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felipe.oliveira\OneDrive - emap.ma.gov.br\02 - Projetos\2021.10 - Posto de Saúde - Cujupe\08 - Orçamento\"/>
    </mc:Choice>
  </mc:AlternateContent>
  <bookViews>
    <workbookView xWindow="57480" yWindow="-120" windowWidth="29040" windowHeight="15840"/>
  </bookViews>
  <sheets>
    <sheet name="MODELO ORÇAMENTO" sheetId="1" r:id="rId1"/>
    <sheet name="DADOS" sheetId="4" state="hidden" r:id="rId2"/>
  </sheets>
  <externalReferences>
    <externalReference r:id="rId3"/>
  </externalReferences>
  <definedNames>
    <definedName name="_xlnm._FilterDatabase" localSheetId="0" hidden="1">'MODELO ORÇAMENTO'!$B$12:$AI$982</definedName>
    <definedName name="_xlnm.Print_Area" localSheetId="0">'MODELO ORÇAMENTO'!$K$4:$V$981</definedName>
    <definedName name="_xlnm.Print_Titles" localSheetId="0">'MODELO ORÇAMENTO'!$4:$13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82" i="1" l="1"/>
  <c r="G982" i="1"/>
  <c r="F982" i="1"/>
  <c r="E982" i="1"/>
  <c r="D982" i="1"/>
  <c r="C982" i="1"/>
  <c r="B982" i="1"/>
  <c r="H981" i="1"/>
  <c r="G981" i="1"/>
  <c r="F981" i="1"/>
  <c r="E981" i="1"/>
  <c r="D981" i="1"/>
  <c r="C981" i="1"/>
  <c r="B981" i="1"/>
  <c r="D980" i="1"/>
  <c r="C980" i="1"/>
  <c r="B980" i="1"/>
  <c r="H979" i="1"/>
  <c r="G979" i="1"/>
  <c r="F979" i="1"/>
  <c r="E979" i="1"/>
  <c r="D979" i="1"/>
  <c r="C979" i="1"/>
  <c r="B979" i="1"/>
  <c r="D978" i="1"/>
  <c r="C978" i="1"/>
  <c r="B978" i="1"/>
  <c r="D977" i="1"/>
  <c r="C977" i="1"/>
  <c r="B977" i="1"/>
  <c r="G976" i="1"/>
  <c r="F976" i="1"/>
  <c r="E976" i="1"/>
  <c r="D976" i="1"/>
  <c r="C976" i="1"/>
  <c r="B976" i="1"/>
  <c r="H975" i="1"/>
  <c r="G975" i="1"/>
  <c r="F975" i="1"/>
  <c r="E975" i="1"/>
  <c r="D975" i="1"/>
  <c r="C975" i="1"/>
  <c r="B975" i="1"/>
  <c r="D974" i="1"/>
  <c r="C974" i="1"/>
  <c r="B974" i="1"/>
  <c r="D973" i="1"/>
  <c r="C973" i="1"/>
  <c r="B973" i="1"/>
  <c r="D972" i="1"/>
  <c r="C972" i="1"/>
  <c r="B972" i="1"/>
  <c r="D971" i="1"/>
  <c r="C971" i="1"/>
  <c r="B971" i="1"/>
  <c r="D970" i="1"/>
  <c r="C970" i="1"/>
  <c r="B970" i="1"/>
  <c r="H969" i="1"/>
  <c r="G969" i="1"/>
  <c r="F969" i="1"/>
  <c r="E969" i="1"/>
  <c r="D969" i="1"/>
  <c r="C969" i="1"/>
  <c r="B969" i="1"/>
  <c r="D968" i="1"/>
  <c r="C968" i="1"/>
  <c r="B968" i="1"/>
  <c r="D967" i="1"/>
  <c r="C967" i="1"/>
  <c r="B967" i="1"/>
  <c r="D966" i="1"/>
  <c r="C966" i="1"/>
  <c r="B966" i="1"/>
  <c r="D965" i="1"/>
  <c r="C965" i="1"/>
  <c r="B965" i="1"/>
  <c r="D964" i="1"/>
  <c r="C964" i="1"/>
  <c r="B964" i="1"/>
  <c r="D963" i="1"/>
  <c r="C963" i="1"/>
  <c r="B963" i="1"/>
  <c r="D962" i="1"/>
  <c r="C962" i="1"/>
  <c r="B962" i="1"/>
  <c r="D961" i="1"/>
  <c r="C961" i="1"/>
  <c r="B961" i="1"/>
  <c r="D960" i="1"/>
  <c r="C960" i="1"/>
  <c r="B960" i="1"/>
  <c r="D959" i="1"/>
  <c r="C959" i="1"/>
  <c r="B959" i="1"/>
  <c r="H958" i="1"/>
  <c r="G958" i="1"/>
  <c r="F958" i="1"/>
  <c r="E958" i="1"/>
  <c r="D958" i="1"/>
  <c r="C958" i="1"/>
  <c r="B958" i="1"/>
  <c r="D957" i="1"/>
  <c r="C957" i="1"/>
  <c r="B957" i="1"/>
  <c r="D956" i="1"/>
  <c r="C956" i="1"/>
  <c r="B956" i="1"/>
  <c r="D955" i="1"/>
  <c r="C955" i="1"/>
  <c r="B955" i="1"/>
  <c r="D954" i="1"/>
  <c r="C954" i="1"/>
  <c r="B954" i="1"/>
  <c r="D953" i="1"/>
  <c r="C953" i="1"/>
  <c r="B953" i="1"/>
  <c r="D952" i="1"/>
  <c r="C952" i="1"/>
  <c r="B952" i="1"/>
  <c r="H951" i="1"/>
  <c r="G951" i="1"/>
  <c r="F951" i="1"/>
  <c r="E951" i="1"/>
  <c r="D951" i="1"/>
  <c r="C951" i="1"/>
  <c r="B951" i="1"/>
  <c r="D950" i="1"/>
  <c r="C950" i="1"/>
  <c r="B950" i="1"/>
  <c r="D949" i="1"/>
  <c r="C949" i="1"/>
  <c r="B949" i="1"/>
  <c r="D948" i="1"/>
  <c r="C948" i="1"/>
  <c r="B948" i="1"/>
  <c r="D947" i="1"/>
  <c r="C947" i="1"/>
  <c r="B947" i="1"/>
  <c r="H946" i="1"/>
  <c r="G946" i="1"/>
  <c r="F946" i="1"/>
  <c r="E946" i="1"/>
  <c r="D946" i="1"/>
  <c r="C946" i="1"/>
  <c r="B946" i="1"/>
  <c r="D945" i="1"/>
  <c r="C945" i="1"/>
  <c r="B945" i="1"/>
  <c r="D944" i="1"/>
  <c r="C944" i="1"/>
  <c r="B944" i="1"/>
  <c r="D943" i="1"/>
  <c r="C943" i="1"/>
  <c r="B943" i="1"/>
  <c r="D942" i="1"/>
  <c r="C942" i="1"/>
  <c r="B942" i="1"/>
  <c r="H941" i="1"/>
  <c r="G941" i="1"/>
  <c r="F941" i="1"/>
  <c r="E941" i="1"/>
  <c r="D941" i="1"/>
  <c r="C941" i="1"/>
  <c r="B941" i="1"/>
  <c r="D940" i="1"/>
  <c r="C940" i="1"/>
  <c r="B940" i="1"/>
  <c r="D939" i="1"/>
  <c r="C939" i="1"/>
  <c r="B939" i="1"/>
  <c r="D938" i="1"/>
  <c r="C938" i="1"/>
  <c r="B938" i="1"/>
  <c r="D937" i="1"/>
  <c r="C937" i="1"/>
  <c r="B937" i="1"/>
  <c r="D936" i="1"/>
  <c r="C936" i="1"/>
  <c r="B936" i="1"/>
  <c r="D935" i="1"/>
  <c r="C935" i="1"/>
  <c r="B935" i="1"/>
  <c r="D934" i="1"/>
  <c r="C934" i="1"/>
  <c r="B934" i="1"/>
  <c r="H933" i="1"/>
  <c r="G933" i="1"/>
  <c r="F933" i="1"/>
  <c r="E933" i="1"/>
  <c r="D933" i="1"/>
  <c r="C933" i="1"/>
  <c r="B933" i="1"/>
  <c r="D932" i="1"/>
  <c r="C932" i="1"/>
  <c r="B932" i="1"/>
  <c r="D931" i="1"/>
  <c r="C931" i="1"/>
  <c r="B931" i="1"/>
  <c r="D930" i="1"/>
  <c r="C930" i="1"/>
  <c r="B930" i="1"/>
  <c r="D929" i="1"/>
  <c r="C929" i="1"/>
  <c r="B929" i="1"/>
  <c r="D928" i="1"/>
  <c r="C928" i="1"/>
  <c r="B928" i="1"/>
  <c r="D927" i="1"/>
  <c r="C927" i="1"/>
  <c r="B927" i="1"/>
  <c r="D926" i="1"/>
  <c r="C926" i="1"/>
  <c r="B926" i="1"/>
  <c r="D925" i="1"/>
  <c r="C925" i="1"/>
  <c r="B925" i="1"/>
  <c r="D924" i="1"/>
  <c r="C924" i="1"/>
  <c r="B924" i="1"/>
  <c r="D923" i="1"/>
  <c r="C923" i="1"/>
  <c r="B923" i="1"/>
  <c r="D922" i="1"/>
  <c r="C922" i="1"/>
  <c r="B922" i="1"/>
  <c r="H921" i="1"/>
  <c r="G921" i="1"/>
  <c r="F921" i="1"/>
  <c r="E921" i="1"/>
  <c r="D921" i="1"/>
  <c r="C921" i="1"/>
  <c r="B921" i="1"/>
  <c r="D920" i="1"/>
  <c r="C920" i="1"/>
  <c r="B920" i="1"/>
  <c r="D919" i="1"/>
  <c r="C919" i="1"/>
  <c r="B919" i="1"/>
  <c r="D918" i="1"/>
  <c r="C918" i="1"/>
  <c r="B918" i="1"/>
  <c r="D917" i="1"/>
  <c r="C917" i="1"/>
  <c r="B917" i="1"/>
  <c r="D916" i="1"/>
  <c r="C916" i="1"/>
  <c r="B916" i="1"/>
  <c r="D915" i="1"/>
  <c r="C915" i="1"/>
  <c r="B915" i="1"/>
  <c r="D914" i="1"/>
  <c r="C914" i="1"/>
  <c r="B914" i="1"/>
  <c r="D913" i="1"/>
  <c r="C913" i="1"/>
  <c r="B913" i="1"/>
  <c r="D912" i="1"/>
  <c r="C912" i="1"/>
  <c r="B912" i="1"/>
  <c r="D911" i="1"/>
  <c r="C911" i="1"/>
  <c r="B911" i="1"/>
  <c r="D910" i="1"/>
  <c r="C910" i="1"/>
  <c r="B910" i="1"/>
  <c r="D909" i="1"/>
  <c r="C909" i="1"/>
  <c r="B909" i="1"/>
  <c r="D908" i="1"/>
  <c r="C908" i="1"/>
  <c r="B908" i="1"/>
  <c r="D907" i="1"/>
  <c r="C907" i="1"/>
  <c r="B907" i="1"/>
  <c r="D906" i="1"/>
  <c r="C906" i="1"/>
  <c r="B906" i="1"/>
  <c r="D905" i="1"/>
  <c r="C905" i="1"/>
  <c r="B905" i="1"/>
  <c r="D904" i="1"/>
  <c r="C904" i="1"/>
  <c r="B904" i="1"/>
  <c r="D903" i="1"/>
  <c r="C903" i="1"/>
  <c r="B903" i="1"/>
  <c r="D902" i="1"/>
  <c r="C902" i="1"/>
  <c r="B902" i="1"/>
  <c r="H901" i="1"/>
  <c r="G901" i="1"/>
  <c r="F901" i="1"/>
  <c r="E901" i="1"/>
  <c r="D901" i="1"/>
  <c r="C901" i="1"/>
  <c r="B901" i="1"/>
  <c r="D900" i="1"/>
  <c r="C900" i="1"/>
  <c r="B900" i="1"/>
  <c r="D899" i="1"/>
  <c r="C899" i="1"/>
  <c r="B899" i="1"/>
  <c r="D898" i="1"/>
  <c r="C898" i="1"/>
  <c r="B898" i="1"/>
  <c r="D897" i="1"/>
  <c r="C897" i="1"/>
  <c r="B897" i="1"/>
  <c r="D896" i="1"/>
  <c r="C896" i="1"/>
  <c r="B896" i="1"/>
  <c r="D895" i="1"/>
  <c r="C895" i="1"/>
  <c r="B895" i="1"/>
  <c r="D894" i="1"/>
  <c r="C894" i="1"/>
  <c r="B894" i="1"/>
  <c r="D893" i="1"/>
  <c r="C893" i="1"/>
  <c r="B893" i="1"/>
  <c r="D892" i="1"/>
  <c r="C892" i="1"/>
  <c r="B892" i="1"/>
  <c r="D891" i="1"/>
  <c r="C891" i="1"/>
  <c r="B891" i="1"/>
  <c r="D890" i="1"/>
  <c r="C890" i="1"/>
  <c r="B890" i="1"/>
  <c r="D889" i="1"/>
  <c r="C889" i="1"/>
  <c r="B889" i="1"/>
  <c r="D888" i="1"/>
  <c r="C888" i="1"/>
  <c r="B888" i="1"/>
  <c r="D887" i="1"/>
  <c r="C887" i="1"/>
  <c r="B887" i="1"/>
  <c r="D886" i="1"/>
  <c r="C886" i="1"/>
  <c r="B886" i="1"/>
  <c r="D885" i="1"/>
  <c r="C885" i="1"/>
  <c r="B885" i="1"/>
  <c r="D884" i="1"/>
  <c r="C884" i="1"/>
  <c r="B884" i="1"/>
  <c r="D883" i="1"/>
  <c r="C883" i="1"/>
  <c r="B883" i="1"/>
  <c r="D882" i="1"/>
  <c r="C882" i="1"/>
  <c r="B882" i="1"/>
  <c r="D881" i="1"/>
  <c r="C881" i="1"/>
  <c r="B881" i="1"/>
  <c r="D880" i="1"/>
  <c r="C880" i="1"/>
  <c r="B880" i="1"/>
  <c r="D879" i="1"/>
  <c r="C879" i="1"/>
  <c r="B879" i="1"/>
  <c r="D878" i="1"/>
  <c r="C878" i="1"/>
  <c r="B878" i="1"/>
  <c r="H877" i="1"/>
  <c r="G877" i="1"/>
  <c r="F877" i="1"/>
  <c r="E877" i="1"/>
  <c r="D877" i="1"/>
  <c r="C877" i="1"/>
  <c r="B877" i="1"/>
  <c r="D876" i="1"/>
  <c r="C876" i="1"/>
  <c r="B876" i="1"/>
  <c r="D875" i="1"/>
  <c r="C875" i="1"/>
  <c r="B875" i="1"/>
  <c r="D874" i="1"/>
  <c r="C874" i="1"/>
  <c r="B874" i="1"/>
  <c r="D873" i="1"/>
  <c r="C873" i="1"/>
  <c r="B873" i="1"/>
  <c r="D872" i="1"/>
  <c r="C872" i="1"/>
  <c r="B872" i="1"/>
  <c r="D871" i="1"/>
  <c r="C871" i="1"/>
  <c r="B871" i="1"/>
  <c r="D870" i="1"/>
  <c r="C870" i="1"/>
  <c r="B870" i="1"/>
  <c r="D869" i="1"/>
  <c r="C869" i="1"/>
  <c r="B869" i="1"/>
  <c r="D868" i="1"/>
  <c r="C868" i="1"/>
  <c r="B868" i="1"/>
  <c r="D867" i="1"/>
  <c r="C867" i="1"/>
  <c r="B867" i="1"/>
  <c r="D866" i="1"/>
  <c r="C866" i="1"/>
  <c r="B866" i="1"/>
  <c r="D865" i="1"/>
  <c r="C865" i="1"/>
  <c r="B865" i="1"/>
  <c r="D864" i="1"/>
  <c r="C864" i="1"/>
  <c r="B864" i="1"/>
  <c r="D863" i="1"/>
  <c r="C863" i="1"/>
  <c r="B863" i="1"/>
  <c r="D862" i="1"/>
  <c r="C862" i="1"/>
  <c r="B862" i="1"/>
  <c r="D861" i="1"/>
  <c r="C861" i="1"/>
  <c r="B861" i="1"/>
  <c r="D860" i="1"/>
  <c r="C860" i="1"/>
  <c r="B860" i="1"/>
  <c r="D859" i="1"/>
  <c r="C859" i="1"/>
  <c r="B859" i="1"/>
  <c r="D858" i="1"/>
  <c r="C858" i="1"/>
  <c r="B858" i="1"/>
  <c r="D857" i="1"/>
  <c r="C857" i="1"/>
  <c r="B857" i="1"/>
  <c r="D856" i="1"/>
  <c r="C856" i="1"/>
  <c r="B856" i="1"/>
  <c r="D855" i="1"/>
  <c r="C855" i="1"/>
  <c r="B855" i="1"/>
  <c r="D854" i="1"/>
  <c r="C854" i="1"/>
  <c r="B854" i="1"/>
  <c r="D853" i="1"/>
  <c r="C853" i="1"/>
  <c r="B853" i="1"/>
  <c r="D852" i="1"/>
  <c r="C852" i="1"/>
  <c r="B852" i="1"/>
  <c r="D851" i="1"/>
  <c r="C851" i="1"/>
  <c r="B851" i="1"/>
  <c r="D850" i="1"/>
  <c r="C850" i="1"/>
  <c r="B850" i="1"/>
  <c r="D849" i="1"/>
  <c r="C849" i="1"/>
  <c r="B849" i="1"/>
  <c r="D848" i="1"/>
  <c r="C848" i="1"/>
  <c r="B848" i="1"/>
  <c r="D847" i="1"/>
  <c r="C847" i="1"/>
  <c r="B847" i="1"/>
  <c r="D846" i="1"/>
  <c r="C846" i="1"/>
  <c r="B846" i="1"/>
  <c r="D845" i="1"/>
  <c r="C845" i="1"/>
  <c r="B845" i="1"/>
  <c r="D844" i="1"/>
  <c r="C844" i="1"/>
  <c r="B844" i="1"/>
  <c r="D843" i="1"/>
  <c r="C843" i="1"/>
  <c r="B843" i="1"/>
  <c r="H842" i="1"/>
  <c r="G842" i="1"/>
  <c r="F842" i="1"/>
  <c r="E842" i="1"/>
  <c r="D842" i="1"/>
  <c r="C842" i="1"/>
  <c r="B842" i="1"/>
  <c r="D841" i="1"/>
  <c r="C841" i="1"/>
  <c r="B841" i="1"/>
  <c r="D840" i="1"/>
  <c r="C840" i="1"/>
  <c r="B840" i="1"/>
  <c r="D839" i="1"/>
  <c r="C839" i="1"/>
  <c r="B839" i="1"/>
  <c r="D838" i="1"/>
  <c r="C838" i="1"/>
  <c r="B838" i="1"/>
  <c r="D837" i="1"/>
  <c r="C837" i="1"/>
  <c r="B837" i="1"/>
  <c r="D836" i="1"/>
  <c r="C836" i="1"/>
  <c r="B836" i="1"/>
  <c r="D835" i="1"/>
  <c r="C835" i="1"/>
  <c r="B835" i="1"/>
  <c r="D834" i="1"/>
  <c r="C834" i="1"/>
  <c r="B834" i="1"/>
  <c r="D833" i="1"/>
  <c r="C833" i="1"/>
  <c r="B833" i="1"/>
  <c r="H832" i="1"/>
  <c r="G832" i="1"/>
  <c r="F832" i="1"/>
  <c r="E832" i="1"/>
  <c r="D832" i="1"/>
  <c r="C832" i="1"/>
  <c r="B832" i="1"/>
  <c r="D831" i="1"/>
  <c r="C831" i="1"/>
  <c r="B831" i="1"/>
  <c r="D830" i="1"/>
  <c r="C830" i="1"/>
  <c r="B830" i="1"/>
  <c r="D829" i="1"/>
  <c r="C829" i="1"/>
  <c r="B829" i="1"/>
  <c r="D828" i="1"/>
  <c r="C828" i="1"/>
  <c r="B828" i="1"/>
  <c r="D827" i="1"/>
  <c r="C827" i="1"/>
  <c r="B827" i="1"/>
  <c r="D826" i="1"/>
  <c r="C826" i="1"/>
  <c r="B826" i="1"/>
  <c r="D825" i="1"/>
  <c r="C825" i="1"/>
  <c r="B825" i="1"/>
  <c r="D824" i="1"/>
  <c r="C824" i="1"/>
  <c r="B824" i="1"/>
  <c r="D823" i="1"/>
  <c r="C823" i="1"/>
  <c r="B823" i="1"/>
  <c r="D822" i="1"/>
  <c r="C822" i="1"/>
  <c r="B822" i="1"/>
  <c r="D821" i="1"/>
  <c r="C821" i="1"/>
  <c r="B821" i="1"/>
  <c r="D820" i="1"/>
  <c r="C820" i="1"/>
  <c r="B820" i="1"/>
  <c r="D819" i="1"/>
  <c r="C819" i="1"/>
  <c r="B819" i="1"/>
  <c r="D818" i="1"/>
  <c r="C818" i="1"/>
  <c r="B818" i="1"/>
  <c r="D817" i="1"/>
  <c r="C817" i="1"/>
  <c r="B817" i="1"/>
  <c r="D816" i="1"/>
  <c r="C816" i="1"/>
  <c r="B816" i="1"/>
  <c r="D815" i="1"/>
  <c r="C815" i="1"/>
  <c r="B815" i="1"/>
  <c r="D814" i="1"/>
  <c r="C814" i="1"/>
  <c r="B814" i="1"/>
  <c r="D813" i="1"/>
  <c r="C813" i="1"/>
  <c r="B813" i="1"/>
  <c r="D812" i="1"/>
  <c r="C812" i="1"/>
  <c r="B812" i="1"/>
  <c r="D811" i="1"/>
  <c r="C811" i="1"/>
  <c r="B811" i="1"/>
  <c r="D810" i="1"/>
  <c r="C810" i="1"/>
  <c r="B810" i="1"/>
  <c r="D809" i="1"/>
  <c r="C809" i="1"/>
  <c r="B809" i="1"/>
  <c r="D808" i="1"/>
  <c r="C808" i="1"/>
  <c r="B808" i="1"/>
  <c r="D807" i="1"/>
  <c r="C807" i="1"/>
  <c r="B807" i="1"/>
  <c r="D806" i="1"/>
  <c r="C806" i="1"/>
  <c r="B806" i="1"/>
  <c r="D805" i="1"/>
  <c r="C805" i="1"/>
  <c r="B805" i="1"/>
  <c r="D804" i="1"/>
  <c r="C804" i="1"/>
  <c r="B804" i="1"/>
  <c r="D803" i="1"/>
  <c r="C803" i="1"/>
  <c r="B803" i="1"/>
  <c r="D802" i="1"/>
  <c r="C802" i="1"/>
  <c r="B802" i="1"/>
  <c r="D801" i="1"/>
  <c r="C801" i="1"/>
  <c r="B801" i="1"/>
  <c r="D800" i="1"/>
  <c r="C800" i="1"/>
  <c r="B800" i="1"/>
  <c r="D799" i="1"/>
  <c r="C799" i="1"/>
  <c r="B799" i="1"/>
  <c r="D798" i="1"/>
  <c r="C798" i="1"/>
  <c r="B798" i="1"/>
  <c r="D797" i="1"/>
  <c r="C797" i="1"/>
  <c r="B797" i="1"/>
  <c r="D796" i="1"/>
  <c r="C796" i="1"/>
  <c r="B796" i="1"/>
  <c r="D795" i="1"/>
  <c r="C795" i="1"/>
  <c r="B795" i="1"/>
  <c r="D794" i="1"/>
  <c r="C794" i="1"/>
  <c r="B794" i="1"/>
  <c r="D793" i="1"/>
  <c r="C793" i="1"/>
  <c r="B793" i="1"/>
  <c r="D792" i="1"/>
  <c r="C792" i="1"/>
  <c r="B792" i="1"/>
  <c r="D791" i="1"/>
  <c r="C791" i="1"/>
  <c r="B791" i="1"/>
  <c r="D790" i="1"/>
  <c r="C790" i="1"/>
  <c r="B790" i="1"/>
  <c r="D789" i="1"/>
  <c r="C789" i="1"/>
  <c r="B789" i="1"/>
  <c r="D788" i="1"/>
  <c r="C788" i="1"/>
  <c r="B788" i="1"/>
  <c r="D787" i="1"/>
  <c r="C787" i="1"/>
  <c r="B787" i="1"/>
  <c r="D786" i="1"/>
  <c r="C786" i="1"/>
  <c r="B786" i="1"/>
  <c r="H785" i="1"/>
  <c r="G785" i="1"/>
  <c r="F785" i="1"/>
  <c r="E785" i="1"/>
  <c r="D785" i="1"/>
  <c r="C785" i="1"/>
  <c r="B785" i="1"/>
  <c r="D784" i="1"/>
  <c r="C784" i="1"/>
  <c r="B784" i="1"/>
  <c r="D783" i="1"/>
  <c r="C783" i="1"/>
  <c r="B783" i="1"/>
  <c r="D782" i="1"/>
  <c r="C782" i="1"/>
  <c r="B782" i="1"/>
  <c r="D781" i="1"/>
  <c r="C781" i="1"/>
  <c r="B781" i="1"/>
  <c r="D780" i="1"/>
  <c r="C780" i="1"/>
  <c r="B780" i="1"/>
  <c r="D779" i="1"/>
  <c r="C779" i="1"/>
  <c r="B779" i="1"/>
  <c r="D778" i="1"/>
  <c r="C778" i="1"/>
  <c r="B778" i="1"/>
  <c r="H777" i="1"/>
  <c r="G777" i="1"/>
  <c r="F777" i="1"/>
  <c r="E777" i="1"/>
  <c r="D777" i="1"/>
  <c r="C777" i="1"/>
  <c r="B777" i="1"/>
  <c r="D776" i="1"/>
  <c r="C776" i="1"/>
  <c r="B776" i="1"/>
  <c r="D775" i="1"/>
  <c r="C775" i="1"/>
  <c r="B775" i="1"/>
  <c r="D774" i="1"/>
  <c r="C774" i="1"/>
  <c r="B774" i="1"/>
  <c r="D773" i="1"/>
  <c r="C773" i="1"/>
  <c r="B773" i="1"/>
  <c r="D772" i="1"/>
  <c r="C772" i="1"/>
  <c r="B772" i="1"/>
  <c r="D771" i="1"/>
  <c r="C771" i="1"/>
  <c r="B771" i="1"/>
  <c r="D770" i="1"/>
  <c r="C770" i="1"/>
  <c r="B770" i="1"/>
  <c r="D769" i="1"/>
  <c r="C769" i="1"/>
  <c r="B769" i="1"/>
  <c r="D768" i="1"/>
  <c r="C768" i="1"/>
  <c r="B768" i="1"/>
  <c r="D767" i="1"/>
  <c r="C767" i="1"/>
  <c r="B767" i="1"/>
  <c r="D766" i="1"/>
  <c r="C766" i="1"/>
  <c r="B766" i="1"/>
  <c r="H765" i="1"/>
  <c r="G765" i="1"/>
  <c r="F765" i="1"/>
  <c r="E765" i="1"/>
  <c r="D765" i="1"/>
  <c r="C765" i="1"/>
  <c r="B765" i="1"/>
  <c r="D764" i="1"/>
  <c r="C764" i="1"/>
  <c r="B764" i="1"/>
  <c r="D763" i="1"/>
  <c r="C763" i="1"/>
  <c r="B763" i="1"/>
  <c r="D762" i="1"/>
  <c r="C762" i="1"/>
  <c r="B762" i="1"/>
  <c r="D761" i="1"/>
  <c r="C761" i="1"/>
  <c r="B761" i="1"/>
  <c r="D760" i="1"/>
  <c r="C760" i="1"/>
  <c r="B760" i="1"/>
  <c r="D759" i="1"/>
  <c r="C759" i="1"/>
  <c r="B759" i="1"/>
  <c r="D758" i="1"/>
  <c r="C758" i="1"/>
  <c r="B758" i="1"/>
  <c r="D757" i="1"/>
  <c r="C757" i="1"/>
  <c r="B757" i="1"/>
  <c r="D756" i="1"/>
  <c r="C756" i="1"/>
  <c r="B756" i="1"/>
  <c r="D755" i="1"/>
  <c r="C755" i="1"/>
  <c r="B755" i="1"/>
  <c r="H754" i="1"/>
  <c r="G754" i="1"/>
  <c r="F754" i="1"/>
  <c r="E754" i="1"/>
  <c r="D754" i="1"/>
  <c r="C754" i="1"/>
  <c r="B754" i="1"/>
  <c r="D753" i="1"/>
  <c r="C753" i="1"/>
  <c r="B753" i="1"/>
  <c r="D752" i="1"/>
  <c r="C752" i="1"/>
  <c r="B752" i="1"/>
  <c r="D751" i="1"/>
  <c r="C751" i="1"/>
  <c r="B751" i="1"/>
  <c r="D750" i="1"/>
  <c r="C750" i="1"/>
  <c r="B750" i="1"/>
  <c r="H749" i="1"/>
  <c r="G749" i="1"/>
  <c r="F749" i="1"/>
  <c r="E749" i="1"/>
  <c r="D749" i="1"/>
  <c r="C749" i="1"/>
  <c r="B749" i="1"/>
  <c r="D748" i="1"/>
  <c r="C748" i="1"/>
  <c r="B748" i="1"/>
  <c r="D747" i="1"/>
  <c r="C747" i="1"/>
  <c r="B747" i="1"/>
  <c r="D746" i="1"/>
  <c r="C746" i="1"/>
  <c r="B746" i="1"/>
  <c r="D745" i="1"/>
  <c r="C745" i="1"/>
  <c r="B745" i="1"/>
  <c r="D744" i="1"/>
  <c r="C744" i="1"/>
  <c r="B744" i="1"/>
  <c r="D743" i="1"/>
  <c r="C743" i="1"/>
  <c r="B743" i="1"/>
  <c r="D742" i="1"/>
  <c r="C742" i="1"/>
  <c r="B742" i="1"/>
  <c r="D741" i="1"/>
  <c r="C741" i="1"/>
  <c r="B741" i="1"/>
  <c r="D740" i="1"/>
  <c r="C740" i="1"/>
  <c r="B740" i="1"/>
  <c r="H739" i="1"/>
  <c r="G739" i="1"/>
  <c r="F739" i="1"/>
  <c r="E739" i="1"/>
  <c r="D739" i="1"/>
  <c r="C739" i="1"/>
  <c r="B739" i="1"/>
  <c r="D738" i="1"/>
  <c r="C738" i="1"/>
  <c r="B738" i="1"/>
  <c r="D737" i="1"/>
  <c r="C737" i="1"/>
  <c r="B737" i="1"/>
  <c r="D736" i="1"/>
  <c r="C736" i="1"/>
  <c r="B736" i="1"/>
  <c r="D735" i="1"/>
  <c r="C735" i="1"/>
  <c r="B735" i="1"/>
  <c r="H734" i="1"/>
  <c r="G734" i="1"/>
  <c r="F734" i="1"/>
  <c r="E734" i="1"/>
  <c r="D734" i="1"/>
  <c r="C734" i="1"/>
  <c r="B734" i="1"/>
  <c r="D733" i="1"/>
  <c r="C733" i="1"/>
  <c r="B733" i="1"/>
  <c r="D732" i="1"/>
  <c r="C732" i="1"/>
  <c r="B732" i="1"/>
  <c r="D731" i="1"/>
  <c r="C731" i="1"/>
  <c r="B731" i="1"/>
  <c r="D730" i="1"/>
  <c r="C730" i="1"/>
  <c r="B730" i="1"/>
  <c r="D729" i="1"/>
  <c r="C729" i="1"/>
  <c r="B729" i="1"/>
  <c r="D728" i="1"/>
  <c r="C728" i="1"/>
  <c r="B728" i="1"/>
  <c r="H727" i="1"/>
  <c r="G727" i="1"/>
  <c r="F727" i="1"/>
  <c r="E727" i="1"/>
  <c r="D727" i="1"/>
  <c r="C727" i="1"/>
  <c r="B727" i="1"/>
  <c r="D726" i="1"/>
  <c r="C726" i="1"/>
  <c r="B726" i="1"/>
  <c r="D725" i="1"/>
  <c r="C725" i="1"/>
  <c r="B725" i="1"/>
  <c r="D724" i="1"/>
  <c r="C724" i="1"/>
  <c r="B724" i="1"/>
  <c r="D723" i="1"/>
  <c r="C723" i="1"/>
  <c r="B723" i="1"/>
  <c r="D722" i="1"/>
  <c r="C722" i="1"/>
  <c r="B722" i="1"/>
  <c r="D721" i="1"/>
  <c r="C721" i="1"/>
  <c r="B721" i="1"/>
  <c r="D720" i="1"/>
  <c r="C720" i="1"/>
  <c r="B720" i="1"/>
  <c r="H719" i="1"/>
  <c r="G719" i="1"/>
  <c r="F719" i="1"/>
  <c r="E719" i="1"/>
  <c r="D719" i="1"/>
  <c r="C719" i="1"/>
  <c r="B719" i="1"/>
  <c r="D718" i="1"/>
  <c r="C718" i="1"/>
  <c r="B718" i="1"/>
  <c r="D717" i="1"/>
  <c r="C717" i="1"/>
  <c r="B717" i="1"/>
  <c r="D716" i="1"/>
  <c r="C716" i="1"/>
  <c r="B716" i="1"/>
  <c r="D715" i="1"/>
  <c r="C715" i="1"/>
  <c r="B715" i="1"/>
  <c r="H714" i="1"/>
  <c r="G714" i="1"/>
  <c r="F714" i="1"/>
  <c r="E714" i="1"/>
  <c r="D714" i="1"/>
  <c r="C714" i="1"/>
  <c r="B714" i="1"/>
  <c r="D713" i="1"/>
  <c r="C713" i="1"/>
  <c r="B713" i="1"/>
  <c r="D712" i="1"/>
  <c r="C712" i="1"/>
  <c r="B712" i="1"/>
  <c r="H711" i="1"/>
  <c r="G711" i="1"/>
  <c r="F711" i="1"/>
  <c r="E711" i="1"/>
  <c r="D711" i="1"/>
  <c r="C711" i="1"/>
  <c r="B711" i="1"/>
  <c r="D710" i="1"/>
  <c r="C710" i="1"/>
  <c r="B710" i="1"/>
  <c r="D709" i="1"/>
  <c r="C709" i="1"/>
  <c r="B709" i="1"/>
  <c r="D708" i="1"/>
  <c r="C708" i="1"/>
  <c r="B708" i="1"/>
  <c r="D707" i="1"/>
  <c r="C707" i="1"/>
  <c r="B707" i="1"/>
  <c r="H706" i="1"/>
  <c r="G706" i="1"/>
  <c r="F706" i="1"/>
  <c r="E706" i="1"/>
  <c r="D706" i="1"/>
  <c r="C706" i="1"/>
  <c r="B706" i="1"/>
  <c r="D705" i="1"/>
  <c r="C705" i="1"/>
  <c r="B705" i="1"/>
  <c r="D704" i="1"/>
  <c r="C704" i="1"/>
  <c r="B704" i="1"/>
  <c r="D703" i="1"/>
  <c r="C703" i="1"/>
  <c r="B703" i="1"/>
  <c r="D702" i="1"/>
  <c r="C702" i="1"/>
  <c r="B702" i="1"/>
  <c r="D701" i="1"/>
  <c r="C701" i="1"/>
  <c r="B701" i="1"/>
  <c r="H700" i="1"/>
  <c r="G700" i="1"/>
  <c r="F700" i="1"/>
  <c r="E700" i="1"/>
  <c r="D700" i="1"/>
  <c r="C700" i="1"/>
  <c r="B700" i="1"/>
  <c r="D699" i="1"/>
  <c r="C699" i="1"/>
  <c r="B699" i="1"/>
  <c r="D698" i="1"/>
  <c r="C698" i="1"/>
  <c r="B698" i="1"/>
  <c r="H697" i="1"/>
  <c r="G697" i="1"/>
  <c r="F697" i="1"/>
  <c r="E697" i="1"/>
  <c r="D697" i="1"/>
  <c r="C697" i="1"/>
  <c r="B697" i="1"/>
  <c r="D696" i="1"/>
  <c r="C696" i="1"/>
  <c r="B696" i="1"/>
  <c r="D695" i="1"/>
  <c r="C695" i="1"/>
  <c r="B695" i="1"/>
  <c r="H694" i="1"/>
  <c r="G694" i="1"/>
  <c r="F694" i="1"/>
  <c r="E694" i="1"/>
  <c r="D694" i="1"/>
  <c r="C694" i="1"/>
  <c r="B694" i="1"/>
  <c r="D693" i="1"/>
  <c r="C693" i="1"/>
  <c r="B693" i="1"/>
  <c r="D692" i="1"/>
  <c r="C692" i="1"/>
  <c r="B692" i="1"/>
  <c r="D691" i="1"/>
  <c r="C691" i="1"/>
  <c r="B691" i="1"/>
  <c r="D690" i="1"/>
  <c r="C690" i="1"/>
  <c r="B690" i="1"/>
  <c r="H689" i="1"/>
  <c r="G689" i="1"/>
  <c r="F689" i="1"/>
  <c r="E689" i="1"/>
  <c r="D689" i="1"/>
  <c r="C689" i="1"/>
  <c r="B689" i="1"/>
  <c r="D688" i="1"/>
  <c r="C688" i="1"/>
  <c r="B688" i="1"/>
  <c r="D687" i="1"/>
  <c r="C687" i="1"/>
  <c r="B687" i="1"/>
  <c r="H686" i="1"/>
  <c r="G686" i="1"/>
  <c r="F686" i="1"/>
  <c r="E686" i="1"/>
  <c r="D686" i="1"/>
  <c r="C686" i="1"/>
  <c r="B686" i="1"/>
  <c r="D685" i="1"/>
  <c r="C685" i="1"/>
  <c r="B685" i="1"/>
  <c r="D684" i="1"/>
  <c r="C684" i="1"/>
  <c r="B684" i="1"/>
  <c r="D683" i="1"/>
  <c r="C683" i="1"/>
  <c r="B683" i="1"/>
  <c r="H682" i="1"/>
  <c r="G682" i="1"/>
  <c r="F682" i="1"/>
  <c r="E682" i="1"/>
  <c r="D682" i="1"/>
  <c r="C682" i="1"/>
  <c r="B682" i="1"/>
  <c r="D681" i="1"/>
  <c r="C681" i="1"/>
  <c r="B681" i="1"/>
  <c r="D680" i="1"/>
  <c r="C680" i="1"/>
  <c r="B680" i="1"/>
  <c r="D679" i="1"/>
  <c r="C679" i="1"/>
  <c r="B679" i="1"/>
  <c r="D678" i="1"/>
  <c r="C678" i="1"/>
  <c r="B678" i="1"/>
  <c r="D677" i="1"/>
  <c r="C677" i="1"/>
  <c r="B677" i="1"/>
  <c r="H676" i="1"/>
  <c r="G676" i="1"/>
  <c r="F676" i="1"/>
  <c r="E676" i="1"/>
  <c r="D676" i="1"/>
  <c r="C676" i="1"/>
  <c r="B676" i="1"/>
  <c r="D675" i="1"/>
  <c r="C675" i="1"/>
  <c r="B675" i="1"/>
  <c r="D674" i="1"/>
  <c r="C674" i="1"/>
  <c r="B674" i="1"/>
  <c r="D673" i="1"/>
  <c r="C673" i="1"/>
  <c r="B673" i="1"/>
  <c r="H672" i="1"/>
  <c r="G672" i="1"/>
  <c r="F672" i="1"/>
  <c r="E672" i="1"/>
  <c r="D672" i="1"/>
  <c r="C672" i="1"/>
  <c r="B672" i="1"/>
  <c r="D671" i="1"/>
  <c r="C671" i="1"/>
  <c r="B671" i="1"/>
  <c r="D670" i="1"/>
  <c r="C670" i="1"/>
  <c r="B670" i="1"/>
  <c r="D669" i="1"/>
  <c r="C669" i="1"/>
  <c r="B669" i="1"/>
  <c r="D668" i="1"/>
  <c r="C668" i="1"/>
  <c r="B668" i="1"/>
  <c r="D667" i="1"/>
  <c r="C667" i="1"/>
  <c r="B667" i="1"/>
  <c r="D666" i="1"/>
  <c r="C666" i="1"/>
  <c r="B666" i="1"/>
  <c r="H665" i="1"/>
  <c r="G665" i="1"/>
  <c r="F665" i="1"/>
  <c r="E665" i="1"/>
  <c r="D665" i="1"/>
  <c r="C665" i="1"/>
  <c r="B665" i="1"/>
  <c r="D664" i="1"/>
  <c r="C664" i="1"/>
  <c r="B664" i="1"/>
  <c r="D663" i="1"/>
  <c r="C663" i="1"/>
  <c r="B663" i="1"/>
  <c r="D662" i="1"/>
  <c r="C662" i="1"/>
  <c r="B662" i="1"/>
  <c r="D661" i="1"/>
  <c r="C661" i="1"/>
  <c r="B661" i="1"/>
  <c r="D660" i="1"/>
  <c r="C660" i="1"/>
  <c r="B660" i="1"/>
  <c r="D659" i="1"/>
  <c r="C659" i="1"/>
  <c r="B659" i="1"/>
  <c r="D658" i="1"/>
  <c r="C658" i="1"/>
  <c r="B658" i="1"/>
  <c r="D657" i="1"/>
  <c r="C657" i="1"/>
  <c r="B657" i="1"/>
  <c r="H656" i="1"/>
  <c r="G656" i="1"/>
  <c r="F656" i="1"/>
  <c r="E656" i="1"/>
  <c r="D656" i="1"/>
  <c r="C656" i="1"/>
  <c r="B656" i="1"/>
  <c r="D655" i="1"/>
  <c r="C655" i="1"/>
  <c r="B655" i="1"/>
  <c r="D654" i="1"/>
  <c r="C654" i="1"/>
  <c r="B654" i="1"/>
  <c r="D653" i="1"/>
  <c r="C653" i="1"/>
  <c r="B653" i="1"/>
  <c r="H652" i="1"/>
  <c r="G652" i="1"/>
  <c r="F652" i="1"/>
  <c r="E652" i="1"/>
  <c r="D652" i="1"/>
  <c r="C652" i="1"/>
  <c r="B652" i="1"/>
  <c r="D651" i="1"/>
  <c r="C651" i="1"/>
  <c r="B651" i="1"/>
  <c r="D650" i="1"/>
  <c r="C650" i="1"/>
  <c r="B650" i="1"/>
  <c r="D649" i="1"/>
  <c r="C649" i="1"/>
  <c r="B649" i="1"/>
  <c r="G648" i="1"/>
  <c r="F648" i="1"/>
  <c r="E648" i="1"/>
  <c r="D648" i="1"/>
  <c r="C648" i="1"/>
  <c r="B648" i="1"/>
  <c r="H647" i="1"/>
  <c r="G647" i="1"/>
  <c r="F647" i="1"/>
  <c r="E647" i="1"/>
  <c r="D647" i="1"/>
  <c r="C647" i="1"/>
  <c r="B647" i="1"/>
  <c r="D646" i="1"/>
  <c r="C646" i="1"/>
  <c r="B646" i="1"/>
  <c r="D645" i="1"/>
  <c r="C645" i="1"/>
  <c r="B645" i="1"/>
  <c r="D644" i="1"/>
  <c r="C644" i="1"/>
  <c r="B644" i="1"/>
  <c r="H643" i="1"/>
  <c r="G643" i="1"/>
  <c r="F643" i="1"/>
  <c r="E643" i="1"/>
  <c r="D643" i="1"/>
  <c r="C643" i="1"/>
  <c r="B643" i="1"/>
  <c r="D642" i="1"/>
  <c r="C642" i="1"/>
  <c r="B642" i="1"/>
  <c r="D641" i="1"/>
  <c r="C641" i="1"/>
  <c r="B641" i="1"/>
  <c r="D640" i="1"/>
  <c r="C640" i="1"/>
  <c r="B640" i="1"/>
  <c r="D639" i="1"/>
  <c r="C639" i="1"/>
  <c r="B639" i="1"/>
  <c r="D638" i="1"/>
  <c r="C638" i="1"/>
  <c r="B638" i="1"/>
  <c r="D637" i="1"/>
  <c r="C637" i="1"/>
  <c r="B637" i="1"/>
  <c r="D636" i="1"/>
  <c r="C636" i="1"/>
  <c r="B636" i="1"/>
  <c r="D635" i="1"/>
  <c r="C635" i="1"/>
  <c r="B635" i="1"/>
  <c r="H634" i="1"/>
  <c r="G634" i="1"/>
  <c r="F634" i="1"/>
  <c r="E634" i="1"/>
  <c r="D634" i="1"/>
  <c r="C634" i="1"/>
  <c r="B634" i="1"/>
  <c r="D633" i="1"/>
  <c r="C633" i="1"/>
  <c r="B633" i="1"/>
  <c r="D632" i="1"/>
  <c r="C632" i="1"/>
  <c r="B632" i="1"/>
  <c r="D631" i="1"/>
  <c r="C631" i="1"/>
  <c r="B631" i="1"/>
  <c r="D630" i="1"/>
  <c r="C630" i="1"/>
  <c r="B630" i="1"/>
  <c r="D629" i="1"/>
  <c r="C629" i="1"/>
  <c r="B629" i="1"/>
  <c r="D628" i="1"/>
  <c r="C628" i="1"/>
  <c r="B628" i="1"/>
  <c r="D627" i="1"/>
  <c r="C627" i="1"/>
  <c r="B627" i="1"/>
  <c r="D626" i="1"/>
  <c r="C626" i="1"/>
  <c r="B626" i="1"/>
  <c r="D625" i="1"/>
  <c r="C625" i="1"/>
  <c r="B625" i="1"/>
  <c r="D624" i="1"/>
  <c r="C624" i="1"/>
  <c r="B624" i="1"/>
  <c r="D623" i="1"/>
  <c r="C623" i="1"/>
  <c r="B623" i="1"/>
  <c r="D622" i="1"/>
  <c r="C622" i="1"/>
  <c r="B622" i="1"/>
  <c r="D621" i="1"/>
  <c r="C621" i="1"/>
  <c r="B621" i="1"/>
  <c r="H620" i="1"/>
  <c r="G620" i="1"/>
  <c r="F620" i="1"/>
  <c r="E620" i="1"/>
  <c r="D620" i="1"/>
  <c r="C620" i="1"/>
  <c r="B620" i="1"/>
  <c r="D619" i="1"/>
  <c r="C619" i="1"/>
  <c r="B619" i="1"/>
  <c r="D618" i="1"/>
  <c r="C618" i="1"/>
  <c r="B618" i="1"/>
  <c r="D617" i="1"/>
  <c r="C617" i="1"/>
  <c r="B617" i="1"/>
  <c r="D616" i="1"/>
  <c r="C616" i="1"/>
  <c r="B616" i="1"/>
  <c r="D615" i="1"/>
  <c r="C615" i="1"/>
  <c r="B615" i="1"/>
  <c r="D614" i="1"/>
  <c r="C614" i="1"/>
  <c r="B614" i="1"/>
  <c r="D613" i="1"/>
  <c r="C613" i="1"/>
  <c r="B613" i="1"/>
  <c r="D612" i="1"/>
  <c r="C612" i="1"/>
  <c r="B612" i="1"/>
  <c r="D611" i="1"/>
  <c r="C611" i="1"/>
  <c r="B611" i="1"/>
  <c r="D610" i="1"/>
  <c r="C610" i="1"/>
  <c r="B610" i="1"/>
  <c r="D609" i="1"/>
  <c r="C609" i="1"/>
  <c r="B609" i="1"/>
  <c r="D608" i="1"/>
  <c r="C608" i="1"/>
  <c r="B608" i="1"/>
  <c r="D607" i="1"/>
  <c r="C607" i="1"/>
  <c r="B607" i="1"/>
  <c r="D606" i="1"/>
  <c r="C606" i="1"/>
  <c r="B606" i="1"/>
  <c r="D605" i="1"/>
  <c r="C605" i="1"/>
  <c r="B605" i="1"/>
  <c r="D604" i="1"/>
  <c r="C604" i="1"/>
  <c r="B604" i="1"/>
  <c r="D603" i="1"/>
  <c r="C603" i="1"/>
  <c r="B603" i="1"/>
  <c r="D602" i="1"/>
  <c r="C602" i="1"/>
  <c r="B602" i="1"/>
  <c r="D601" i="1"/>
  <c r="C601" i="1"/>
  <c r="B601" i="1"/>
  <c r="D600" i="1"/>
  <c r="C600" i="1"/>
  <c r="B600" i="1"/>
  <c r="H599" i="1"/>
  <c r="G599" i="1"/>
  <c r="F599" i="1"/>
  <c r="E599" i="1"/>
  <c r="D599" i="1"/>
  <c r="C599" i="1"/>
  <c r="B599" i="1"/>
  <c r="D598" i="1"/>
  <c r="C598" i="1"/>
  <c r="B598" i="1"/>
  <c r="D597" i="1"/>
  <c r="C597" i="1"/>
  <c r="B597" i="1"/>
  <c r="D596" i="1"/>
  <c r="C596" i="1"/>
  <c r="B596" i="1"/>
  <c r="D595" i="1"/>
  <c r="C595" i="1"/>
  <c r="B595" i="1"/>
  <c r="D594" i="1"/>
  <c r="C594" i="1"/>
  <c r="B594" i="1"/>
  <c r="D593" i="1"/>
  <c r="C593" i="1"/>
  <c r="B593" i="1"/>
  <c r="D592" i="1"/>
  <c r="C592" i="1"/>
  <c r="B592" i="1"/>
  <c r="D591" i="1"/>
  <c r="C591" i="1"/>
  <c r="B591" i="1"/>
  <c r="D590" i="1"/>
  <c r="C590" i="1"/>
  <c r="B590" i="1"/>
  <c r="D589" i="1"/>
  <c r="C589" i="1"/>
  <c r="B589" i="1"/>
  <c r="D588" i="1"/>
  <c r="C588" i="1"/>
  <c r="B588" i="1"/>
  <c r="D587" i="1"/>
  <c r="C587" i="1"/>
  <c r="B587" i="1"/>
  <c r="D586" i="1"/>
  <c r="C586" i="1"/>
  <c r="B586" i="1"/>
  <c r="D585" i="1"/>
  <c r="C585" i="1"/>
  <c r="B585" i="1"/>
  <c r="D584" i="1"/>
  <c r="C584" i="1"/>
  <c r="B584" i="1"/>
  <c r="D583" i="1"/>
  <c r="C583" i="1"/>
  <c r="B583" i="1"/>
  <c r="H582" i="1"/>
  <c r="G582" i="1"/>
  <c r="F582" i="1"/>
  <c r="E582" i="1"/>
  <c r="D582" i="1"/>
  <c r="C582" i="1"/>
  <c r="B582" i="1"/>
  <c r="D581" i="1"/>
  <c r="C581" i="1"/>
  <c r="B581" i="1"/>
  <c r="D580" i="1"/>
  <c r="C580" i="1"/>
  <c r="B580" i="1"/>
  <c r="D579" i="1"/>
  <c r="C579" i="1"/>
  <c r="B579" i="1"/>
  <c r="D578" i="1"/>
  <c r="C578" i="1"/>
  <c r="B578" i="1"/>
  <c r="D577" i="1"/>
  <c r="C577" i="1"/>
  <c r="B577" i="1"/>
  <c r="H576" i="1"/>
  <c r="G576" i="1"/>
  <c r="F576" i="1"/>
  <c r="E576" i="1"/>
  <c r="D576" i="1"/>
  <c r="C576" i="1"/>
  <c r="B576" i="1"/>
  <c r="D575" i="1"/>
  <c r="C575" i="1"/>
  <c r="B575" i="1"/>
  <c r="D574" i="1"/>
  <c r="C574" i="1"/>
  <c r="B574" i="1"/>
  <c r="D573" i="1"/>
  <c r="C573" i="1"/>
  <c r="B573" i="1"/>
  <c r="D572" i="1"/>
  <c r="C572" i="1"/>
  <c r="B572" i="1"/>
  <c r="D571" i="1"/>
  <c r="C571" i="1"/>
  <c r="B571" i="1"/>
  <c r="D570" i="1"/>
  <c r="C570" i="1"/>
  <c r="B570" i="1"/>
  <c r="H569" i="1"/>
  <c r="G569" i="1"/>
  <c r="F569" i="1"/>
  <c r="E569" i="1"/>
  <c r="D569" i="1"/>
  <c r="C569" i="1"/>
  <c r="B569" i="1"/>
  <c r="D568" i="1"/>
  <c r="C568" i="1"/>
  <c r="B568" i="1"/>
  <c r="D567" i="1"/>
  <c r="C567" i="1"/>
  <c r="B567" i="1"/>
  <c r="D566" i="1"/>
  <c r="C566" i="1"/>
  <c r="B566" i="1"/>
  <c r="D565" i="1"/>
  <c r="C565" i="1"/>
  <c r="B565" i="1"/>
  <c r="D564" i="1"/>
  <c r="C564" i="1"/>
  <c r="B564" i="1"/>
  <c r="D563" i="1"/>
  <c r="C563" i="1"/>
  <c r="B563" i="1"/>
  <c r="D562" i="1"/>
  <c r="C562" i="1"/>
  <c r="B562" i="1"/>
  <c r="H561" i="1"/>
  <c r="G561" i="1"/>
  <c r="F561" i="1"/>
  <c r="E561" i="1"/>
  <c r="D561" i="1"/>
  <c r="C561" i="1"/>
  <c r="B561" i="1"/>
  <c r="D560" i="1"/>
  <c r="C560" i="1"/>
  <c r="B560" i="1"/>
  <c r="D559" i="1"/>
  <c r="C559" i="1"/>
  <c r="B559" i="1"/>
  <c r="D558" i="1"/>
  <c r="C558" i="1"/>
  <c r="B558" i="1"/>
  <c r="D557" i="1"/>
  <c r="C557" i="1"/>
  <c r="B557" i="1"/>
  <c r="D556" i="1"/>
  <c r="C556" i="1"/>
  <c r="B556" i="1"/>
  <c r="H555" i="1"/>
  <c r="G555" i="1"/>
  <c r="F555" i="1"/>
  <c r="E555" i="1"/>
  <c r="D555" i="1"/>
  <c r="C555" i="1"/>
  <c r="B555" i="1"/>
  <c r="D554" i="1"/>
  <c r="C554" i="1"/>
  <c r="B554" i="1"/>
  <c r="D553" i="1"/>
  <c r="C553" i="1"/>
  <c r="B553" i="1"/>
  <c r="D552" i="1"/>
  <c r="C552" i="1"/>
  <c r="B552" i="1"/>
  <c r="D551" i="1"/>
  <c r="C551" i="1"/>
  <c r="B551" i="1"/>
  <c r="D550" i="1"/>
  <c r="C550" i="1"/>
  <c r="B550" i="1"/>
  <c r="D549" i="1"/>
  <c r="C549" i="1"/>
  <c r="B549" i="1"/>
  <c r="D548" i="1"/>
  <c r="C548" i="1"/>
  <c r="B548" i="1"/>
  <c r="D547" i="1"/>
  <c r="C547" i="1"/>
  <c r="B547" i="1"/>
  <c r="D546" i="1"/>
  <c r="C546" i="1"/>
  <c r="B546" i="1"/>
  <c r="D545" i="1"/>
  <c r="C545" i="1"/>
  <c r="B545" i="1"/>
  <c r="D544" i="1"/>
  <c r="C544" i="1"/>
  <c r="B544" i="1"/>
  <c r="D543" i="1"/>
  <c r="C543" i="1"/>
  <c r="B543" i="1"/>
  <c r="D542" i="1"/>
  <c r="C542" i="1"/>
  <c r="B542" i="1"/>
  <c r="H541" i="1"/>
  <c r="G541" i="1"/>
  <c r="F541" i="1"/>
  <c r="E541" i="1"/>
  <c r="D541" i="1"/>
  <c r="C541" i="1"/>
  <c r="B541" i="1"/>
  <c r="D540" i="1"/>
  <c r="C540" i="1"/>
  <c r="B540" i="1"/>
  <c r="D539" i="1"/>
  <c r="C539" i="1"/>
  <c r="B539" i="1"/>
  <c r="D538" i="1"/>
  <c r="C538" i="1"/>
  <c r="B538" i="1"/>
  <c r="D537" i="1"/>
  <c r="C537" i="1"/>
  <c r="B537" i="1"/>
  <c r="D536" i="1"/>
  <c r="C536" i="1"/>
  <c r="B536" i="1"/>
  <c r="D535" i="1"/>
  <c r="C535" i="1"/>
  <c r="B535" i="1"/>
  <c r="D534" i="1"/>
  <c r="C534" i="1"/>
  <c r="B534" i="1"/>
  <c r="D533" i="1"/>
  <c r="C533" i="1"/>
  <c r="B533" i="1"/>
  <c r="D532" i="1"/>
  <c r="C532" i="1"/>
  <c r="B532" i="1"/>
  <c r="D531" i="1"/>
  <c r="C531" i="1"/>
  <c r="B531" i="1"/>
  <c r="D530" i="1"/>
  <c r="C530" i="1"/>
  <c r="B530" i="1"/>
  <c r="D529" i="1"/>
  <c r="C529" i="1"/>
  <c r="B529" i="1"/>
  <c r="D528" i="1"/>
  <c r="C528" i="1"/>
  <c r="B528" i="1"/>
  <c r="D527" i="1"/>
  <c r="C527" i="1"/>
  <c r="B527" i="1"/>
  <c r="D526" i="1"/>
  <c r="C526" i="1"/>
  <c r="B526" i="1"/>
  <c r="D525" i="1"/>
  <c r="C525" i="1"/>
  <c r="B525" i="1"/>
  <c r="D524" i="1"/>
  <c r="C524" i="1"/>
  <c r="B524" i="1"/>
  <c r="D523" i="1"/>
  <c r="C523" i="1"/>
  <c r="B523" i="1"/>
  <c r="H522" i="1"/>
  <c r="G522" i="1"/>
  <c r="F522" i="1"/>
  <c r="E522" i="1"/>
  <c r="D522" i="1"/>
  <c r="C522" i="1"/>
  <c r="B522" i="1"/>
  <c r="D521" i="1"/>
  <c r="C521" i="1"/>
  <c r="B521" i="1"/>
  <c r="D520" i="1"/>
  <c r="C520" i="1"/>
  <c r="B520" i="1"/>
  <c r="D519" i="1"/>
  <c r="C519" i="1"/>
  <c r="B519" i="1"/>
  <c r="D518" i="1"/>
  <c r="C518" i="1"/>
  <c r="B518" i="1"/>
  <c r="D517" i="1"/>
  <c r="C517" i="1"/>
  <c r="B517" i="1"/>
  <c r="D516" i="1"/>
  <c r="C516" i="1"/>
  <c r="B516" i="1"/>
  <c r="D515" i="1"/>
  <c r="C515" i="1"/>
  <c r="B515" i="1"/>
  <c r="D514" i="1"/>
  <c r="C514" i="1"/>
  <c r="B514" i="1"/>
  <c r="D513" i="1"/>
  <c r="C513" i="1"/>
  <c r="B513" i="1"/>
  <c r="D512" i="1"/>
  <c r="C512" i="1"/>
  <c r="B512" i="1"/>
  <c r="D511" i="1"/>
  <c r="C511" i="1"/>
  <c r="B511" i="1"/>
  <c r="D510" i="1"/>
  <c r="C510" i="1"/>
  <c r="B510" i="1"/>
  <c r="D509" i="1"/>
  <c r="C509" i="1"/>
  <c r="B509" i="1"/>
  <c r="D508" i="1"/>
  <c r="C508" i="1"/>
  <c r="B508" i="1"/>
  <c r="D507" i="1"/>
  <c r="C507" i="1"/>
  <c r="B507" i="1"/>
  <c r="D506" i="1"/>
  <c r="C506" i="1"/>
  <c r="B506" i="1"/>
  <c r="D505" i="1"/>
  <c r="C505" i="1"/>
  <c r="B505" i="1"/>
  <c r="D504" i="1"/>
  <c r="C504" i="1"/>
  <c r="B504" i="1"/>
  <c r="D503" i="1"/>
  <c r="C503" i="1"/>
  <c r="B503" i="1"/>
  <c r="D502" i="1"/>
  <c r="C502" i="1"/>
  <c r="B502" i="1"/>
  <c r="D501" i="1"/>
  <c r="C501" i="1"/>
  <c r="B501" i="1"/>
  <c r="D500" i="1"/>
  <c r="C500" i="1"/>
  <c r="B500" i="1"/>
  <c r="D499" i="1"/>
  <c r="C499" i="1"/>
  <c r="B499" i="1"/>
  <c r="H498" i="1"/>
  <c r="G498" i="1"/>
  <c r="F498" i="1"/>
  <c r="E498" i="1"/>
  <c r="D498" i="1"/>
  <c r="C498" i="1"/>
  <c r="B498" i="1"/>
  <c r="D497" i="1"/>
  <c r="C497" i="1"/>
  <c r="B497" i="1"/>
  <c r="D496" i="1"/>
  <c r="C496" i="1"/>
  <c r="B496" i="1"/>
  <c r="D495" i="1"/>
  <c r="C495" i="1"/>
  <c r="B495" i="1"/>
  <c r="D494" i="1"/>
  <c r="C494" i="1"/>
  <c r="B494" i="1"/>
  <c r="D493" i="1"/>
  <c r="C493" i="1"/>
  <c r="B493" i="1"/>
  <c r="D492" i="1"/>
  <c r="C492" i="1"/>
  <c r="B492" i="1"/>
  <c r="D491" i="1"/>
  <c r="C491" i="1"/>
  <c r="B491" i="1"/>
  <c r="D490" i="1"/>
  <c r="C490" i="1"/>
  <c r="B490" i="1"/>
  <c r="D489" i="1"/>
  <c r="C489" i="1"/>
  <c r="B489" i="1"/>
  <c r="D488" i="1"/>
  <c r="C488" i="1"/>
  <c r="B488" i="1"/>
  <c r="D487" i="1"/>
  <c r="C487" i="1"/>
  <c r="B487" i="1"/>
  <c r="D486" i="1"/>
  <c r="C486" i="1"/>
  <c r="B486" i="1"/>
  <c r="D485" i="1"/>
  <c r="C485" i="1"/>
  <c r="B485" i="1"/>
  <c r="D484" i="1"/>
  <c r="C484" i="1"/>
  <c r="B484" i="1"/>
  <c r="D483" i="1"/>
  <c r="C483" i="1"/>
  <c r="B483" i="1"/>
  <c r="D482" i="1"/>
  <c r="C482" i="1"/>
  <c r="B482" i="1"/>
  <c r="D481" i="1"/>
  <c r="C481" i="1"/>
  <c r="B481" i="1"/>
  <c r="D480" i="1"/>
  <c r="C480" i="1"/>
  <c r="B480" i="1"/>
  <c r="D479" i="1"/>
  <c r="C479" i="1"/>
  <c r="B479" i="1"/>
  <c r="D478" i="1"/>
  <c r="C478" i="1"/>
  <c r="B478" i="1"/>
  <c r="D477" i="1"/>
  <c r="C477" i="1"/>
  <c r="B477" i="1"/>
  <c r="D476" i="1"/>
  <c r="C476" i="1"/>
  <c r="B476" i="1"/>
  <c r="D475" i="1"/>
  <c r="C475" i="1"/>
  <c r="B475" i="1"/>
  <c r="D474" i="1"/>
  <c r="C474" i="1"/>
  <c r="B474" i="1"/>
  <c r="D473" i="1"/>
  <c r="C473" i="1"/>
  <c r="B473" i="1"/>
  <c r="D472" i="1"/>
  <c r="C472" i="1"/>
  <c r="B472" i="1"/>
  <c r="D471" i="1"/>
  <c r="C471" i="1"/>
  <c r="B471" i="1"/>
  <c r="D470" i="1"/>
  <c r="C470" i="1"/>
  <c r="B470" i="1"/>
  <c r="D469" i="1"/>
  <c r="C469" i="1"/>
  <c r="B469" i="1"/>
  <c r="D468" i="1"/>
  <c r="C468" i="1"/>
  <c r="B468" i="1"/>
  <c r="D467" i="1"/>
  <c r="C467" i="1"/>
  <c r="B467" i="1"/>
  <c r="D466" i="1"/>
  <c r="C466" i="1"/>
  <c r="B466" i="1"/>
  <c r="D465" i="1"/>
  <c r="C465" i="1"/>
  <c r="B465" i="1"/>
  <c r="D464" i="1"/>
  <c r="C464" i="1"/>
  <c r="B464" i="1"/>
  <c r="H463" i="1"/>
  <c r="G463" i="1"/>
  <c r="F463" i="1"/>
  <c r="E463" i="1"/>
  <c r="D463" i="1"/>
  <c r="C463" i="1"/>
  <c r="B463" i="1"/>
  <c r="D462" i="1"/>
  <c r="C462" i="1"/>
  <c r="B462" i="1"/>
  <c r="D461" i="1"/>
  <c r="C461" i="1"/>
  <c r="B461" i="1"/>
  <c r="D460" i="1"/>
  <c r="C460" i="1"/>
  <c r="B460" i="1"/>
  <c r="D459" i="1"/>
  <c r="C459" i="1"/>
  <c r="B459" i="1"/>
  <c r="D458" i="1"/>
  <c r="C458" i="1"/>
  <c r="B458" i="1"/>
  <c r="D457" i="1"/>
  <c r="C457" i="1"/>
  <c r="B457" i="1"/>
  <c r="D456" i="1"/>
  <c r="C456" i="1"/>
  <c r="B456" i="1"/>
  <c r="D455" i="1"/>
  <c r="C455" i="1"/>
  <c r="B455" i="1"/>
  <c r="D454" i="1"/>
  <c r="C454" i="1"/>
  <c r="B454" i="1"/>
  <c r="H453" i="1"/>
  <c r="G453" i="1"/>
  <c r="F453" i="1"/>
  <c r="E453" i="1"/>
  <c r="D453" i="1"/>
  <c r="C453" i="1"/>
  <c r="B453" i="1"/>
  <c r="D452" i="1"/>
  <c r="C452" i="1"/>
  <c r="B452" i="1"/>
  <c r="D451" i="1"/>
  <c r="C451" i="1"/>
  <c r="B451" i="1"/>
  <c r="D450" i="1"/>
  <c r="C450" i="1"/>
  <c r="B450" i="1"/>
  <c r="D449" i="1"/>
  <c r="C449" i="1"/>
  <c r="B449" i="1"/>
  <c r="D448" i="1"/>
  <c r="C448" i="1"/>
  <c r="B448" i="1"/>
  <c r="D447" i="1"/>
  <c r="C447" i="1"/>
  <c r="B447" i="1"/>
  <c r="D446" i="1"/>
  <c r="C446" i="1"/>
  <c r="B446" i="1"/>
  <c r="D445" i="1"/>
  <c r="C445" i="1"/>
  <c r="B445" i="1"/>
  <c r="D444" i="1"/>
  <c r="C444" i="1"/>
  <c r="B444" i="1"/>
  <c r="D443" i="1"/>
  <c r="C443" i="1"/>
  <c r="B443" i="1"/>
  <c r="D442" i="1"/>
  <c r="C442" i="1"/>
  <c r="B442" i="1"/>
  <c r="D441" i="1"/>
  <c r="C441" i="1"/>
  <c r="B441" i="1"/>
  <c r="D440" i="1"/>
  <c r="C440" i="1"/>
  <c r="B440" i="1"/>
  <c r="D439" i="1"/>
  <c r="C439" i="1"/>
  <c r="B439" i="1"/>
  <c r="D438" i="1"/>
  <c r="C438" i="1"/>
  <c r="B438" i="1"/>
  <c r="D437" i="1"/>
  <c r="C437" i="1"/>
  <c r="B437" i="1"/>
  <c r="D436" i="1"/>
  <c r="C436" i="1"/>
  <c r="B436" i="1"/>
  <c r="D435" i="1"/>
  <c r="C435" i="1"/>
  <c r="B435" i="1"/>
  <c r="D434" i="1"/>
  <c r="C434" i="1"/>
  <c r="B434" i="1"/>
  <c r="D433" i="1"/>
  <c r="C433" i="1"/>
  <c r="B433" i="1"/>
  <c r="D432" i="1"/>
  <c r="C432" i="1"/>
  <c r="B432" i="1"/>
  <c r="D431" i="1"/>
  <c r="C431" i="1"/>
  <c r="B431" i="1"/>
  <c r="D430" i="1"/>
  <c r="C430" i="1"/>
  <c r="B430" i="1"/>
  <c r="D429" i="1"/>
  <c r="C429" i="1"/>
  <c r="B429" i="1"/>
  <c r="D428" i="1"/>
  <c r="C428" i="1"/>
  <c r="B428" i="1"/>
  <c r="D427" i="1"/>
  <c r="C427" i="1"/>
  <c r="B427" i="1"/>
  <c r="D426" i="1"/>
  <c r="C426" i="1"/>
  <c r="B426" i="1"/>
  <c r="D425" i="1"/>
  <c r="C425" i="1"/>
  <c r="B425" i="1"/>
  <c r="D424" i="1"/>
  <c r="C424" i="1"/>
  <c r="B424" i="1"/>
  <c r="D423" i="1"/>
  <c r="C423" i="1"/>
  <c r="B423" i="1"/>
  <c r="D422" i="1"/>
  <c r="C422" i="1"/>
  <c r="B422" i="1"/>
  <c r="D421" i="1"/>
  <c r="C421" i="1"/>
  <c r="B421" i="1"/>
  <c r="D420" i="1"/>
  <c r="C420" i="1"/>
  <c r="B420" i="1"/>
  <c r="D419" i="1"/>
  <c r="C419" i="1"/>
  <c r="B419" i="1"/>
  <c r="D418" i="1"/>
  <c r="C418" i="1"/>
  <c r="B418" i="1"/>
  <c r="D417" i="1"/>
  <c r="C417" i="1"/>
  <c r="B417" i="1"/>
  <c r="D416" i="1"/>
  <c r="C416" i="1"/>
  <c r="B416" i="1"/>
  <c r="D415" i="1"/>
  <c r="C415" i="1"/>
  <c r="B415" i="1"/>
  <c r="D414" i="1"/>
  <c r="C414" i="1"/>
  <c r="B414" i="1"/>
  <c r="D413" i="1"/>
  <c r="C413" i="1"/>
  <c r="B413" i="1"/>
  <c r="D412" i="1"/>
  <c r="C412" i="1"/>
  <c r="B412" i="1"/>
  <c r="D411" i="1"/>
  <c r="C411" i="1"/>
  <c r="B411" i="1"/>
  <c r="D410" i="1"/>
  <c r="C410" i="1"/>
  <c r="B410" i="1"/>
  <c r="D409" i="1"/>
  <c r="C409" i="1"/>
  <c r="B409" i="1"/>
  <c r="D408" i="1"/>
  <c r="C408" i="1"/>
  <c r="B408" i="1"/>
  <c r="D407" i="1"/>
  <c r="C407" i="1"/>
  <c r="B407" i="1"/>
  <c r="D406" i="1"/>
  <c r="C406" i="1"/>
  <c r="B406" i="1"/>
  <c r="D405" i="1"/>
  <c r="C405" i="1"/>
  <c r="B405" i="1"/>
  <c r="D404" i="1"/>
  <c r="C404" i="1"/>
  <c r="B404" i="1"/>
  <c r="D403" i="1"/>
  <c r="C403" i="1"/>
  <c r="B403" i="1"/>
  <c r="H402" i="1"/>
  <c r="G402" i="1"/>
  <c r="F402" i="1"/>
  <c r="E402" i="1"/>
  <c r="D402" i="1"/>
  <c r="C402" i="1"/>
  <c r="B402" i="1"/>
  <c r="D401" i="1"/>
  <c r="C401" i="1"/>
  <c r="B401" i="1"/>
  <c r="D400" i="1"/>
  <c r="C400" i="1"/>
  <c r="B400" i="1"/>
  <c r="D399" i="1"/>
  <c r="C399" i="1"/>
  <c r="B399" i="1"/>
  <c r="D398" i="1"/>
  <c r="C398" i="1"/>
  <c r="B398" i="1"/>
  <c r="D397" i="1"/>
  <c r="C397" i="1"/>
  <c r="B397" i="1"/>
  <c r="D396" i="1"/>
  <c r="C396" i="1"/>
  <c r="B396" i="1"/>
  <c r="D395" i="1"/>
  <c r="C395" i="1"/>
  <c r="B395" i="1"/>
  <c r="H394" i="1"/>
  <c r="G394" i="1"/>
  <c r="F394" i="1"/>
  <c r="E394" i="1"/>
  <c r="D394" i="1"/>
  <c r="C394" i="1"/>
  <c r="B394" i="1"/>
  <c r="D393" i="1"/>
  <c r="C393" i="1"/>
  <c r="B393" i="1"/>
  <c r="D392" i="1"/>
  <c r="C392" i="1"/>
  <c r="B392" i="1"/>
  <c r="D391" i="1"/>
  <c r="C391" i="1"/>
  <c r="B391" i="1"/>
  <c r="D390" i="1"/>
  <c r="C390" i="1"/>
  <c r="B390" i="1"/>
  <c r="D389" i="1"/>
  <c r="C389" i="1"/>
  <c r="B389" i="1"/>
  <c r="D388" i="1"/>
  <c r="C388" i="1"/>
  <c r="B388" i="1"/>
  <c r="D387" i="1"/>
  <c r="C387" i="1"/>
  <c r="B387" i="1"/>
  <c r="D386" i="1"/>
  <c r="C386" i="1"/>
  <c r="B386" i="1"/>
  <c r="D385" i="1"/>
  <c r="C385" i="1"/>
  <c r="B385" i="1"/>
  <c r="D384" i="1"/>
  <c r="C384" i="1"/>
  <c r="B384" i="1"/>
  <c r="D383" i="1"/>
  <c r="C383" i="1"/>
  <c r="B383" i="1"/>
  <c r="D382" i="1"/>
  <c r="C382" i="1"/>
  <c r="B382" i="1"/>
  <c r="D381" i="1"/>
  <c r="C381" i="1"/>
  <c r="B381" i="1"/>
  <c r="H380" i="1"/>
  <c r="G380" i="1"/>
  <c r="F380" i="1"/>
  <c r="E380" i="1"/>
  <c r="D380" i="1"/>
  <c r="C380" i="1"/>
  <c r="B380" i="1"/>
  <c r="D379" i="1"/>
  <c r="C379" i="1"/>
  <c r="B379" i="1"/>
  <c r="D378" i="1"/>
  <c r="C378" i="1"/>
  <c r="B378" i="1"/>
  <c r="D377" i="1"/>
  <c r="C377" i="1"/>
  <c r="B377" i="1"/>
  <c r="D376" i="1"/>
  <c r="C376" i="1"/>
  <c r="B376" i="1"/>
  <c r="D375" i="1"/>
  <c r="C375" i="1"/>
  <c r="B375" i="1"/>
  <c r="D374" i="1"/>
  <c r="C374" i="1"/>
  <c r="B374" i="1"/>
  <c r="D373" i="1"/>
  <c r="C373" i="1"/>
  <c r="B373" i="1"/>
  <c r="D372" i="1"/>
  <c r="C372" i="1"/>
  <c r="B372" i="1"/>
  <c r="D371" i="1"/>
  <c r="C371" i="1"/>
  <c r="B371" i="1"/>
  <c r="D370" i="1"/>
  <c r="C370" i="1"/>
  <c r="B370" i="1"/>
  <c r="H369" i="1"/>
  <c r="G369" i="1"/>
  <c r="F369" i="1"/>
  <c r="E369" i="1"/>
  <c r="D369" i="1"/>
  <c r="C369" i="1"/>
  <c r="B369" i="1"/>
  <c r="D368" i="1"/>
  <c r="C368" i="1"/>
  <c r="B368" i="1"/>
  <c r="D367" i="1"/>
  <c r="C367" i="1"/>
  <c r="B367" i="1"/>
  <c r="D366" i="1"/>
  <c r="C366" i="1"/>
  <c r="B366" i="1"/>
  <c r="D365" i="1"/>
  <c r="C365" i="1"/>
  <c r="B365" i="1"/>
  <c r="D364" i="1"/>
  <c r="C364" i="1"/>
  <c r="B364" i="1"/>
  <c r="D363" i="1"/>
  <c r="C363" i="1"/>
  <c r="B363" i="1"/>
  <c r="H362" i="1"/>
  <c r="G362" i="1"/>
  <c r="F362" i="1"/>
  <c r="E362" i="1"/>
  <c r="D362" i="1"/>
  <c r="C362" i="1"/>
  <c r="B362" i="1"/>
  <c r="D361" i="1"/>
  <c r="C361" i="1"/>
  <c r="B361" i="1"/>
  <c r="D360" i="1"/>
  <c r="C360" i="1"/>
  <c r="B360" i="1"/>
  <c r="D359" i="1"/>
  <c r="C359" i="1"/>
  <c r="B359" i="1"/>
  <c r="D358" i="1"/>
  <c r="C358" i="1"/>
  <c r="B358" i="1"/>
  <c r="D357" i="1"/>
  <c r="C357" i="1"/>
  <c r="B357" i="1"/>
  <c r="D356" i="1"/>
  <c r="C356" i="1"/>
  <c r="B356" i="1"/>
  <c r="D355" i="1"/>
  <c r="C355" i="1"/>
  <c r="B355" i="1"/>
  <c r="D354" i="1"/>
  <c r="C354" i="1"/>
  <c r="B354" i="1"/>
  <c r="D353" i="1"/>
  <c r="C353" i="1"/>
  <c r="B353" i="1"/>
  <c r="D352" i="1"/>
  <c r="C352" i="1"/>
  <c r="B352" i="1"/>
  <c r="D351" i="1"/>
  <c r="C351" i="1"/>
  <c r="B351" i="1"/>
  <c r="D350" i="1"/>
  <c r="C350" i="1"/>
  <c r="B350" i="1"/>
  <c r="D349" i="1"/>
  <c r="C349" i="1"/>
  <c r="B349" i="1"/>
  <c r="D348" i="1"/>
  <c r="C348" i="1"/>
  <c r="B348" i="1"/>
  <c r="D347" i="1"/>
  <c r="C347" i="1"/>
  <c r="B347" i="1"/>
  <c r="D346" i="1"/>
  <c r="C346" i="1"/>
  <c r="B346" i="1"/>
  <c r="D345" i="1"/>
  <c r="C345" i="1"/>
  <c r="B345" i="1"/>
  <c r="D344" i="1"/>
  <c r="C344" i="1"/>
  <c r="B344" i="1"/>
  <c r="H343" i="1"/>
  <c r="G343" i="1"/>
  <c r="F343" i="1"/>
  <c r="E343" i="1"/>
  <c r="D343" i="1"/>
  <c r="C343" i="1"/>
  <c r="B343" i="1"/>
  <c r="D342" i="1"/>
  <c r="C342" i="1"/>
  <c r="B342" i="1"/>
  <c r="D341" i="1"/>
  <c r="C341" i="1"/>
  <c r="B341" i="1"/>
  <c r="D340" i="1"/>
  <c r="C340" i="1"/>
  <c r="B340" i="1"/>
  <c r="D339" i="1"/>
  <c r="C339" i="1"/>
  <c r="B339" i="1"/>
  <c r="D338" i="1"/>
  <c r="C338" i="1"/>
  <c r="B338" i="1"/>
  <c r="D337" i="1"/>
  <c r="C337" i="1"/>
  <c r="B337" i="1"/>
  <c r="D336" i="1"/>
  <c r="C336" i="1"/>
  <c r="B336" i="1"/>
  <c r="D335" i="1"/>
  <c r="C335" i="1"/>
  <c r="B335" i="1"/>
  <c r="D334" i="1"/>
  <c r="C334" i="1"/>
  <c r="B334" i="1"/>
  <c r="D333" i="1"/>
  <c r="C333" i="1"/>
  <c r="B333" i="1"/>
  <c r="D332" i="1"/>
  <c r="C332" i="1"/>
  <c r="B332" i="1"/>
  <c r="D331" i="1"/>
  <c r="C331" i="1"/>
  <c r="B331" i="1"/>
  <c r="D330" i="1"/>
  <c r="C330" i="1"/>
  <c r="B330" i="1"/>
  <c r="D329" i="1"/>
  <c r="C329" i="1"/>
  <c r="B329" i="1"/>
  <c r="D328" i="1"/>
  <c r="C328" i="1"/>
  <c r="B328" i="1"/>
  <c r="H327" i="1"/>
  <c r="G327" i="1"/>
  <c r="F327" i="1"/>
  <c r="E327" i="1"/>
  <c r="D327" i="1"/>
  <c r="C327" i="1"/>
  <c r="B327" i="1"/>
  <c r="D326" i="1"/>
  <c r="C326" i="1"/>
  <c r="B326" i="1"/>
  <c r="D325" i="1"/>
  <c r="C325" i="1"/>
  <c r="B325" i="1"/>
  <c r="D324" i="1"/>
  <c r="C324" i="1"/>
  <c r="B324" i="1"/>
  <c r="D323" i="1"/>
  <c r="C323" i="1"/>
  <c r="B323" i="1"/>
  <c r="D322" i="1"/>
  <c r="C322" i="1"/>
  <c r="B322" i="1"/>
  <c r="D321" i="1"/>
  <c r="C321" i="1"/>
  <c r="B321" i="1"/>
  <c r="H320" i="1"/>
  <c r="G320" i="1"/>
  <c r="F320" i="1"/>
  <c r="E320" i="1"/>
  <c r="D320" i="1"/>
  <c r="C320" i="1"/>
  <c r="B320" i="1"/>
  <c r="D319" i="1"/>
  <c r="C319" i="1"/>
  <c r="B319" i="1"/>
  <c r="D318" i="1"/>
  <c r="C318" i="1"/>
  <c r="B318" i="1"/>
  <c r="D317" i="1"/>
  <c r="C317" i="1"/>
  <c r="B317" i="1"/>
  <c r="D316" i="1"/>
  <c r="C316" i="1"/>
  <c r="B316" i="1"/>
  <c r="D315" i="1"/>
  <c r="C315" i="1"/>
  <c r="B315" i="1"/>
  <c r="D314" i="1"/>
  <c r="C314" i="1"/>
  <c r="B314" i="1"/>
  <c r="H313" i="1"/>
  <c r="G313" i="1"/>
  <c r="F313" i="1"/>
  <c r="E313" i="1"/>
  <c r="D313" i="1"/>
  <c r="C313" i="1"/>
  <c r="B313" i="1"/>
  <c r="D312" i="1"/>
  <c r="C312" i="1"/>
  <c r="B312" i="1"/>
  <c r="D311" i="1"/>
  <c r="C311" i="1"/>
  <c r="B311" i="1"/>
  <c r="D310" i="1"/>
  <c r="C310" i="1"/>
  <c r="B310" i="1"/>
  <c r="D309" i="1"/>
  <c r="C309" i="1"/>
  <c r="B309" i="1"/>
  <c r="D308" i="1"/>
  <c r="C308" i="1"/>
  <c r="B308" i="1"/>
  <c r="D307" i="1"/>
  <c r="C307" i="1"/>
  <c r="B307" i="1"/>
  <c r="D306" i="1"/>
  <c r="C306" i="1"/>
  <c r="B306" i="1"/>
  <c r="D305" i="1"/>
  <c r="C305" i="1"/>
  <c r="B305" i="1"/>
  <c r="H304" i="1"/>
  <c r="G304" i="1"/>
  <c r="F304" i="1"/>
  <c r="E304" i="1"/>
  <c r="D304" i="1"/>
  <c r="C304" i="1"/>
  <c r="B304" i="1"/>
  <c r="D303" i="1"/>
  <c r="C303" i="1"/>
  <c r="B303" i="1"/>
  <c r="D302" i="1"/>
  <c r="C302" i="1"/>
  <c r="B302" i="1"/>
  <c r="H301" i="1"/>
  <c r="G301" i="1"/>
  <c r="F301" i="1"/>
  <c r="E301" i="1"/>
  <c r="D301" i="1"/>
  <c r="C301" i="1"/>
  <c r="B301" i="1"/>
  <c r="D300" i="1"/>
  <c r="C300" i="1"/>
  <c r="B300" i="1"/>
  <c r="D299" i="1"/>
  <c r="C299" i="1"/>
  <c r="B299" i="1"/>
  <c r="D298" i="1"/>
  <c r="C298" i="1"/>
  <c r="B298" i="1"/>
  <c r="D297" i="1"/>
  <c r="C297" i="1"/>
  <c r="B297" i="1"/>
  <c r="D296" i="1"/>
  <c r="C296" i="1"/>
  <c r="B296" i="1"/>
  <c r="D295" i="1"/>
  <c r="C295" i="1"/>
  <c r="B295" i="1"/>
  <c r="D294" i="1"/>
  <c r="C294" i="1"/>
  <c r="B294" i="1"/>
  <c r="D293" i="1"/>
  <c r="C293" i="1"/>
  <c r="B293" i="1"/>
  <c r="H292" i="1"/>
  <c r="G292" i="1"/>
  <c r="F292" i="1"/>
  <c r="E292" i="1"/>
  <c r="D292" i="1"/>
  <c r="C292" i="1"/>
  <c r="B292" i="1"/>
  <c r="D291" i="1"/>
  <c r="C291" i="1"/>
  <c r="B291" i="1"/>
  <c r="D290" i="1"/>
  <c r="C290" i="1"/>
  <c r="B290" i="1"/>
  <c r="D289" i="1"/>
  <c r="C289" i="1"/>
  <c r="B289" i="1"/>
  <c r="H288" i="1"/>
  <c r="G288" i="1"/>
  <c r="F288" i="1"/>
  <c r="E288" i="1"/>
  <c r="D288" i="1"/>
  <c r="C288" i="1"/>
  <c r="B288" i="1"/>
  <c r="D287" i="1"/>
  <c r="C287" i="1"/>
  <c r="B287" i="1"/>
  <c r="D286" i="1"/>
  <c r="C286" i="1"/>
  <c r="B286" i="1"/>
  <c r="D285" i="1"/>
  <c r="C285" i="1"/>
  <c r="B285" i="1"/>
  <c r="D284" i="1"/>
  <c r="C284" i="1"/>
  <c r="B284" i="1"/>
  <c r="D283" i="1"/>
  <c r="C283" i="1"/>
  <c r="B283" i="1"/>
  <c r="D282" i="1"/>
  <c r="C282" i="1"/>
  <c r="B282" i="1"/>
  <c r="H281" i="1"/>
  <c r="G281" i="1"/>
  <c r="F281" i="1"/>
  <c r="E281" i="1"/>
  <c r="D281" i="1"/>
  <c r="C281" i="1"/>
  <c r="B281" i="1"/>
  <c r="D280" i="1"/>
  <c r="C280" i="1"/>
  <c r="B280" i="1"/>
  <c r="D279" i="1"/>
  <c r="C279" i="1"/>
  <c r="B279" i="1"/>
  <c r="D278" i="1"/>
  <c r="C278" i="1"/>
  <c r="B278" i="1"/>
  <c r="H277" i="1"/>
  <c r="G277" i="1"/>
  <c r="F277" i="1"/>
  <c r="E277" i="1"/>
  <c r="D277" i="1"/>
  <c r="C277" i="1"/>
  <c r="B277" i="1"/>
  <c r="D276" i="1"/>
  <c r="C276" i="1"/>
  <c r="B276" i="1"/>
  <c r="D275" i="1"/>
  <c r="C275" i="1"/>
  <c r="B275" i="1"/>
  <c r="D274" i="1"/>
  <c r="C274" i="1"/>
  <c r="B274" i="1"/>
  <c r="D273" i="1"/>
  <c r="C273" i="1"/>
  <c r="B273" i="1"/>
  <c r="H272" i="1"/>
  <c r="G272" i="1"/>
  <c r="F272" i="1"/>
  <c r="E272" i="1"/>
  <c r="D272" i="1"/>
  <c r="C272" i="1"/>
  <c r="B272" i="1"/>
  <c r="D271" i="1"/>
  <c r="C271" i="1"/>
  <c r="B271" i="1"/>
  <c r="D270" i="1"/>
  <c r="C270" i="1"/>
  <c r="B270" i="1"/>
  <c r="D269" i="1"/>
  <c r="C269" i="1"/>
  <c r="B269" i="1"/>
  <c r="D268" i="1"/>
  <c r="C268" i="1"/>
  <c r="B268" i="1"/>
  <c r="D267" i="1"/>
  <c r="C267" i="1"/>
  <c r="B267" i="1"/>
  <c r="D266" i="1"/>
  <c r="C266" i="1"/>
  <c r="B266" i="1"/>
  <c r="D265" i="1"/>
  <c r="C265" i="1"/>
  <c r="B265" i="1"/>
  <c r="H264" i="1"/>
  <c r="G264" i="1"/>
  <c r="F264" i="1"/>
  <c r="E264" i="1"/>
  <c r="D264" i="1"/>
  <c r="C264" i="1"/>
  <c r="B264" i="1"/>
  <c r="D263" i="1"/>
  <c r="C263" i="1"/>
  <c r="B263" i="1"/>
  <c r="D262" i="1"/>
  <c r="C262" i="1"/>
  <c r="B262" i="1"/>
  <c r="D261" i="1"/>
  <c r="C261" i="1"/>
  <c r="B261" i="1"/>
  <c r="D260" i="1"/>
  <c r="C260" i="1"/>
  <c r="B260" i="1"/>
  <c r="D259" i="1"/>
  <c r="C259" i="1"/>
  <c r="B259" i="1"/>
  <c r="D258" i="1"/>
  <c r="C258" i="1"/>
  <c r="B258" i="1"/>
  <c r="D257" i="1"/>
  <c r="C257" i="1"/>
  <c r="B257" i="1"/>
  <c r="D256" i="1"/>
  <c r="C256" i="1"/>
  <c r="B256" i="1"/>
  <c r="D255" i="1"/>
  <c r="C255" i="1"/>
  <c r="B255" i="1"/>
  <c r="D254" i="1"/>
  <c r="C254" i="1"/>
  <c r="B254" i="1"/>
  <c r="D253" i="1"/>
  <c r="C253" i="1"/>
  <c r="B253" i="1"/>
  <c r="D252" i="1"/>
  <c r="C252" i="1"/>
  <c r="B252" i="1"/>
  <c r="D251" i="1"/>
  <c r="C251" i="1"/>
  <c r="B251" i="1"/>
  <c r="D250" i="1"/>
  <c r="C250" i="1"/>
  <c r="B250" i="1"/>
  <c r="H249" i="1"/>
  <c r="G249" i="1"/>
  <c r="F249" i="1"/>
  <c r="E249" i="1"/>
  <c r="D249" i="1"/>
  <c r="C249" i="1"/>
  <c r="B249" i="1"/>
  <c r="D248" i="1"/>
  <c r="C248" i="1"/>
  <c r="B248" i="1"/>
  <c r="D247" i="1"/>
  <c r="C247" i="1"/>
  <c r="B247" i="1"/>
  <c r="D246" i="1"/>
  <c r="C246" i="1"/>
  <c r="B246" i="1"/>
  <c r="G245" i="1"/>
  <c r="F245" i="1"/>
  <c r="E245" i="1"/>
  <c r="D245" i="1"/>
  <c r="C245" i="1"/>
  <c r="B245" i="1"/>
  <c r="H244" i="1"/>
  <c r="G244" i="1"/>
  <c r="F244" i="1"/>
  <c r="E244" i="1"/>
  <c r="D244" i="1"/>
  <c r="C244" i="1"/>
  <c r="B244" i="1"/>
  <c r="D243" i="1"/>
  <c r="C243" i="1"/>
  <c r="B243" i="1"/>
  <c r="D242" i="1"/>
  <c r="C242" i="1"/>
  <c r="B242" i="1"/>
  <c r="H241" i="1"/>
  <c r="G241" i="1"/>
  <c r="F241" i="1"/>
  <c r="E241" i="1"/>
  <c r="D241" i="1"/>
  <c r="C241" i="1"/>
  <c r="B241" i="1"/>
  <c r="D240" i="1"/>
  <c r="C240" i="1"/>
  <c r="B240" i="1"/>
  <c r="D239" i="1"/>
  <c r="C239" i="1"/>
  <c r="B239" i="1"/>
  <c r="D238" i="1"/>
  <c r="C238" i="1"/>
  <c r="B238" i="1"/>
  <c r="D237" i="1"/>
  <c r="C237" i="1"/>
  <c r="B237" i="1"/>
  <c r="D236" i="1"/>
  <c r="C236" i="1"/>
  <c r="B236" i="1"/>
  <c r="H235" i="1"/>
  <c r="G235" i="1"/>
  <c r="F235" i="1"/>
  <c r="E235" i="1"/>
  <c r="D235" i="1"/>
  <c r="C235" i="1"/>
  <c r="B235" i="1"/>
  <c r="D234" i="1"/>
  <c r="C234" i="1"/>
  <c r="B234" i="1"/>
  <c r="D233" i="1"/>
  <c r="C233" i="1"/>
  <c r="B233" i="1"/>
  <c r="D232" i="1"/>
  <c r="C232" i="1"/>
  <c r="B232" i="1"/>
  <c r="H231" i="1"/>
  <c r="G231" i="1"/>
  <c r="F231" i="1"/>
  <c r="E231" i="1"/>
  <c r="D231" i="1"/>
  <c r="C231" i="1"/>
  <c r="B231" i="1"/>
  <c r="D230" i="1"/>
  <c r="C230" i="1"/>
  <c r="B230" i="1"/>
  <c r="D229" i="1"/>
  <c r="C229" i="1"/>
  <c r="B229" i="1"/>
  <c r="D228" i="1"/>
  <c r="C228" i="1"/>
  <c r="B228" i="1"/>
  <c r="D227" i="1"/>
  <c r="C227" i="1"/>
  <c r="B227" i="1"/>
  <c r="D226" i="1"/>
  <c r="C226" i="1"/>
  <c r="B226" i="1"/>
  <c r="D225" i="1"/>
  <c r="C225" i="1"/>
  <c r="B225" i="1"/>
  <c r="D224" i="1"/>
  <c r="C224" i="1"/>
  <c r="B224" i="1"/>
  <c r="D223" i="1"/>
  <c r="C223" i="1"/>
  <c r="B223" i="1"/>
  <c r="D222" i="1"/>
  <c r="C222" i="1"/>
  <c r="B222" i="1"/>
  <c r="H221" i="1"/>
  <c r="G221" i="1"/>
  <c r="F221" i="1"/>
  <c r="E221" i="1"/>
  <c r="D221" i="1"/>
  <c r="C221" i="1"/>
  <c r="B221" i="1"/>
  <c r="D220" i="1"/>
  <c r="C220" i="1"/>
  <c r="B220" i="1"/>
  <c r="D219" i="1"/>
  <c r="C219" i="1"/>
  <c r="B219" i="1"/>
  <c r="D218" i="1"/>
  <c r="C218" i="1"/>
  <c r="B218" i="1"/>
  <c r="D217" i="1"/>
  <c r="C217" i="1"/>
  <c r="B217" i="1"/>
  <c r="D216" i="1"/>
  <c r="C216" i="1"/>
  <c r="B216" i="1"/>
  <c r="D215" i="1"/>
  <c r="C215" i="1"/>
  <c r="B215" i="1"/>
  <c r="H214" i="1"/>
  <c r="G214" i="1"/>
  <c r="F214" i="1"/>
  <c r="E214" i="1"/>
  <c r="D214" i="1"/>
  <c r="C214" i="1"/>
  <c r="B214" i="1"/>
  <c r="D213" i="1"/>
  <c r="C213" i="1"/>
  <c r="B213" i="1"/>
  <c r="D212" i="1"/>
  <c r="C212" i="1"/>
  <c r="B212" i="1"/>
  <c r="D211" i="1"/>
  <c r="C211" i="1"/>
  <c r="B211" i="1"/>
  <c r="D210" i="1"/>
  <c r="C210" i="1"/>
  <c r="B210" i="1"/>
  <c r="D209" i="1"/>
  <c r="C209" i="1"/>
  <c r="B209" i="1"/>
  <c r="D208" i="1"/>
  <c r="C208" i="1"/>
  <c r="B208" i="1"/>
  <c r="D207" i="1"/>
  <c r="C207" i="1"/>
  <c r="B207" i="1"/>
  <c r="D206" i="1"/>
  <c r="C206" i="1"/>
  <c r="B206" i="1"/>
  <c r="D205" i="1"/>
  <c r="C205" i="1"/>
  <c r="B205" i="1"/>
  <c r="D204" i="1"/>
  <c r="C204" i="1"/>
  <c r="B204" i="1"/>
  <c r="D203" i="1"/>
  <c r="C203" i="1"/>
  <c r="B203" i="1"/>
  <c r="D202" i="1"/>
  <c r="C202" i="1"/>
  <c r="B202" i="1"/>
  <c r="D201" i="1"/>
  <c r="C201" i="1"/>
  <c r="B201" i="1"/>
  <c r="D200" i="1"/>
  <c r="C200" i="1"/>
  <c r="B200" i="1"/>
  <c r="H199" i="1"/>
  <c r="G199" i="1"/>
  <c r="F199" i="1"/>
  <c r="E199" i="1"/>
  <c r="D199" i="1"/>
  <c r="C199" i="1"/>
  <c r="B199" i="1"/>
  <c r="D198" i="1"/>
  <c r="C198" i="1"/>
  <c r="B198" i="1"/>
  <c r="D197" i="1"/>
  <c r="C197" i="1"/>
  <c r="B197" i="1"/>
  <c r="D196" i="1"/>
  <c r="C196" i="1"/>
  <c r="B196" i="1"/>
  <c r="D195" i="1"/>
  <c r="C195" i="1"/>
  <c r="B195" i="1"/>
  <c r="D194" i="1"/>
  <c r="C194" i="1"/>
  <c r="B194" i="1"/>
  <c r="D193" i="1"/>
  <c r="C193" i="1"/>
  <c r="B193" i="1"/>
  <c r="D192" i="1"/>
  <c r="C192" i="1"/>
  <c r="B192" i="1"/>
  <c r="D191" i="1"/>
  <c r="C191" i="1"/>
  <c r="B191" i="1"/>
  <c r="D190" i="1"/>
  <c r="C190" i="1"/>
  <c r="B190" i="1"/>
  <c r="D189" i="1"/>
  <c r="C189" i="1"/>
  <c r="B189" i="1"/>
  <c r="D188" i="1"/>
  <c r="C188" i="1"/>
  <c r="B188" i="1"/>
  <c r="D187" i="1"/>
  <c r="C187" i="1"/>
  <c r="B187" i="1"/>
  <c r="D186" i="1"/>
  <c r="C186" i="1"/>
  <c r="B186" i="1"/>
  <c r="D185" i="1"/>
  <c r="C185" i="1"/>
  <c r="B185" i="1"/>
  <c r="D184" i="1"/>
  <c r="C184" i="1"/>
  <c r="B184" i="1"/>
  <c r="H183" i="1"/>
  <c r="G183" i="1"/>
  <c r="F183" i="1"/>
  <c r="E183" i="1"/>
  <c r="D183" i="1"/>
  <c r="C183" i="1"/>
  <c r="B183" i="1"/>
  <c r="D182" i="1"/>
  <c r="C182" i="1"/>
  <c r="B182" i="1"/>
  <c r="D181" i="1"/>
  <c r="C181" i="1"/>
  <c r="B181" i="1"/>
  <c r="H180" i="1"/>
  <c r="G180" i="1"/>
  <c r="F180" i="1"/>
  <c r="E180" i="1"/>
  <c r="D180" i="1"/>
  <c r="C180" i="1"/>
  <c r="B180" i="1"/>
  <c r="D179" i="1"/>
  <c r="C179" i="1"/>
  <c r="B179" i="1"/>
  <c r="D178" i="1"/>
  <c r="C178" i="1"/>
  <c r="B178" i="1"/>
  <c r="D177" i="1"/>
  <c r="C177" i="1"/>
  <c r="B177" i="1"/>
  <c r="D176" i="1"/>
  <c r="C176" i="1"/>
  <c r="B176" i="1"/>
  <c r="D175" i="1"/>
  <c r="C175" i="1"/>
  <c r="B175" i="1"/>
  <c r="D174" i="1"/>
  <c r="C174" i="1"/>
  <c r="B174" i="1"/>
  <c r="D173" i="1"/>
  <c r="C173" i="1"/>
  <c r="B173" i="1"/>
  <c r="H172" i="1"/>
  <c r="G172" i="1"/>
  <c r="F172" i="1"/>
  <c r="E172" i="1"/>
  <c r="D172" i="1"/>
  <c r="C172" i="1"/>
  <c r="B172" i="1"/>
  <c r="D171" i="1"/>
  <c r="C171" i="1"/>
  <c r="B171" i="1"/>
  <c r="D170" i="1"/>
  <c r="C170" i="1"/>
  <c r="B170" i="1"/>
  <c r="D169" i="1"/>
  <c r="C169" i="1"/>
  <c r="B169" i="1"/>
  <c r="D168" i="1"/>
  <c r="C168" i="1"/>
  <c r="B168" i="1"/>
  <c r="H167" i="1"/>
  <c r="G167" i="1"/>
  <c r="F167" i="1"/>
  <c r="E167" i="1"/>
  <c r="D167" i="1"/>
  <c r="C167" i="1"/>
  <c r="B167" i="1"/>
  <c r="D166" i="1"/>
  <c r="C166" i="1"/>
  <c r="B166" i="1"/>
  <c r="D165" i="1"/>
  <c r="C165" i="1"/>
  <c r="B165" i="1"/>
  <c r="D164" i="1"/>
  <c r="C164" i="1"/>
  <c r="B164" i="1"/>
  <c r="D163" i="1"/>
  <c r="C163" i="1"/>
  <c r="B163" i="1"/>
  <c r="H162" i="1"/>
  <c r="G162" i="1"/>
  <c r="F162" i="1"/>
  <c r="E162" i="1"/>
  <c r="D162" i="1"/>
  <c r="C162" i="1"/>
  <c r="B162" i="1"/>
  <c r="D161" i="1"/>
  <c r="C161" i="1"/>
  <c r="B161" i="1"/>
  <c r="D160" i="1"/>
  <c r="C160" i="1"/>
  <c r="B160" i="1"/>
  <c r="D159" i="1"/>
  <c r="C159" i="1"/>
  <c r="B159" i="1"/>
  <c r="D158" i="1"/>
  <c r="C158" i="1"/>
  <c r="B158" i="1"/>
  <c r="D157" i="1"/>
  <c r="C157" i="1"/>
  <c r="B157" i="1"/>
  <c r="D156" i="1"/>
  <c r="C156" i="1"/>
  <c r="B156" i="1"/>
  <c r="H155" i="1"/>
  <c r="G155" i="1"/>
  <c r="F155" i="1"/>
  <c r="E155" i="1"/>
  <c r="D155" i="1"/>
  <c r="C155" i="1"/>
  <c r="B155" i="1"/>
  <c r="D154" i="1"/>
  <c r="C154" i="1"/>
  <c r="B154" i="1"/>
  <c r="D153" i="1"/>
  <c r="C153" i="1"/>
  <c r="B153" i="1"/>
  <c r="D152" i="1"/>
  <c r="C152" i="1"/>
  <c r="B152" i="1"/>
  <c r="D151" i="1"/>
  <c r="C151" i="1"/>
  <c r="B151" i="1"/>
  <c r="D150" i="1"/>
  <c r="C150" i="1"/>
  <c r="B150" i="1"/>
  <c r="D149" i="1"/>
  <c r="C149" i="1"/>
  <c r="B149" i="1"/>
  <c r="D148" i="1"/>
  <c r="C148" i="1"/>
  <c r="B148" i="1"/>
  <c r="D147" i="1"/>
  <c r="C147" i="1"/>
  <c r="B147" i="1"/>
  <c r="H146" i="1"/>
  <c r="G146" i="1"/>
  <c r="F146" i="1"/>
  <c r="E146" i="1"/>
  <c r="D146" i="1"/>
  <c r="C146" i="1"/>
  <c r="B146" i="1"/>
  <c r="D145" i="1"/>
  <c r="C145" i="1"/>
  <c r="B145" i="1"/>
  <c r="D144" i="1"/>
  <c r="C144" i="1"/>
  <c r="B144" i="1"/>
  <c r="H143" i="1"/>
  <c r="G143" i="1"/>
  <c r="F143" i="1"/>
  <c r="E143" i="1"/>
  <c r="D143" i="1"/>
  <c r="C143" i="1"/>
  <c r="B143" i="1"/>
  <c r="D142" i="1"/>
  <c r="C142" i="1"/>
  <c r="B142" i="1"/>
  <c r="D141" i="1"/>
  <c r="C141" i="1"/>
  <c r="B141" i="1"/>
  <c r="D140" i="1"/>
  <c r="C140" i="1"/>
  <c r="B140" i="1"/>
  <c r="H139" i="1"/>
  <c r="G139" i="1"/>
  <c r="F139" i="1"/>
  <c r="E139" i="1"/>
  <c r="D139" i="1"/>
  <c r="C139" i="1"/>
  <c r="B139" i="1"/>
  <c r="D138" i="1"/>
  <c r="C138" i="1"/>
  <c r="B138" i="1"/>
  <c r="D137" i="1"/>
  <c r="C137" i="1"/>
  <c r="B137" i="1"/>
  <c r="D136" i="1"/>
  <c r="C136" i="1"/>
  <c r="B136" i="1"/>
  <c r="D135" i="1"/>
  <c r="C135" i="1"/>
  <c r="B135" i="1"/>
  <c r="D134" i="1"/>
  <c r="C134" i="1"/>
  <c r="B134" i="1"/>
  <c r="H133" i="1"/>
  <c r="G133" i="1"/>
  <c r="F133" i="1"/>
  <c r="E133" i="1"/>
  <c r="D133" i="1"/>
  <c r="C133" i="1"/>
  <c r="B133" i="1"/>
  <c r="D132" i="1"/>
  <c r="C132" i="1"/>
  <c r="B132" i="1"/>
  <c r="D131" i="1"/>
  <c r="C131" i="1"/>
  <c r="B131" i="1"/>
  <c r="D130" i="1"/>
  <c r="C130" i="1"/>
  <c r="B130" i="1"/>
  <c r="H129" i="1"/>
  <c r="G129" i="1"/>
  <c r="F129" i="1"/>
  <c r="E129" i="1"/>
  <c r="D129" i="1"/>
  <c r="C129" i="1"/>
  <c r="B129" i="1"/>
  <c r="D128" i="1"/>
  <c r="C128" i="1"/>
  <c r="B128" i="1"/>
  <c r="D127" i="1"/>
  <c r="C127" i="1"/>
  <c r="B127" i="1"/>
  <c r="D126" i="1"/>
  <c r="C126" i="1"/>
  <c r="B126" i="1"/>
  <c r="D125" i="1"/>
  <c r="C125" i="1"/>
  <c r="B125" i="1"/>
  <c r="H124" i="1"/>
  <c r="G124" i="1"/>
  <c r="F124" i="1"/>
  <c r="E124" i="1"/>
  <c r="D124" i="1"/>
  <c r="C124" i="1"/>
  <c r="B124" i="1"/>
  <c r="D123" i="1"/>
  <c r="C123" i="1"/>
  <c r="B123" i="1"/>
  <c r="D122" i="1"/>
  <c r="C122" i="1"/>
  <c r="B122" i="1"/>
  <c r="D121" i="1"/>
  <c r="C121" i="1"/>
  <c r="B121" i="1"/>
  <c r="D120" i="1"/>
  <c r="C120" i="1"/>
  <c r="B120" i="1"/>
  <c r="D119" i="1"/>
  <c r="C119" i="1"/>
  <c r="B119" i="1"/>
  <c r="D118" i="1"/>
  <c r="C118" i="1"/>
  <c r="B118" i="1"/>
  <c r="D117" i="1"/>
  <c r="C117" i="1"/>
  <c r="B117" i="1"/>
  <c r="H116" i="1"/>
  <c r="G116" i="1"/>
  <c r="F116" i="1"/>
  <c r="E116" i="1"/>
  <c r="D116" i="1"/>
  <c r="C116" i="1"/>
  <c r="B116" i="1"/>
  <c r="D115" i="1"/>
  <c r="C115" i="1"/>
  <c r="B115" i="1"/>
  <c r="D114" i="1"/>
  <c r="C114" i="1"/>
  <c r="B114" i="1"/>
  <c r="D113" i="1"/>
  <c r="C113" i="1"/>
  <c r="B113" i="1"/>
  <c r="H112" i="1"/>
  <c r="G112" i="1"/>
  <c r="F112" i="1"/>
  <c r="E112" i="1"/>
  <c r="D112" i="1"/>
  <c r="C112" i="1"/>
  <c r="B112" i="1"/>
  <c r="D111" i="1"/>
  <c r="C111" i="1"/>
  <c r="B111" i="1"/>
  <c r="D110" i="1"/>
  <c r="C110" i="1"/>
  <c r="B110" i="1"/>
  <c r="D109" i="1"/>
  <c r="C109" i="1"/>
  <c r="B109" i="1"/>
  <c r="G108" i="1"/>
  <c r="F108" i="1"/>
  <c r="E108" i="1"/>
  <c r="D108" i="1"/>
  <c r="C108" i="1"/>
  <c r="B108" i="1"/>
  <c r="H107" i="1"/>
  <c r="G107" i="1"/>
  <c r="F107" i="1"/>
  <c r="E107" i="1"/>
  <c r="D107" i="1"/>
  <c r="C107" i="1"/>
  <c r="B107" i="1"/>
  <c r="D106" i="1"/>
  <c r="C106" i="1"/>
  <c r="B106" i="1"/>
  <c r="D105" i="1"/>
  <c r="C105" i="1"/>
  <c r="B105" i="1"/>
  <c r="D104" i="1"/>
  <c r="C104" i="1"/>
  <c r="B104" i="1"/>
  <c r="H103" i="1"/>
  <c r="G103" i="1"/>
  <c r="F103" i="1"/>
  <c r="E103" i="1"/>
  <c r="D103" i="1"/>
  <c r="C103" i="1"/>
  <c r="B103" i="1"/>
  <c r="D102" i="1"/>
  <c r="C102" i="1"/>
  <c r="B102" i="1"/>
  <c r="D101" i="1"/>
  <c r="C101" i="1"/>
  <c r="B101" i="1"/>
  <c r="D100" i="1"/>
  <c r="C100" i="1"/>
  <c r="B100" i="1"/>
  <c r="D99" i="1"/>
  <c r="C99" i="1"/>
  <c r="B99" i="1"/>
  <c r="D98" i="1"/>
  <c r="C98" i="1"/>
  <c r="B98" i="1"/>
  <c r="D97" i="1"/>
  <c r="C97" i="1"/>
  <c r="B97" i="1"/>
  <c r="D96" i="1"/>
  <c r="C96" i="1"/>
  <c r="B96" i="1"/>
  <c r="H95" i="1"/>
  <c r="G95" i="1"/>
  <c r="F95" i="1"/>
  <c r="E95" i="1"/>
  <c r="D95" i="1"/>
  <c r="C95" i="1"/>
  <c r="B95" i="1"/>
  <c r="D94" i="1"/>
  <c r="C94" i="1"/>
  <c r="B94" i="1"/>
  <c r="D93" i="1"/>
  <c r="C93" i="1"/>
  <c r="B93" i="1"/>
  <c r="D92" i="1"/>
  <c r="C92" i="1"/>
  <c r="B92" i="1"/>
  <c r="D91" i="1"/>
  <c r="C91" i="1"/>
  <c r="B91" i="1"/>
  <c r="H90" i="1"/>
  <c r="G90" i="1"/>
  <c r="F90" i="1"/>
  <c r="E90" i="1"/>
  <c r="D90" i="1"/>
  <c r="C90" i="1"/>
  <c r="B90" i="1"/>
  <c r="D89" i="1"/>
  <c r="C89" i="1"/>
  <c r="B89" i="1"/>
  <c r="D88" i="1"/>
  <c r="C88" i="1"/>
  <c r="B88" i="1"/>
  <c r="H87" i="1"/>
  <c r="G87" i="1"/>
  <c r="F87" i="1"/>
  <c r="E87" i="1"/>
  <c r="D87" i="1"/>
  <c r="C87" i="1"/>
  <c r="B87" i="1"/>
  <c r="D86" i="1"/>
  <c r="C86" i="1"/>
  <c r="B86" i="1"/>
  <c r="D85" i="1"/>
  <c r="C85" i="1"/>
  <c r="B85" i="1"/>
  <c r="D84" i="1"/>
  <c r="C84" i="1"/>
  <c r="B84" i="1"/>
  <c r="D83" i="1"/>
  <c r="C83" i="1"/>
  <c r="B83" i="1"/>
  <c r="D82" i="1"/>
  <c r="C82" i="1"/>
  <c r="B82" i="1"/>
  <c r="D81" i="1"/>
  <c r="C81" i="1"/>
  <c r="B81" i="1"/>
  <c r="D80" i="1"/>
  <c r="C80" i="1"/>
  <c r="B80" i="1"/>
  <c r="H79" i="1"/>
  <c r="G79" i="1"/>
  <c r="F79" i="1"/>
  <c r="E79" i="1"/>
  <c r="D79" i="1"/>
  <c r="C79" i="1"/>
  <c r="B79" i="1"/>
  <c r="D78" i="1"/>
  <c r="C78" i="1"/>
  <c r="B78" i="1"/>
  <c r="D77" i="1"/>
  <c r="C77" i="1"/>
  <c r="B77" i="1"/>
  <c r="H76" i="1"/>
  <c r="G76" i="1"/>
  <c r="F76" i="1"/>
  <c r="E76" i="1"/>
  <c r="D76" i="1"/>
  <c r="C76" i="1"/>
  <c r="B76" i="1"/>
  <c r="D75" i="1"/>
  <c r="C75" i="1"/>
  <c r="B75" i="1"/>
  <c r="D74" i="1"/>
  <c r="C74" i="1"/>
  <c r="B74" i="1"/>
  <c r="D73" i="1"/>
  <c r="C73" i="1"/>
  <c r="B73" i="1"/>
  <c r="D72" i="1"/>
  <c r="C72" i="1"/>
  <c r="B72" i="1"/>
  <c r="H71" i="1"/>
  <c r="G71" i="1"/>
  <c r="F71" i="1"/>
  <c r="E71" i="1"/>
  <c r="D71" i="1"/>
  <c r="C71" i="1"/>
  <c r="B71" i="1"/>
  <c r="D70" i="1"/>
  <c r="C70" i="1"/>
  <c r="B70" i="1"/>
  <c r="D69" i="1"/>
  <c r="C69" i="1"/>
  <c r="B69" i="1"/>
  <c r="D68" i="1"/>
  <c r="C68" i="1"/>
  <c r="B68" i="1"/>
  <c r="D67" i="1"/>
  <c r="C67" i="1"/>
  <c r="B67" i="1"/>
  <c r="D66" i="1"/>
  <c r="C66" i="1"/>
  <c r="B66" i="1"/>
  <c r="H65" i="1"/>
  <c r="G65" i="1"/>
  <c r="F65" i="1"/>
  <c r="E65" i="1"/>
  <c r="D65" i="1"/>
  <c r="C65" i="1"/>
  <c r="B65" i="1"/>
  <c r="D64" i="1"/>
  <c r="C64" i="1"/>
  <c r="B64" i="1"/>
  <c r="D63" i="1"/>
  <c r="C63" i="1"/>
  <c r="B63" i="1"/>
  <c r="D62" i="1"/>
  <c r="C62" i="1"/>
  <c r="B62" i="1"/>
  <c r="D61" i="1"/>
  <c r="C61" i="1"/>
  <c r="B61" i="1"/>
  <c r="H60" i="1"/>
  <c r="G60" i="1"/>
  <c r="F60" i="1"/>
  <c r="E60" i="1"/>
  <c r="D60" i="1"/>
  <c r="C60" i="1"/>
  <c r="B60" i="1"/>
  <c r="D59" i="1"/>
  <c r="C59" i="1"/>
  <c r="B59" i="1"/>
  <c r="D58" i="1"/>
  <c r="C58" i="1"/>
  <c r="B58" i="1"/>
  <c r="D57" i="1"/>
  <c r="C57" i="1"/>
  <c r="B57" i="1"/>
  <c r="D56" i="1"/>
  <c r="C56" i="1"/>
  <c r="B56" i="1"/>
  <c r="H55" i="1"/>
  <c r="G55" i="1"/>
  <c r="F55" i="1"/>
  <c r="E55" i="1"/>
  <c r="D55" i="1"/>
  <c r="C55" i="1"/>
  <c r="B55" i="1"/>
  <c r="D54" i="1"/>
  <c r="C54" i="1"/>
  <c r="B54" i="1"/>
  <c r="D53" i="1"/>
  <c r="C53" i="1"/>
  <c r="B53" i="1"/>
  <c r="D52" i="1"/>
  <c r="C52" i="1"/>
  <c r="B52" i="1"/>
  <c r="D51" i="1"/>
  <c r="C51" i="1"/>
  <c r="B51" i="1"/>
  <c r="D50" i="1"/>
  <c r="C50" i="1"/>
  <c r="B50" i="1"/>
  <c r="H49" i="1"/>
  <c r="G49" i="1"/>
  <c r="F49" i="1"/>
  <c r="E49" i="1"/>
  <c r="D49" i="1"/>
  <c r="C49" i="1"/>
  <c r="B49" i="1"/>
  <c r="D48" i="1"/>
  <c r="C48" i="1"/>
  <c r="B48" i="1"/>
  <c r="D47" i="1"/>
  <c r="C47" i="1"/>
  <c r="B47" i="1"/>
  <c r="H46" i="1"/>
  <c r="G46" i="1"/>
  <c r="F46" i="1"/>
  <c r="E46" i="1"/>
  <c r="D46" i="1"/>
  <c r="C46" i="1"/>
  <c r="B46" i="1"/>
  <c r="D45" i="1"/>
  <c r="C45" i="1"/>
  <c r="B45" i="1"/>
  <c r="D44" i="1"/>
  <c r="C44" i="1"/>
  <c r="B44" i="1"/>
  <c r="D43" i="1"/>
  <c r="C43" i="1"/>
  <c r="B43" i="1"/>
  <c r="D42" i="1"/>
  <c r="C42" i="1"/>
  <c r="B42" i="1"/>
  <c r="D41" i="1"/>
  <c r="C41" i="1"/>
  <c r="B41" i="1"/>
  <c r="H40" i="1"/>
  <c r="G40" i="1"/>
  <c r="F40" i="1"/>
  <c r="E40" i="1"/>
  <c r="D40" i="1"/>
  <c r="C40" i="1"/>
  <c r="B40" i="1"/>
  <c r="D39" i="1"/>
  <c r="C39" i="1"/>
  <c r="B39" i="1"/>
  <c r="D38" i="1"/>
  <c r="C38" i="1"/>
  <c r="B38" i="1"/>
  <c r="H37" i="1"/>
  <c r="G37" i="1"/>
  <c r="F37" i="1"/>
  <c r="E37" i="1"/>
  <c r="D37" i="1"/>
  <c r="C37" i="1"/>
  <c r="B37" i="1"/>
  <c r="D36" i="1"/>
  <c r="C36" i="1"/>
  <c r="B36" i="1"/>
  <c r="D35" i="1"/>
  <c r="C35" i="1"/>
  <c r="B35" i="1"/>
  <c r="D34" i="1"/>
  <c r="C34" i="1"/>
  <c r="B34" i="1"/>
  <c r="D33" i="1"/>
  <c r="C33" i="1"/>
  <c r="B33" i="1"/>
  <c r="H32" i="1"/>
  <c r="G32" i="1"/>
  <c r="F32" i="1"/>
  <c r="E32" i="1"/>
  <c r="D32" i="1"/>
  <c r="C32" i="1"/>
  <c r="B32" i="1"/>
  <c r="D31" i="1"/>
  <c r="C31" i="1"/>
  <c r="B31" i="1"/>
  <c r="D30" i="1"/>
  <c r="C30" i="1"/>
  <c r="B30" i="1"/>
  <c r="D29" i="1"/>
  <c r="C29" i="1"/>
  <c r="B29" i="1"/>
  <c r="D28" i="1"/>
  <c r="C28" i="1"/>
  <c r="B28" i="1"/>
  <c r="D27" i="1"/>
  <c r="C27" i="1"/>
  <c r="B27" i="1"/>
  <c r="H26" i="1"/>
  <c r="G26" i="1"/>
  <c r="F26" i="1"/>
  <c r="E26" i="1"/>
  <c r="D26" i="1"/>
  <c r="C26" i="1"/>
  <c r="B26" i="1"/>
  <c r="D25" i="1"/>
  <c r="C25" i="1"/>
  <c r="B25" i="1"/>
  <c r="D24" i="1"/>
  <c r="C24" i="1"/>
  <c r="B24" i="1"/>
  <c r="D23" i="1"/>
  <c r="C23" i="1"/>
  <c r="B23" i="1"/>
  <c r="D22" i="1"/>
  <c r="C22" i="1"/>
  <c r="B22" i="1"/>
  <c r="D21" i="1"/>
  <c r="C21" i="1"/>
  <c r="B21" i="1"/>
  <c r="D20" i="1"/>
  <c r="C20" i="1"/>
  <c r="B20" i="1"/>
  <c r="D19" i="1"/>
  <c r="C19" i="1"/>
  <c r="B19" i="1"/>
  <c r="D18" i="1"/>
  <c r="C18" i="1"/>
  <c r="B18" i="1"/>
  <c r="H17" i="1"/>
  <c r="G17" i="1"/>
  <c r="F17" i="1"/>
  <c r="E17" i="1"/>
  <c r="D17" i="1"/>
  <c r="C17" i="1"/>
  <c r="B17" i="1"/>
  <c r="D16" i="1"/>
  <c r="C16" i="1"/>
  <c r="B16" i="1"/>
  <c r="D15" i="1"/>
  <c r="C15" i="1"/>
  <c r="B15" i="1"/>
  <c r="G14" i="1"/>
  <c r="F14" i="1"/>
  <c r="E14" i="1"/>
  <c r="D14" i="1"/>
  <c r="C14" i="1"/>
  <c r="B14" i="1"/>
  <c r="AI1" i="1"/>
  <c r="AH1" i="1"/>
  <c r="AG1" i="1"/>
  <c r="AF1" i="1"/>
  <c r="AE1" i="1"/>
  <c r="AC1" i="1"/>
  <c r="AB1" i="1"/>
  <c r="AA1" i="1"/>
  <c r="Z1" i="1"/>
  <c r="H1" i="1"/>
  <c r="G1" i="1"/>
  <c r="F1" i="1"/>
  <c r="E1" i="1"/>
  <c r="D1" i="1"/>
  <c r="C1" i="1"/>
  <c r="B1" i="1"/>
  <c r="H14" i="1" l="1"/>
  <c r="E21" i="1"/>
  <c r="E74" i="1"/>
  <c r="E16" i="1"/>
  <c r="E51" i="1"/>
  <c r="E66" i="1"/>
  <c r="E20" i="1"/>
  <c r="E24" i="1"/>
  <c r="E31" i="1"/>
  <c r="E34" i="1"/>
  <c r="E48" i="1"/>
  <c r="E91" i="1"/>
  <c r="E93" i="1"/>
  <c r="E99" i="1"/>
  <c r="E101" i="1"/>
  <c r="H108" i="1"/>
  <c r="E117" i="1"/>
  <c r="E158" i="1"/>
  <c r="E834" i="1"/>
  <c r="E826" i="1"/>
  <c r="E971" i="1"/>
  <c r="E963" i="1"/>
  <c r="E955" i="1"/>
  <c r="E947" i="1"/>
  <c r="E973" i="1"/>
  <c r="E925" i="1"/>
  <c r="E917" i="1"/>
  <c r="E909" i="1"/>
  <c r="E893" i="1"/>
  <c r="E885" i="1"/>
  <c r="E869" i="1"/>
  <c r="E861" i="1"/>
  <c r="E853" i="1"/>
  <c r="E845" i="1"/>
  <c r="E837" i="1"/>
  <c r="E829" i="1"/>
  <c r="E821" i="1"/>
  <c r="E967" i="1"/>
  <c r="E959" i="1"/>
  <c r="E943" i="1"/>
  <c r="E935" i="1"/>
  <c r="E927" i="1"/>
  <c r="E919" i="1"/>
  <c r="E911" i="1"/>
  <c r="E903" i="1"/>
  <c r="E895" i="1"/>
  <c r="E887" i="1"/>
  <c r="E879" i="1"/>
  <c r="E871" i="1"/>
  <c r="E863" i="1"/>
  <c r="E855" i="1"/>
  <c r="E847" i="1"/>
  <c r="E839" i="1"/>
  <c r="E831" i="1"/>
  <c r="E823" i="1"/>
  <c r="E815" i="1"/>
  <c r="E961" i="1"/>
  <c r="E953" i="1"/>
  <c r="E945" i="1"/>
  <c r="E937" i="1"/>
  <c r="E929" i="1"/>
  <c r="E913" i="1"/>
  <c r="E905" i="1"/>
  <c r="E897" i="1"/>
  <c r="E889" i="1"/>
  <c r="E881" i="1"/>
  <c r="E873" i="1"/>
  <c r="E865" i="1"/>
  <c r="E857" i="1"/>
  <c r="E849" i="1"/>
  <c r="E841" i="1"/>
  <c r="E833" i="1"/>
  <c r="E793" i="1"/>
  <c r="E769" i="1"/>
  <c r="E761" i="1"/>
  <c r="E753" i="1"/>
  <c r="E745" i="1"/>
  <c r="E737" i="1"/>
  <c r="E729" i="1"/>
  <c r="E721" i="1"/>
  <c r="E813" i="1"/>
  <c r="E810" i="1"/>
  <c r="E802" i="1"/>
  <c r="E797" i="1"/>
  <c r="E789" i="1"/>
  <c r="E781" i="1"/>
  <c r="E773" i="1"/>
  <c r="E757" i="1"/>
  <c r="E741" i="1"/>
  <c r="E733" i="1"/>
  <c r="E725" i="1"/>
  <c r="E717" i="1"/>
  <c r="E807" i="1"/>
  <c r="E703" i="1"/>
  <c r="E695" i="1"/>
  <c r="E687" i="1"/>
  <c r="E818" i="1"/>
  <c r="E684" i="1"/>
  <c r="E681" i="1"/>
  <c r="E663" i="1"/>
  <c r="E658" i="1"/>
  <c r="E650" i="1"/>
  <c r="E642" i="1"/>
  <c r="E626" i="1"/>
  <c r="E713" i="1"/>
  <c r="E693" i="1"/>
  <c r="E644" i="1"/>
  <c r="E636" i="1"/>
  <c r="E628" i="1"/>
  <c r="E612" i="1"/>
  <c r="E604" i="1"/>
  <c r="E596" i="1"/>
  <c r="E588" i="1"/>
  <c r="E580" i="1"/>
  <c r="E685" i="1"/>
  <c r="E679" i="1"/>
  <c r="E709" i="1"/>
  <c r="E671" i="1"/>
  <c r="E654" i="1"/>
  <c r="E646" i="1"/>
  <c r="E638" i="1"/>
  <c r="E677" i="1"/>
  <c r="E673" i="1"/>
  <c r="E640" i="1"/>
  <c r="E632" i="1"/>
  <c r="E624" i="1"/>
  <c r="E616" i="1"/>
  <c r="E608" i="1"/>
  <c r="E600" i="1"/>
  <c r="E592" i="1"/>
  <c r="E584" i="1"/>
  <c r="E705" i="1"/>
  <c r="E701" i="1"/>
  <c r="E598" i="1"/>
  <c r="E594" i="1"/>
  <c r="E590" i="1"/>
  <c r="E586" i="1"/>
  <c r="E563" i="1"/>
  <c r="E556" i="1"/>
  <c r="E546" i="1"/>
  <c r="E539" i="1"/>
  <c r="E533" i="1"/>
  <c r="E521" i="1"/>
  <c r="E513" i="1"/>
  <c r="E505" i="1"/>
  <c r="E497" i="1"/>
  <c r="E489" i="1"/>
  <c r="E481" i="1"/>
  <c r="E574" i="1"/>
  <c r="E560" i="1"/>
  <c r="E550" i="1"/>
  <c r="E622" i="1"/>
  <c r="E571" i="1"/>
  <c r="E564" i="1"/>
  <c r="E544" i="1"/>
  <c r="E540" i="1"/>
  <c r="E535" i="1"/>
  <c r="E530" i="1"/>
  <c r="E523" i="1"/>
  <c r="E515" i="1"/>
  <c r="E507" i="1"/>
  <c r="E499" i="1"/>
  <c r="E491" i="1"/>
  <c r="E483" i="1"/>
  <c r="E475" i="1"/>
  <c r="E467" i="1"/>
  <c r="E578" i="1"/>
  <c r="E568" i="1"/>
  <c r="E547" i="1"/>
  <c r="E536" i="1"/>
  <c r="E524" i="1"/>
  <c r="E516" i="1"/>
  <c r="E508" i="1"/>
  <c r="E500" i="1"/>
  <c r="E492" i="1"/>
  <c r="E484" i="1"/>
  <c r="E476" i="1"/>
  <c r="E468" i="1"/>
  <c r="E460" i="1"/>
  <c r="E452" i="1"/>
  <c r="E444" i="1"/>
  <c r="E558" i="1"/>
  <c r="E618" i="1"/>
  <c r="E614" i="1"/>
  <c r="E610" i="1"/>
  <c r="E606" i="1"/>
  <c r="E602" i="1"/>
  <c r="E572" i="1"/>
  <c r="E562" i="1"/>
  <c r="E548" i="1"/>
  <c r="E542" i="1"/>
  <c r="E526" i="1"/>
  <c r="E518" i="1"/>
  <c r="E510" i="1"/>
  <c r="E502" i="1"/>
  <c r="E494" i="1"/>
  <c r="E486" i="1"/>
  <c r="E630" i="1"/>
  <c r="E566" i="1"/>
  <c r="E552" i="1"/>
  <c r="E538" i="1"/>
  <c r="E532" i="1"/>
  <c r="E527" i="1"/>
  <c r="E519" i="1"/>
  <c r="E511" i="1"/>
  <c r="E503" i="1"/>
  <c r="E495" i="1"/>
  <c r="E487" i="1"/>
  <c r="E479" i="1"/>
  <c r="E471" i="1"/>
  <c r="E455" i="1"/>
  <c r="E447" i="1"/>
  <c r="E439" i="1"/>
  <c r="E431" i="1"/>
  <c r="E459" i="1"/>
  <c r="E449" i="1"/>
  <c r="E436" i="1"/>
  <c r="E457" i="1"/>
  <c r="E423" i="1"/>
  <c r="E415" i="1"/>
  <c r="E473" i="1"/>
  <c r="E465" i="1"/>
  <c r="E462" i="1"/>
  <c r="E427" i="1"/>
  <c r="E419" i="1"/>
  <c r="E410" i="1"/>
  <c r="E386" i="1"/>
  <c r="E378" i="1"/>
  <c r="E370" i="1"/>
  <c r="E354" i="1"/>
  <c r="E346" i="1"/>
  <c r="E338" i="1"/>
  <c r="E330" i="1"/>
  <c r="E443" i="1"/>
  <c r="E438" i="1"/>
  <c r="E428" i="1"/>
  <c r="E420" i="1"/>
  <c r="E372" i="1"/>
  <c r="E364" i="1"/>
  <c r="E356" i="1"/>
  <c r="E348" i="1"/>
  <c r="E340" i="1"/>
  <c r="E332" i="1"/>
  <c r="E446" i="1"/>
  <c r="E478" i="1"/>
  <c r="E470" i="1"/>
  <c r="E454" i="1"/>
  <c r="E451" i="1"/>
  <c r="E430" i="1"/>
  <c r="E422" i="1"/>
  <c r="E414" i="1"/>
  <c r="E407" i="1"/>
  <c r="E399" i="1"/>
  <c r="E391" i="1"/>
  <c r="E383" i="1"/>
  <c r="E375" i="1"/>
  <c r="E367" i="1"/>
  <c r="E359" i="1"/>
  <c r="E314" i="1"/>
  <c r="E298" i="1"/>
  <c r="E335" i="1"/>
  <c r="E322" i="1"/>
  <c r="E213" i="1"/>
  <c r="E306" i="1"/>
  <c r="E300" i="1"/>
  <c r="E294" i="1"/>
  <c r="E286" i="1"/>
  <c r="E278" i="1"/>
  <c r="E270" i="1"/>
  <c r="E262" i="1"/>
  <c r="E254" i="1"/>
  <c r="E246" i="1"/>
  <c r="E238" i="1"/>
  <c r="E230" i="1"/>
  <c r="E222" i="1"/>
  <c r="E206" i="1"/>
  <c r="E198" i="1"/>
  <c r="E311" i="1"/>
  <c r="E223" i="1"/>
  <c r="E215" i="1"/>
  <c r="E207" i="1"/>
  <c r="E191" i="1"/>
  <c r="E175" i="1"/>
  <c r="E319" i="1"/>
  <c r="E316" i="1"/>
  <c r="E308" i="1"/>
  <c r="E302" i="1"/>
  <c r="E296" i="1"/>
  <c r="E289" i="1"/>
  <c r="E273" i="1"/>
  <c r="E265" i="1"/>
  <c r="E257" i="1"/>
  <c r="E233" i="1"/>
  <c r="E225" i="1"/>
  <c r="E351" i="1"/>
  <c r="E324" i="1"/>
  <c r="E193" i="1"/>
  <c r="E181" i="1"/>
  <c r="E171" i="1"/>
  <c r="E163" i="1"/>
  <c r="E140" i="1"/>
  <c r="E132" i="1"/>
  <c r="E100" i="1"/>
  <c r="E92" i="1"/>
  <c r="E84" i="1"/>
  <c r="E68" i="1"/>
  <c r="E159" i="1"/>
  <c r="E217" i="1"/>
  <c r="E209" i="1"/>
  <c r="E205" i="1"/>
  <c r="E201" i="1"/>
  <c r="E185" i="1"/>
  <c r="E169" i="1"/>
  <c r="E164" i="1"/>
  <c r="E182" i="1"/>
  <c r="E177" i="1"/>
  <c r="E173" i="1"/>
  <c r="E151" i="1"/>
  <c r="E144" i="1"/>
  <c r="E136" i="1"/>
  <c r="E128" i="1"/>
  <c r="E120" i="1"/>
  <c r="E104" i="1"/>
  <c r="E96" i="1"/>
  <c r="E88" i="1"/>
  <c r="E80" i="1"/>
  <c r="E72" i="1"/>
  <c r="E64" i="1"/>
  <c r="E161" i="1"/>
  <c r="E197" i="1"/>
  <c r="E190" i="1"/>
  <c r="E174" i="1"/>
  <c r="E138" i="1"/>
  <c r="E130" i="1"/>
  <c r="E122" i="1"/>
  <c r="E15" i="1"/>
  <c r="E28" i="1"/>
  <c r="E39" i="1"/>
  <c r="E42" i="1"/>
  <c r="E97" i="1"/>
  <c r="E105" i="1"/>
  <c r="E19" i="1"/>
  <c r="E23" i="1"/>
  <c r="E36" i="1"/>
  <c r="E56" i="1"/>
  <c r="E58" i="1"/>
  <c r="E67" i="1"/>
  <c r="E75" i="1"/>
  <c r="E82" i="1"/>
  <c r="E114" i="1"/>
  <c r="E27" i="1"/>
  <c r="E33" i="1"/>
  <c r="E44" i="1"/>
  <c r="E47" i="1"/>
  <c r="E50" i="1"/>
  <c r="E73" i="1"/>
  <c r="E123" i="1"/>
  <c r="E131" i="1"/>
  <c r="E18" i="1"/>
  <c r="F18" i="1" s="1"/>
  <c r="E22" i="1"/>
  <c r="E30" i="1"/>
  <c r="E35" i="1"/>
  <c r="E41" i="1"/>
  <c r="E166" i="1"/>
  <c r="E25" i="1"/>
  <c r="E43" i="1"/>
  <c r="E52" i="1"/>
  <c r="E57" i="1"/>
  <c r="E83" i="1"/>
  <c r="E98" i="1"/>
  <c r="E106" i="1"/>
  <c r="E109" i="1"/>
  <c r="E115" i="1"/>
  <c r="E125" i="1"/>
  <c r="E29" i="1"/>
  <c r="E59" i="1"/>
  <c r="E81" i="1"/>
  <c r="E89" i="1"/>
  <c r="E113" i="1"/>
  <c r="E148" i="1"/>
  <c r="E152" i="1"/>
  <c r="E170" i="1"/>
  <c r="E227" i="1"/>
  <c r="E121" i="1"/>
  <c r="E137" i="1"/>
  <c r="E145" i="1"/>
  <c r="E156" i="1"/>
  <c r="E165" i="1"/>
  <c r="E192" i="1"/>
  <c r="E160" i="1"/>
  <c r="E179" i="1"/>
  <c r="E203" i="1"/>
  <c r="E211" i="1"/>
  <c r="E219" i="1"/>
  <c r="E63" i="1"/>
  <c r="E111" i="1"/>
  <c r="E119" i="1"/>
  <c r="E127" i="1"/>
  <c r="E135" i="1"/>
  <c r="E150" i="1"/>
  <c r="E187" i="1"/>
  <c r="E196" i="1"/>
  <c r="E255" i="1"/>
  <c r="E263" i="1"/>
  <c r="E267" i="1"/>
  <c r="E287" i="1"/>
  <c r="E291" i="1"/>
  <c r="E38" i="1"/>
  <c r="E54" i="1"/>
  <c r="E62" i="1"/>
  <c r="E70" i="1"/>
  <c r="E78" i="1"/>
  <c r="E86" i="1"/>
  <c r="E94" i="1"/>
  <c r="E102" i="1"/>
  <c r="E110" i="1"/>
  <c r="E118" i="1"/>
  <c r="E126" i="1"/>
  <c r="E134" i="1"/>
  <c r="E142" i="1"/>
  <c r="E149" i="1"/>
  <c r="E154" i="1"/>
  <c r="E168" i="1"/>
  <c r="E176" i="1"/>
  <c r="E189" i="1"/>
  <c r="E239" i="1"/>
  <c r="E243" i="1"/>
  <c r="E45" i="1"/>
  <c r="E53" i="1"/>
  <c r="E61" i="1"/>
  <c r="E69" i="1"/>
  <c r="E77" i="1"/>
  <c r="E85" i="1"/>
  <c r="E141" i="1"/>
  <c r="E184" i="1"/>
  <c r="E200" i="1"/>
  <c r="E204" i="1"/>
  <c r="E208" i="1"/>
  <c r="E212" i="1"/>
  <c r="H245" i="1"/>
  <c r="E147" i="1"/>
  <c r="E153" i="1"/>
  <c r="E157" i="1"/>
  <c r="E188" i="1"/>
  <c r="E195" i="1"/>
  <c r="E216" i="1"/>
  <c r="E247" i="1"/>
  <c r="E251" i="1"/>
  <c r="E259" i="1"/>
  <c r="E271" i="1"/>
  <c r="E275" i="1"/>
  <c r="E279" i="1"/>
  <c r="E283" i="1"/>
  <c r="E303" i="1"/>
  <c r="E178" i="1"/>
  <c r="E186" i="1"/>
  <c r="E194" i="1"/>
  <c r="E202" i="1"/>
  <c r="E210" i="1"/>
  <c r="E218" i="1"/>
  <c r="E226" i="1"/>
  <c r="E234" i="1"/>
  <c r="E242" i="1"/>
  <c r="E250" i="1"/>
  <c r="E258" i="1"/>
  <c r="E266" i="1"/>
  <c r="E274" i="1"/>
  <c r="E282" i="1"/>
  <c r="E290" i="1"/>
  <c r="E297" i="1"/>
  <c r="E336" i="1"/>
  <c r="E312" i="1"/>
  <c r="E326" i="1"/>
  <c r="E334" i="1"/>
  <c r="E224" i="1"/>
  <c r="E232" i="1"/>
  <c r="E240" i="1"/>
  <c r="E248" i="1"/>
  <c r="F248" i="1" s="1"/>
  <c r="E256" i="1"/>
  <c r="E280" i="1"/>
  <c r="E295" i="1"/>
  <c r="E307" i="1"/>
  <c r="E323" i="1"/>
  <c r="E368" i="1"/>
  <c r="E384" i="1"/>
  <c r="E392" i="1"/>
  <c r="E408" i="1"/>
  <c r="E352" i="1"/>
  <c r="E315" i="1"/>
  <c r="E328" i="1"/>
  <c r="E350" i="1"/>
  <c r="E229" i="1"/>
  <c r="E237" i="1"/>
  <c r="E253" i="1"/>
  <c r="E261" i="1"/>
  <c r="E269" i="1"/>
  <c r="E285" i="1"/>
  <c r="E293" i="1"/>
  <c r="E299" i="1"/>
  <c r="E305" i="1"/>
  <c r="E310" i="1"/>
  <c r="E318" i="1"/>
  <c r="E342" i="1"/>
  <c r="E220" i="1"/>
  <c r="E228" i="1"/>
  <c r="E236" i="1"/>
  <c r="E252" i="1"/>
  <c r="E260" i="1"/>
  <c r="E268" i="1"/>
  <c r="E276" i="1"/>
  <c r="E284" i="1"/>
  <c r="E360" i="1"/>
  <c r="E376" i="1"/>
  <c r="E400" i="1"/>
  <c r="E309" i="1"/>
  <c r="E317" i="1"/>
  <c r="E321" i="1"/>
  <c r="E344" i="1"/>
  <c r="E461" i="1"/>
  <c r="E464" i="1"/>
  <c r="E472" i="1"/>
  <c r="E482" i="1"/>
  <c r="E490" i="1"/>
  <c r="E358" i="1"/>
  <c r="E366" i="1"/>
  <c r="E374" i="1"/>
  <c r="E382" i="1"/>
  <c r="E390" i="1"/>
  <c r="E398" i="1"/>
  <c r="E406" i="1"/>
  <c r="E413" i="1"/>
  <c r="E417" i="1"/>
  <c r="E421" i="1"/>
  <c r="E425" i="1"/>
  <c r="E429" i="1"/>
  <c r="E435" i="1"/>
  <c r="E456" i="1"/>
  <c r="E466" i="1"/>
  <c r="E474" i="1"/>
  <c r="E325" i="1"/>
  <c r="E333" i="1"/>
  <c r="E341" i="1"/>
  <c r="E349" i="1"/>
  <c r="E357" i="1"/>
  <c r="E365" i="1"/>
  <c r="E373" i="1"/>
  <c r="E381" i="1"/>
  <c r="E389" i="1"/>
  <c r="E397" i="1"/>
  <c r="E405" i="1"/>
  <c r="E432" i="1"/>
  <c r="E448" i="1"/>
  <c r="E458" i="1"/>
  <c r="E388" i="1"/>
  <c r="E396" i="1"/>
  <c r="E404" i="1"/>
  <c r="E412" i="1"/>
  <c r="E416" i="1"/>
  <c r="E424" i="1"/>
  <c r="E441" i="1"/>
  <c r="E450" i="1"/>
  <c r="E331" i="1"/>
  <c r="E339" i="1"/>
  <c r="E347" i="1"/>
  <c r="E355" i="1"/>
  <c r="E363" i="1"/>
  <c r="E371" i="1"/>
  <c r="E379" i="1"/>
  <c r="E387" i="1"/>
  <c r="E395" i="1"/>
  <c r="E403" i="1"/>
  <c r="E411" i="1"/>
  <c r="E434" i="1"/>
  <c r="E506" i="1"/>
  <c r="E514" i="1"/>
  <c r="E437" i="1"/>
  <c r="E445" i="1"/>
  <c r="E469" i="1"/>
  <c r="E477" i="1"/>
  <c r="E329" i="1"/>
  <c r="E337" i="1"/>
  <c r="E345" i="1"/>
  <c r="E353" i="1"/>
  <c r="E361" i="1"/>
  <c r="E377" i="1"/>
  <c r="E385" i="1"/>
  <c r="E393" i="1"/>
  <c r="E401" i="1"/>
  <c r="E409" i="1"/>
  <c r="E440" i="1"/>
  <c r="E418" i="1"/>
  <c r="E426" i="1"/>
  <c r="E433" i="1"/>
  <c r="E442" i="1"/>
  <c r="E480" i="1"/>
  <c r="E488" i="1"/>
  <c r="E496" i="1"/>
  <c r="E504" i="1"/>
  <c r="E512" i="1"/>
  <c r="E520" i="1"/>
  <c r="E528" i="1"/>
  <c r="E559" i="1"/>
  <c r="E570" i="1"/>
  <c r="E621" i="1"/>
  <c r="E545" i="1"/>
  <c r="E664" i="1"/>
  <c r="E537" i="1"/>
  <c r="E565" i="1"/>
  <c r="E585" i="1"/>
  <c r="E587" i="1"/>
  <c r="E589" i="1"/>
  <c r="E593" i="1"/>
  <c r="E595" i="1"/>
  <c r="E597" i="1"/>
  <c r="E651" i="1"/>
  <c r="E485" i="1"/>
  <c r="E493" i="1"/>
  <c r="E501" i="1"/>
  <c r="E509" i="1"/>
  <c r="E517" i="1"/>
  <c r="E525" i="1"/>
  <c r="E531" i="1"/>
  <c r="E551" i="1"/>
  <c r="E554" i="1"/>
  <c r="E557" i="1"/>
  <c r="E553" i="1"/>
  <c r="E601" i="1"/>
  <c r="E603" i="1"/>
  <c r="E605" i="1"/>
  <c r="E609" i="1"/>
  <c r="E611" i="1"/>
  <c r="E613" i="1"/>
  <c r="E617" i="1"/>
  <c r="E619" i="1"/>
  <c r="E629" i="1"/>
  <c r="E529" i="1"/>
  <c r="E534" i="1"/>
  <c r="E567" i="1"/>
  <c r="E543" i="1"/>
  <c r="E549" i="1"/>
  <c r="E573" i="1"/>
  <c r="E577" i="1"/>
  <c r="E579" i="1"/>
  <c r="E581" i="1"/>
  <c r="E627" i="1"/>
  <c r="E635" i="1"/>
  <c r="H648" i="1"/>
  <c r="E625" i="1"/>
  <c r="E633" i="1"/>
  <c r="E641" i="1"/>
  <c r="E649" i="1"/>
  <c r="F650" i="1" s="1"/>
  <c r="E657" i="1"/>
  <c r="E662" i="1"/>
  <c r="E668" i="1"/>
  <c r="E692" i="1"/>
  <c r="E698" i="1"/>
  <c r="E680" i="1"/>
  <c r="E712" i="1"/>
  <c r="E575" i="1"/>
  <c r="E583" i="1"/>
  <c r="E591" i="1"/>
  <c r="E607" i="1"/>
  <c r="E615" i="1"/>
  <c r="E623" i="1"/>
  <c r="E631" i="1"/>
  <c r="E639" i="1"/>
  <c r="E655" i="1"/>
  <c r="E661" i="1"/>
  <c r="E667" i="1"/>
  <c r="E683" i="1"/>
  <c r="E666" i="1"/>
  <c r="E691" i="1"/>
  <c r="E704" i="1"/>
  <c r="E722" i="1"/>
  <c r="E738" i="1"/>
  <c r="E758" i="1"/>
  <c r="E770" i="1"/>
  <c r="E782" i="1"/>
  <c r="E786" i="1"/>
  <c r="E794" i="1"/>
  <c r="E637" i="1"/>
  <c r="E645" i="1"/>
  <c r="E653" i="1"/>
  <c r="E660" i="1"/>
  <c r="E670" i="1"/>
  <c r="E688" i="1"/>
  <c r="E675" i="1"/>
  <c r="E696" i="1"/>
  <c r="E659" i="1"/>
  <c r="E669" i="1"/>
  <c r="E678" i="1"/>
  <c r="E708" i="1"/>
  <c r="E674" i="1"/>
  <c r="E690" i="1"/>
  <c r="E730" i="1"/>
  <c r="E746" i="1"/>
  <c r="E762" i="1"/>
  <c r="E766" i="1"/>
  <c r="E774" i="1"/>
  <c r="E778" i="1"/>
  <c r="E790" i="1"/>
  <c r="E798" i="1"/>
  <c r="E720" i="1"/>
  <c r="E728" i="1"/>
  <c r="E736" i="1"/>
  <c r="E744" i="1"/>
  <c r="E752" i="1"/>
  <c r="E760" i="1"/>
  <c r="E768" i="1"/>
  <c r="E776" i="1"/>
  <c r="E784" i="1"/>
  <c r="E792" i="1"/>
  <c r="E814" i="1"/>
  <c r="E735" i="1"/>
  <c r="E743" i="1"/>
  <c r="E751" i="1"/>
  <c r="E759" i="1"/>
  <c r="E767" i="1"/>
  <c r="E775" i="1"/>
  <c r="E783" i="1"/>
  <c r="E791" i="1"/>
  <c r="E799" i="1"/>
  <c r="E803" i="1"/>
  <c r="E811" i="1"/>
  <c r="E702" i="1"/>
  <c r="E710" i="1"/>
  <c r="E718" i="1"/>
  <c r="E726" i="1"/>
  <c r="E742" i="1"/>
  <c r="E750" i="1"/>
  <c r="E835" i="1"/>
  <c r="E806" i="1"/>
  <c r="E819" i="1"/>
  <c r="E850" i="1"/>
  <c r="E858" i="1"/>
  <c r="E866" i="1"/>
  <c r="E874" i="1"/>
  <c r="E906" i="1"/>
  <c r="E914" i="1"/>
  <c r="E938" i="1"/>
  <c r="E962" i="1"/>
  <c r="E716" i="1"/>
  <c r="E724" i="1"/>
  <c r="E732" i="1"/>
  <c r="E740" i="1"/>
  <c r="E748" i="1"/>
  <c r="E756" i="1"/>
  <c r="E764" i="1"/>
  <c r="E772" i="1"/>
  <c r="E780" i="1"/>
  <c r="E788" i="1"/>
  <c r="E796" i="1"/>
  <c r="E817" i="1"/>
  <c r="E699" i="1"/>
  <c r="E707" i="1"/>
  <c r="E715" i="1"/>
  <c r="E723" i="1"/>
  <c r="E731" i="1"/>
  <c r="E747" i="1"/>
  <c r="E755" i="1"/>
  <c r="E763" i="1"/>
  <c r="E771" i="1"/>
  <c r="E779" i="1"/>
  <c r="E787" i="1"/>
  <c r="E795" i="1"/>
  <c r="E805" i="1"/>
  <c r="H976" i="1"/>
  <c r="E801" i="1"/>
  <c r="E809" i="1"/>
  <c r="E812" i="1"/>
  <c r="E827" i="1"/>
  <c r="E978" i="1"/>
  <c r="E800" i="1"/>
  <c r="E804" i="1"/>
  <c r="E808" i="1"/>
  <c r="E882" i="1"/>
  <c r="E890" i="1"/>
  <c r="E898" i="1"/>
  <c r="E922" i="1"/>
  <c r="E930" i="1"/>
  <c r="E954" i="1"/>
  <c r="E970" i="1"/>
  <c r="E825" i="1"/>
  <c r="E977" i="1"/>
  <c r="F978" i="1" s="1"/>
  <c r="E816" i="1"/>
  <c r="E824" i="1"/>
  <c r="E840" i="1"/>
  <c r="E848" i="1"/>
  <c r="E856" i="1"/>
  <c r="E864" i="1"/>
  <c r="E872" i="1"/>
  <c r="E880" i="1"/>
  <c r="E888" i="1"/>
  <c r="E896" i="1"/>
  <c r="E904" i="1"/>
  <c r="E912" i="1"/>
  <c r="E920" i="1"/>
  <c r="E928" i="1"/>
  <c r="E936" i="1"/>
  <c r="E944" i="1"/>
  <c r="E952" i="1"/>
  <c r="E960" i="1"/>
  <c r="E968" i="1"/>
  <c r="E822" i="1"/>
  <c r="E830" i="1"/>
  <c r="E838" i="1"/>
  <c r="E846" i="1"/>
  <c r="E854" i="1"/>
  <c r="E862" i="1"/>
  <c r="E870" i="1"/>
  <c r="E878" i="1"/>
  <c r="E886" i="1"/>
  <c r="E894" i="1"/>
  <c r="E902" i="1"/>
  <c r="E910" i="1"/>
  <c r="E918" i="1"/>
  <c r="E926" i="1"/>
  <c r="E934" i="1"/>
  <c r="E942" i="1"/>
  <c r="E950" i="1"/>
  <c r="E966" i="1"/>
  <c r="E974" i="1"/>
  <c r="E949" i="1"/>
  <c r="E957" i="1"/>
  <c r="E965" i="1"/>
  <c r="E820" i="1"/>
  <c r="E828" i="1"/>
  <c r="E836" i="1"/>
  <c r="E844" i="1"/>
  <c r="E852" i="1"/>
  <c r="E860" i="1"/>
  <c r="E868" i="1"/>
  <c r="E876" i="1"/>
  <c r="E884" i="1"/>
  <c r="E892" i="1"/>
  <c r="E900" i="1"/>
  <c r="E908" i="1"/>
  <c r="E916" i="1"/>
  <c r="E924" i="1"/>
  <c r="E932" i="1"/>
  <c r="E940" i="1"/>
  <c r="E948" i="1"/>
  <c r="E956" i="1"/>
  <c r="E964" i="1"/>
  <c r="E972" i="1"/>
  <c r="E980" i="1"/>
  <c r="E843" i="1"/>
  <c r="E851" i="1"/>
  <c r="E859" i="1"/>
  <c r="E867" i="1"/>
  <c r="E875" i="1"/>
  <c r="E883" i="1"/>
  <c r="E891" i="1"/>
  <c r="E899" i="1"/>
  <c r="E907" i="1"/>
  <c r="E915" i="1"/>
  <c r="E923" i="1"/>
  <c r="E931" i="1"/>
  <c r="E939" i="1"/>
  <c r="F227" i="1" l="1"/>
  <c r="F977" i="1"/>
  <c r="G977" i="1" s="1"/>
  <c r="F654" i="1"/>
  <c r="F836" i="1"/>
  <c r="F161" i="1"/>
  <c r="F956" i="1"/>
  <c r="F878" i="1"/>
  <c r="F27" i="1"/>
  <c r="F31" i="1"/>
  <c r="F253" i="1"/>
  <c r="F872" i="1"/>
  <c r="F25" i="1"/>
  <c r="F168" i="1"/>
  <c r="F876" i="1"/>
  <c r="F229" i="1"/>
  <c r="F732" i="1"/>
  <c r="F720" i="1"/>
  <c r="G720" i="1" s="1"/>
  <c r="H720" i="1" s="1"/>
  <c r="F692" i="1"/>
  <c r="F908" i="1"/>
  <c r="F638" i="1"/>
  <c r="F464" i="1"/>
  <c r="F269" i="1"/>
  <c r="F594" i="1"/>
  <c r="F510" i="1"/>
  <c r="F593" i="1"/>
  <c r="F504" i="1"/>
  <c r="F414" i="1"/>
  <c r="F331" i="1"/>
  <c r="F252" i="1"/>
  <c r="F310" i="1"/>
  <c r="F188" i="1"/>
  <c r="F137" i="1"/>
  <c r="F22" i="1"/>
  <c r="F98" i="1"/>
  <c r="F660" i="1"/>
  <c r="F613" i="1"/>
  <c r="F530" i="1"/>
  <c r="F501" i="1"/>
  <c r="F412" i="1"/>
  <c r="F461" i="1"/>
  <c r="F34" i="1"/>
  <c r="F473" i="1"/>
  <c r="F383" i="1"/>
  <c r="F348" i="1"/>
  <c r="F321" i="1"/>
  <c r="F33" i="1"/>
  <c r="F15" i="1"/>
  <c r="F130" i="1"/>
  <c r="F736" i="1"/>
  <c r="F106" i="1"/>
  <c r="F662" i="1"/>
  <c r="F554" i="1"/>
  <c r="F405" i="1"/>
  <c r="F843" i="1"/>
  <c r="F932" i="1"/>
  <c r="F645" i="1"/>
  <c r="F639" i="1"/>
  <c r="F546" i="1"/>
  <c r="F538" i="1"/>
  <c r="F442" i="1"/>
  <c r="F397" i="1"/>
  <c r="F149" i="1"/>
  <c r="F170" i="1"/>
  <c r="F57" i="1"/>
  <c r="F47" i="1"/>
  <c r="F675" i="1"/>
  <c r="F704" i="1"/>
  <c r="F534" i="1"/>
  <c r="F605" i="1"/>
  <c r="F325" i="1"/>
  <c r="F417" i="1"/>
  <c r="F213" i="1"/>
  <c r="F153" i="1"/>
  <c r="F142" i="1"/>
  <c r="F21" i="1"/>
  <c r="F448" i="1"/>
  <c r="F731" i="1"/>
  <c r="F801" i="1"/>
  <c r="F653" i="1"/>
  <c r="G653" i="1" s="1"/>
  <c r="F691" i="1"/>
  <c r="F579" i="1"/>
  <c r="F525" i="1"/>
  <c r="F445" i="1"/>
  <c r="F413" i="1"/>
  <c r="F478" i="1"/>
  <c r="F332" i="1"/>
  <c r="F966" i="1"/>
  <c r="F699" i="1"/>
  <c r="F814" i="1"/>
  <c r="F735" i="1"/>
  <c r="F637" i="1"/>
  <c r="F517" i="1"/>
  <c r="F333" i="1"/>
  <c r="F110" i="1"/>
  <c r="F145" i="1"/>
  <c r="F920" i="1"/>
  <c r="F940" i="1"/>
  <c r="F868" i="1"/>
  <c r="F828" i="1"/>
  <c r="F950" i="1"/>
  <c r="F910" i="1"/>
  <c r="F936" i="1"/>
  <c r="F913" i="1"/>
  <c r="F881" i="1"/>
  <c r="F849" i="1"/>
  <c r="H977" i="1"/>
  <c r="F895" i="1"/>
  <c r="F763" i="1"/>
  <c r="F850" i="1"/>
  <c r="F775" i="1"/>
  <c r="F752" i="1"/>
  <c r="F900" i="1"/>
  <c r="F862" i="1"/>
  <c r="F942" i="1"/>
  <c r="G942" i="1" s="1"/>
  <c r="F830" i="1"/>
  <c r="F937" i="1"/>
  <c r="F880" i="1"/>
  <c r="F954" i="1"/>
  <c r="F839" i="1"/>
  <c r="F755" i="1"/>
  <c r="F918" i="1"/>
  <c r="F856" i="1"/>
  <c r="F907" i="1"/>
  <c r="F867" i="1"/>
  <c r="F980" i="1"/>
  <c r="G980" i="1" s="1"/>
  <c r="F860" i="1"/>
  <c r="F972" i="1"/>
  <c r="F846" i="1"/>
  <c r="F882" i="1"/>
  <c r="F931" i="1"/>
  <c r="F859" i="1"/>
  <c r="F838" i="1"/>
  <c r="F912" i="1"/>
  <c r="F840" i="1"/>
  <c r="F904" i="1"/>
  <c r="F820" i="1"/>
  <c r="F825" i="1"/>
  <c r="F841" i="1"/>
  <c r="F748" i="1"/>
  <c r="F914" i="1"/>
  <c r="F751" i="1"/>
  <c r="F915" i="1"/>
  <c r="F948" i="1"/>
  <c r="F771" i="1"/>
  <c r="F892" i="1"/>
  <c r="F965" i="1"/>
  <c r="F964" i="1"/>
  <c r="F924" i="1"/>
  <c r="F891" i="1"/>
  <c r="F851" i="1"/>
  <c r="F822" i="1"/>
  <c r="F968" i="1"/>
  <c r="F929" i="1"/>
  <c r="F897" i="1"/>
  <c r="F865" i="1"/>
  <c r="F815" i="1"/>
  <c r="F899" i="1"/>
  <c r="F888" i="1"/>
  <c r="F923" i="1"/>
  <c r="F883" i="1"/>
  <c r="F844" i="1"/>
  <c r="F884" i="1"/>
  <c r="F974" i="1"/>
  <c r="F854" i="1"/>
  <c r="F960" i="1"/>
  <c r="F824" i="1"/>
  <c r="F896" i="1"/>
  <c r="F864" i="1"/>
  <c r="F787" i="1"/>
  <c r="F949" i="1"/>
  <c r="F916" i="1"/>
  <c r="G878" i="1"/>
  <c r="H878" i="1" s="1"/>
  <c r="F952" i="1"/>
  <c r="G952" i="1" s="1"/>
  <c r="F945" i="1"/>
  <c r="F800" i="1"/>
  <c r="F795" i="1"/>
  <c r="F831" i="1"/>
  <c r="F791" i="1"/>
  <c r="F768" i="1"/>
  <c r="F821" i="1"/>
  <c r="F870" i="1"/>
  <c r="F934" i="1"/>
  <c r="F902" i="1"/>
  <c r="G902" i="1" s="1"/>
  <c r="F927" i="1"/>
  <c r="F805" i="1"/>
  <c r="F809" i="1"/>
  <c r="F780" i="1"/>
  <c r="F817" i="1"/>
  <c r="F874" i="1"/>
  <c r="F919" i="1"/>
  <c r="F855" i="1"/>
  <c r="F742" i="1"/>
  <c r="F702" i="1"/>
  <c r="F760" i="1"/>
  <c r="F778" i="1"/>
  <c r="F696" i="1"/>
  <c r="F659" i="1"/>
  <c r="F591" i="1"/>
  <c r="F715" i="1"/>
  <c r="F658" i="1"/>
  <c r="F570" i="1"/>
  <c r="G570" i="1" s="1"/>
  <c r="H570" i="1" s="1"/>
  <c r="F622" i="1"/>
  <c r="F493" i="1"/>
  <c r="F664" i="1"/>
  <c r="F480" i="1"/>
  <c r="F621" i="1"/>
  <c r="G621" i="1" s="1"/>
  <c r="F549" i="1"/>
  <c r="F426" i="1"/>
  <c r="F371" i="1"/>
  <c r="F450" i="1"/>
  <c r="F421" i="1"/>
  <c r="F366" i="1"/>
  <c r="F466" i="1"/>
  <c r="F359" i="1"/>
  <c r="F261" i="1"/>
  <c r="F220" i="1"/>
  <c r="F408" i="1"/>
  <c r="F312" i="1"/>
  <c r="F962" i="1"/>
  <c r="F898" i="1"/>
  <c r="F804" i="1"/>
  <c r="F938" i="1"/>
  <c r="F866" i="1"/>
  <c r="F911" i="1"/>
  <c r="F847" i="1"/>
  <c r="F728" i="1"/>
  <c r="F793" i="1"/>
  <c r="F774" i="1"/>
  <c r="F703" i="1"/>
  <c r="F669" i="1"/>
  <c r="F666" i="1"/>
  <c r="F738" i="1"/>
  <c r="F779" i="1"/>
  <c r="F661" i="1"/>
  <c r="F583" i="1"/>
  <c r="F633" i="1"/>
  <c r="F698" i="1"/>
  <c r="F602" i="1"/>
  <c r="F581" i="1"/>
  <c r="F590" i="1"/>
  <c r="F617" i="1"/>
  <c r="F609" i="1"/>
  <c r="F601" i="1"/>
  <c r="H653" i="1"/>
  <c r="F485" i="1"/>
  <c r="F518" i="1"/>
  <c r="F486" i="1"/>
  <c r="F597" i="1"/>
  <c r="F589" i="1"/>
  <c r="F558" i="1"/>
  <c r="F606" i="1"/>
  <c r="F512" i="1"/>
  <c r="F543" i="1"/>
  <c r="F521" i="1"/>
  <c r="F497" i="1"/>
  <c r="F422" i="1"/>
  <c r="F477" i="1"/>
  <c r="F363" i="1"/>
  <c r="G363" i="1" s="1"/>
  <c r="F514" i="1"/>
  <c r="F365" i="1"/>
  <c r="F441" i="1"/>
  <c r="F398" i="1"/>
  <c r="F382" i="1"/>
  <c r="F429" i="1"/>
  <c r="F407" i="1"/>
  <c r="F391" i="1"/>
  <c r="F375" i="1"/>
  <c r="F472" i="1"/>
  <c r="F454" i="1"/>
  <c r="F317" i="1"/>
  <c r="F376" i="1"/>
  <c r="F260" i="1"/>
  <c r="F350" i="1"/>
  <c r="F345" i="1"/>
  <c r="F266" i="1"/>
  <c r="F196" i="1"/>
  <c r="F852" i="1"/>
  <c r="F813" i="1"/>
  <c r="F926" i="1"/>
  <c r="F894" i="1"/>
  <c r="F928" i="1"/>
  <c r="F816" i="1"/>
  <c r="F905" i="1"/>
  <c r="F889" i="1"/>
  <c r="F873" i="1"/>
  <c r="F857" i="1"/>
  <c r="F890" i="1"/>
  <c r="F802" i="1"/>
  <c r="F772" i="1"/>
  <c r="F740" i="1"/>
  <c r="G740" i="1" s="1"/>
  <c r="H740" i="1" s="1"/>
  <c r="F858" i="1"/>
  <c r="F806" i="1"/>
  <c r="F903" i="1"/>
  <c r="F835" i="1"/>
  <c r="F776" i="1"/>
  <c r="F705" i="1"/>
  <c r="F766" i="1"/>
  <c r="F708" i="1"/>
  <c r="F722" i="1"/>
  <c r="F655" i="1"/>
  <c r="G655" i="1" s="1"/>
  <c r="F575" i="1"/>
  <c r="F657" i="1"/>
  <c r="G662" i="1" s="1"/>
  <c r="F695" i="1"/>
  <c r="F626" i="1"/>
  <c r="F553" i="1"/>
  <c r="F531" i="1"/>
  <c r="F545" i="1"/>
  <c r="F573" i="1"/>
  <c r="F539" i="1"/>
  <c r="F418" i="1"/>
  <c r="F355" i="1"/>
  <c r="F506" i="1"/>
  <c r="F462" i="1"/>
  <c r="F416" i="1"/>
  <c r="F396" i="1"/>
  <c r="F443" i="1"/>
  <c r="F389" i="1"/>
  <c r="F364" i="1"/>
  <c r="F305" i="1"/>
  <c r="F762" i="1"/>
  <c r="F783" i="1"/>
  <c r="F794" i="1"/>
  <c r="F767" i="1"/>
  <c r="F707" i="1"/>
  <c r="F668" i="1"/>
  <c r="F574" i="1"/>
  <c r="F646" i="1"/>
  <c r="F565" i="1"/>
  <c r="F595" i="1"/>
  <c r="F587" i="1"/>
  <c r="F411" i="1"/>
  <c r="F347" i="1"/>
  <c r="F357" i="1"/>
  <c r="F435" i="1"/>
  <c r="F358" i="1"/>
  <c r="F470" i="1"/>
  <c r="F425" i="1"/>
  <c r="F360" i="1"/>
  <c r="F293" i="1"/>
  <c r="F393" i="1"/>
  <c r="F307" i="1"/>
  <c r="F303" i="1"/>
  <c r="F250" i="1"/>
  <c r="F291" i="1"/>
  <c r="F334" i="1"/>
  <c r="F273" i="1"/>
  <c r="G273" i="1" s="1"/>
  <c r="H273" i="1" s="1"/>
  <c r="F316" i="1"/>
  <c r="F257" i="1"/>
  <c r="F296" i="1"/>
  <c r="F300" i="1"/>
  <c r="F356" i="1"/>
  <c r="F267" i="1"/>
  <c r="F265" i="1"/>
  <c r="G265" i="1" s="1"/>
  <c r="F372" i="1"/>
  <c r="F289" i="1"/>
  <c r="F340" i="1"/>
  <c r="F351" i="1"/>
  <c r="F280" i="1"/>
  <c r="F204" i="1"/>
  <c r="F886" i="1"/>
  <c r="F944" i="1"/>
  <c r="F833" i="1"/>
  <c r="F930" i="1"/>
  <c r="F887" i="1"/>
  <c r="F827" i="1"/>
  <c r="F796" i="1"/>
  <c r="F764" i="1"/>
  <c r="F906" i="1"/>
  <c r="F823" i="1"/>
  <c r="F726" i="1"/>
  <c r="F811" i="1"/>
  <c r="F792" i="1"/>
  <c r="F744" i="1"/>
  <c r="F808" i="1"/>
  <c r="F684" i="1"/>
  <c r="F670" i="1"/>
  <c r="F786" i="1"/>
  <c r="F679" i="1"/>
  <c r="F631" i="1"/>
  <c r="F667" i="1"/>
  <c r="F625" i="1"/>
  <c r="F629" i="1"/>
  <c r="F537" i="1"/>
  <c r="F542" i="1"/>
  <c r="F496" i="1"/>
  <c r="F630" i="1"/>
  <c r="F566" i="1"/>
  <c r="F513" i="1"/>
  <c r="F489" i="1"/>
  <c r="F465" i="1"/>
  <c r="F440" i="1"/>
  <c r="F409" i="1"/>
  <c r="F377" i="1"/>
  <c r="F403" i="1"/>
  <c r="G403" i="1" s="1"/>
  <c r="F339" i="1"/>
  <c r="F434" i="1"/>
  <c r="F438" i="1"/>
  <c r="F349" i="1"/>
  <c r="F456" i="1"/>
  <c r="F367" i="1"/>
  <c r="G367" i="1" s="1"/>
  <c r="F353" i="1"/>
  <c r="F284" i="1"/>
  <c r="F237" i="1"/>
  <c r="F385" i="1"/>
  <c r="G305" i="1"/>
  <c r="F295" i="1"/>
  <c r="F368" i="1"/>
  <c r="F200" i="1"/>
  <c r="F848" i="1"/>
  <c r="F953" i="1"/>
  <c r="G953" i="1" s="1"/>
  <c r="F957" i="1"/>
  <c r="F922" i="1"/>
  <c r="F963" i="1"/>
  <c r="F879" i="1"/>
  <c r="G880" i="1" s="1"/>
  <c r="F724" i="1"/>
  <c r="F955" i="1"/>
  <c r="F750" i="1"/>
  <c r="G750" i="1" s="1"/>
  <c r="F973" i="1"/>
  <c r="F746" i="1"/>
  <c r="F690" i="1"/>
  <c r="F759" i="1"/>
  <c r="F688" i="1"/>
  <c r="F782" i="1"/>
  <c r="F623" i="1"/>
  <c r="F649" i="1"/>
  <c r="G649" i="1" s="1"/>
  <c r="H649" i="1" s="1"/>
  <c r="F642" i="1"/>
  <c r="F618" i="1"/>
  <c r="F586" i="1"/>
  <c r="F577" i="1"/>
  <c r="G577" i="1" s="1"/>
  <c r="F598" i="1"/>
  <c r="F571" i="1"/>
  <c r="F557" i="1"/>
  <c r="F502" i="1"/>
  <c r="F651" i="1"/>
  <c r="F585" i="1"/>
  <c r="F614" i="1"/>
  <c r="F563" i="1"/>
  <c r="F533" i="1"/>
  <c r="F457" i="1"/>
  <c r="F337" i="1"/>
  <c r="F395" i="1"/>
  <c r="G397" i="1" s="1"/>
  <c r="F388" i="1"/>
  <c r="F458" i="1"/>
  <c r="F381" i="1"/>
  <c r="G383" i="1" s="1"/>
  <c r="F341" i="1"/>
  <c r="F432" i="1"/>
  <c r="F406" i="1"/>
  <c r="F390" i="1"/>
  <c r="F374" i="1"/>
  <c r="F399" i="1"/>
  <c r="F490" i="1"/>
  <c r="F276" i="1"/>
  <c r="F236" i="1"/>
  <c r="G236" i="1" s="1"/>
  <c r="H236" i="1" s="1"/>
  <c r="F328" i="1"/>
  <c r="F323" i="1"/>
  <c r="F251" i="1"/>
  <c r="F309" i="1"/>
  <c r="F947" i="1"/>
  <c r="F875" i="1"/>
  <c r="F812" i="1"/>
  <c r="F788" i="1"/>
  <c r="G788" i="1" s="1"/>
  <c r="F756" i="1"/>
  <c r="G756" i="1" s="1"/>
  <c r="F871" i="1"/>
  <c r="F718" i="1"/>
  <c r="G767" i="1"/>
  <c r="F961" i="1"/>
  <c r="F798" i="1"/>
  <c r="F730" i="1"/>
  <c r="F687" i="1"/>
  <c r="F678" i="1"/>
  <c r="F770" i="1"/>
  <c r="F683" i="1"/>
  <c r="F615" i="1"/>
  <c r="F712" i="1"/>
  <c r="F663" i="1"/>
  <c r="F635" i="1"/>
  <c r="F567" i="1"/>
  <c r="F550" i="1"/>
  <c r="F509" i="1"/>
  <c r="F551" i="1"/>
  <c r="F562" i="1"/>
  <c r="F528" i="1"/>
  <c r="F488" i="1"/>
  <c r="F559" i="1"/>
  <c r="F449" i="1"/>
  <c r="F437" i="1"/>
  <c r="F401" i="1"/>
  <c r="F469" i="1"/>
  <c r="F387" i="1"/>
  <c r="F474" i="1"/>
  <c r="F446" i="1"/>
  <c r="F482" i="1"/>
  <c r="F344" i="1"/>
  <c r="G344" i="1" s="1"/>
  <c r="H344" i="1" s="1"/>
  <c r="F342" i="1"/>
  <c r="F315" i="1"/>
  <c r="F283" i="1"/>
  <c r="F178" i="1"/>
  <c r="F205" i="1"/>
  <c r="F184" i="1"/>
  <c r="F970" i="1"/>
  <c r="F939" i="1"/>
  <c r="G787" i="1"/>
  <c r="G755" i="1"/>
  <c r="H755" i="1" s="1"/>
  <c r="F716" i="1"/>
  <c r="F819" i="1"/>
  <c r="F863" i="1"/>
  <c r="F743" i="1"/>
  <c r="F710" i="1"/>
  <c r="F803" i="1"/>
  <c r="F784" i="1"/>
  <c r="G735" i="1"/>
  <c r="H735" i="1" s="1"/>
  <c r="G778" i="1"/>
  <c r="F790" i="1"/>
  <c r="F674" i="1"/>
  <c r="F723" i="1"/>
  <c r="F758" i="1"/>
  <c r="F799" i="1"/>
  <c r="F747" i="1"/>
  <c r="F680" i="1"/>
  <c r="F607" i="1"/>
  <c r="F641" i="1"/>
  <c r="G635" i="1"/>
  <c r="F610" i="1"/>
  <c r="F578" i="1"/>
  <c r="G579" i="1" s="1"/>
  <c r="F627" i="1"/>
  <c r="F529" i="1"/>
  <c r="F619" i="1"/>
  <c r="F611" i="1"/>
  <c r="F603" i="1"/>
  <c r="F526" i="1"/>
  <c r="F494" i="1"/>
  <c r="G583" i="1"/>
  <c r="H583" i="1" s="1"/>
  <c r="F520" i="1"/>
  <c r="H621" i="1"/>
  <c r="F505" i="1"/>
  <c r="F481" i="1"/>
  <c r="F430" i="1"/>
  <c r="F433" i="1"/>
  <c r="F361" i="1"/>
  <c r="F329" i="1"/>
  <c r="F379" i="1"/>
  <c r="F424" i="1"/>
  <c r="F404" i="1"/>
  <c r="F373" i="1"/>
  <c r="F324" i="1"/>
  <c r="F400" i="1"/>
  <c r="F268" i="1"/>
  <c r="F285" i="1"/>
  <c r="F240" i="1"/>
  <c r="F326" i="1"/>
  <c r="F318" i="1"/>
  <c r="F392" i="1"/>
  <c r="F290" i="1"/>
  <c r="F234" i="1"/>
  <c r="F187" i="1"/>
  <c r="F216" i="1"/>
  <c r="F154" i="1"/>
  <c r="F78" i="1"/>
  <c r="F53" i="1"/>
  <c r="F239" i="1"/>
  <c r="F119" i="1"/>
  <c r="F169" i="1"/>
  <c r="G170" i="1" s="1"/>
  <c r="F43" i="1"/>
  <c r="F83" i="1"/>
  <c r="F88" i="1"/>
  <c r="F173" i="1"/>
  <c r="G173" i="1" s="1"/>
  <c r="F209" i="1"/>
  <c r="F140" i="1"/>
  <c r="F233" i="1"/>
  <c r="F198" i="1"/>
  <c r="F270" i="1"/>
  <c r="F335" i="1"/>
  <c r="F420" i="1"/>
  <c r="F370" i="1"/>
  <c r="G370" i="1" s="1"/>
  <c r="F439" i="1"/>
  <c r="F511" i="1"/>
  <c r="F444" i="1"/>
  <c r="F508" i="1"/>
  <c r="F475" i="1"/>
  <c r="F535" i="1"/>
  <c r="F701" i="1"/>
  <c r="F632" i="1"/>
  <c r="F709" i="1"/>
  <c r="F628" i="1"/>
  <c r="F807" i="1"/>
  <c r="F789" i="1"/>
  <c r="F745" i="1"/>
  <c r="G903" i="1"/>
  <c r="H903" i="1" s="1"/>
  <c r="F893" i="1"/>
  <c r="F971" i="1"/>
  <c r="G971" i="1" s="1"/>
  <c r="F117" i="1"/>
  <c r="G117" i="1" s="1"/>
  <c r="H117" i="1" s="1"/>
  <c r="G15" i="1"/>
  <c r="H15" i="1" s="1"/>
  <c r="F299" i="1"/>
  <c r="F256" i="1"/>
  <c r="F384" i="1"/>
  <c r="F308" i="1"/>
  <c r="G252" i="1"/>
  <c r="F211" i="1"/>
  <c r="F186" i="1"/>
  <c r="F271" i="1"/>
  <c r="F171" i="1"/>
  <c r="F118" i="1"/>
  <c r="G118" i="1" s="1"/>
  <c r="F77" i="1"/>
  <c r="F45" i="1"/>
  <c r="F150" i="1"/>
  <c r="F63" i="1"/>
  <c r="F263" i="1"/>
  <c r="F74" i="1"/>
  <c r="F29" i="1"/>
  <c r="F125" i="1"/>
  <c r="G125" i="1" s="1"/>
  <c r="G18" i="1"/>
  <c r="H18" i="1" s="1"/>
  <c r="F44" i="1"/>
  <c r="F56" i="1"/>
  <c r="F174" i="1"/>
  <c r="F96" i="1"/>
  <c r="F217" i="1"/>
  <c r="F319" i="1"/>
  <c r="F206" i="1"/>
  <c r="F278" i="1"/>
  <c r="F298" i="1"/>
  <c r="F428" i="1"/>
  <c r="F378" i="1"/>
  <c r="F415" i="1"/>
  <c r="F447" i="1"/>
  <c r="F519" i="1"/>
  <c r="F572" i="1"/>
  <c r="G574" i="1" s="1"/>
  <c r="F452" i="1"/>
  <c r="F516" i="1"/>
  <c r="F483" i="1"/>
  <c r="F540" i="1"/>
  <c r="F640" i="1"/>
  <c r="F636" i="1"/>
  <c r="G637" i="1" s="1"/>
  <c r="F717" i="1"/>
  <c r="F797" i="1"/>
  <c r="F753" i="1"/>
  <c r="F829" i="1"/>
  <c r="F909" i="1"/>
  <c r="F826" i="1"/>
  <c r="H305" i="1"/>
  <c r="F210" i="1"/>
  <c r="F179" i="1"/>
  <c r="F212" i="1"/>
  <c r="F70" i="1"/>
  <c r="F38" i="1"/>
  <c r="F111" i="1"/>
  <c r="F255" i="1"/>
  <c r="F165" i="1"/>
  <c r="F121" i="1"/>
  <c r="F42" i="1"/>
  <c r="F89" i="1"/>
  <c r="F166" i="1"/>
  <c r="F35" i="1"/>
  <c r="F73" i="1"/>
  <c r="F50" i="1"/>
  <c r="G50" i="1" s="1"/>
  <c r="H50" i="1" s="1"/>
  <c r="F58" i="1"/>
  <c r="F28" i="1"/>
  <c r="F190" i="1"/>
  <c r="F104" i="1"/>
  <c r="F182" i="1"/>
  <c r="F159" i="1"/>
  <c r="H265" i="1"/>
  <c r="F175" i="1"/>
  <c r="F222" i="1"/>
  <c r="G222" i="1" s="1"/>
  <c r="H222" i="1" s="1"/>
  <c r="F286" i="1"/>
  <c r="F314" i="1"/>
  <c r="F386" i="1"/>
  <c r="F423" i="1"/>
  <c r="F455" i="1"/>
  <c r="G455" i="1" s="1"/>
  <c r="F527" i="1"/>
  <c r="F460" i="1"/>
  <c r="F524" i="1"/>
  <c r="F491" i="1"/>
  <c r="F544" i="1"/>
  <c r="F556" i="1"/>
  <c r="G558" i="1" s="1"/>
  <c r="F584" i="1"/>
  <c r="G584" i="1" s="1"/>
  <c r="F673" i="1"/>
  <c r="F685" i="1"/>
  <c r="F644" i="1"/>
  <c r="G644" i="1" s="1"/>
  <c r="F681" i="1"/>
  <c r="F725" i="1"/>
  <c r="F761" i="1"/>
  <c r="F837" i="1"/>
  <c r="F917" i="1"/>
  <c r="F834" i="1"/>
  <c r="F101" i="1"/>
  <c r="F141" i="1"/>
  <c r="F69" i="1"/>
  <c r="F189" i="1"/>
  <c r="F66" i="1"/>
  <c r="F115" i="1"/>
  <c r="F36" i="1"/>
  <c r="F97" i="1"/>
  <c r="G98" i="1" s="1"/>
  <c r="F120" i="1"/>
  <c r="F164" i="1"/>
  <c r="F68" i="1"/>
  <c r="F191" i="1"/>
  <c r="F230" i="1"/>
  <c r="F294" i="1"/>
  <c r="F410" i="1"/>
  <c r="F471" i="1"/>
  <c r="F532" i="1"/>
  <c r="F468" i="1"/>
  <c r="F536" i="1"/>
  <c r="F499" i="1"/>
  <c r="G499" i="1" s="1"/>
  <c r="F564" i="1"/>
  <c r="G564" i="1" s="1"/>
  <c r="F592" i="1"/>
  <c r="F677" i="1"/>
  <c r="F580" i="1"/>
  <c r="F693" i="1"/>
  <c r="F733" i="1"/>
  <c r="F810" i="1"/>
  <c r="F769" i="1"/>
  <c r="G769" i="1" s="1"/>
  <c r="G881" i="1"/>
  <c r="F845" i="1"/>
  <c r="F925" i="1"/>
  <c r="G931" i="1" s="1"/>
  <c r="F158" i="1"/>
  <c r="F99" i="1"/>
  <c r="F16" i="1"/>
  <c r="G16" i="1" s="1"/>
  <c r="F352" i="1"/>
  <c r="F232" i="1"/>
  <c r="F282" i="1"/>
  <c r="F243" i="1"/>
  <c r="F226" i="1"/>
  <c r="F203" i="1"/>
  <c r="F247" i="1"/>
  <c r="F102" i="1"/>
  <c r="F176" i="1"/>
  <c r="F135" i="1"/>
  <c r="F160" i="1"/>
  <c r="F113" i="1"/>
  <c r="F109" i="1"/>
  <c r="F131" i="1"/>
  <c r="F75" i="1"/>
  <c r="F114" i="1"/>
  <c r="F128" i="1"/>
  <c r="G169" i="1"/>
  <c r="F84" i="1"/>
  <c r="F207" i="1"/>
  <c r="F238" i="1"/>
  <c r="F330" i="1"/>
  <c r="F419" i="1"/>
  <c r="F436" i="1"/>
  <c r="F479" i="1"/>
  <c r="F476" i="1"/>
  <c r="F547" i="1"/>
  <c r="F507" i="1"/>
  <c r="F600" i="1"/>
  <c r="F588" i="1"/>
  <c r="G588" i="1" s="1"/>
  <c r="F713" i="1"/>
  <c r="F818" i="1"/>
  <c r="F741" i="1"/>
  <c r="G746" i="1" s="1"/>
  <c r="F935" i="1"/>
  <c r="F853" i="1"/>
  <c r="G973" i="1"/>
  <c r="F93" i="1"/>
  <c r="F51" i="1"/>
  <c r="F224" i="1"/>
  <c r="F297" i="1"/>
  <c r="F242" i="1"/>
  <c r="F202" i="1"/>
  <c r="F157" i="1"/>
  <c r="F208" i="1"/>
  <c r="F163" i="1"/>
  <c r="F134" i="1"/>
  <c r="F94" i="1"/>
  <c r="F62" i="1"/>
  <c r="G168" i="1"/>
  <c r="H168" i="1" s="1"/>
  <c r="F228" i="1"/>
  <c r="F185" i="1"/>
  <c r="F156" i="1"/>
  <c r="F152" i="1"/>
  <c r="F148" i="1"/>
  <c r="F59" i="1"/>
  <c r="F52" i="1"/>
  <c r="G52" i="1" s="1"/>
  <c r="F138" i="1"/>
  <c r="F30" i="1"/>
  <c r="F23" i="1"/>
  <c r="F64" i="1"/>
  <c r="F136" i="1"/>
  <c r="F92" i="1"/>
  <c r="F215" i="1"/>
  <c r="F246" i="1"/>
  <c r="G248" i="1" s="1"/>
  <c r="F306" i="1"/>
  <c r="F451" i="1"/>
  <c r="F338" i="1"/>
  <c r="F427" i="1"/>
  <c r="F487" i="1"/>
  <c r="F552" i="1"/>
  <c r="F484" i="1"/>
  <c r="F568" i="1"/>
  <c r="F515" i="1"/>
  <c r="F608" i="1"/>
  <c r="F596" i="1"/>
  <c r="F757" i="1"/>
  <c r="F721" i="1"/>
  <c r="G879" i="1"/>
  <c r="F943" i="1"/>
  <c r="G943" i="1" s="1"/>
  <c r="H943" i="1" s="1"/>
  <c r="F861" i="1"/>
  <c r="G947" i="1"/>
  <c r="F91" i="1"/>
  <c r="F24" i="1"/>
  <c r="F336" i="1"/>
  <c r="F275" i="1"/>
  <c r="F259" i="1"/>
  <c r="F219" i="1"/>
  <c r="F195" i="1"/>
  <c r="F197" i="1"/>
  <c r="F193" i="1"/>
  <c r="F181" i="1"/>
  <c r="F86" i="1"/>
  <c r="F61" i="1"/>
  <c r="F127" i="1"/>
  <c r="F192" i="1"/>
  <c r="F81" i="1"/>
  <c r="F41" i="1"/>
  <c r="F123" i="1"/>
  <c r="F67" i="1"/>
  <c r="F19" i="1"/>
  <c r="F72" i="1"/>
  <c r="F144" i="1"/>
  <c r="F201" i="1"/>
  <c r="F100" i="1"/>
  <c r="F302" i="1"/>
  <c r="F223" i="1"/>
  <c r="F254" i="1"/>
  <c r="G254" i="1" s="1"/>
  <c r="G454" i="1"/>
  <c r="H454" i="1" s="1"/>
  <c r="G364" i="1"/>
  <c r="F346" i="1"/>
  <c r="F459" i="1"/>
  <c r="F495" i="1"/>
  <c r="F492" i="1"/>
  <c r="F523" i="1"/>
  <c r="G536" i="1" s="1"/>
  <c r="F616" i="1"/>
  <c r="G654" i="1"/>
  <c r="H654" i="1" s="1"/>
  <c r="F604" i="1"/>
  <c r="F773" i="1"/>
  <c r="F729" i="1"/>
  <c r="G905" i="1"/>
  <c r="F959" i="1"/>
  <c r="G961" i="1" s="1"/>
  <c r="F869" i="1"/>
  <c r="F274" i="1"/>
  <c r="F258" i="1"/>
  <c r="F218" i="1"/>
  <c r="F194" i="1"/>
  <c r="F279" i="1"/>
  <c r="F147" i="1"/>
  <c r="F126" i="1"/>
  <c r="F85" i="1"/>
  <c r="F54" i="1"/>
  <c r="F287" i="1"/>
  <c r="F177" i="1"/>
  <c r="F105" i="1"/>
  <c r="F82" i="1"/>
  <c r="F39" i="1"/>
  <c r="F80" i="1"/>
  <c r="F151" i="1"/>
  <c r="F132" i="1"/>
  <c r="F225" i="1"/>
  <c r="F311" i="1"/>
  <c r="F262" i="1"/>
  <c r="F322" i="1"/>
  <c r="F354" i="1"/>
  <c r="F431" i="1"/>
  <c r="F503" i="1"/>
  <c r="F548" i="1"/>
  <c r="F500" i="1"/>
  <c r="F467" i="1"/>
  <c r="F560" i="1"/>
  <c r="G560" i="1" s="1"/>
  <c r="F624" i="1"/>
  <c r="F671" i="1"/>
  <c r="F612" i="1"/>
  <c r="F781" i="1"/>
  <c r="F737" i="1"/>
  <c r="F967" i="1"/>
  <c r="F885" i="1"/>
  <c r="G885" i="1" s="1"/>
  <c r="F122" i="1"/>
  <c r="F48" i="1"/>
  <c r="F20" i="1"/>
  <c r="G955" i="1" l="1"/>
  <c r="G267" i="1"/>
  <c r="G86" i="1"/>
  <c r="G142" i="1"/>
  <c r="G61" i="1"/>
  <c r="H455" i="1"/>
  <c r="G736" i="1"/>
  <c r="G869" i="1"/>
  <c r="G861" i="1"/>
  <c r="H364" i="1"/>
  <c r="G638" i="1"/>
  <c r="G963" i="1"/>
  <c r="G97" i="1"/>
  <c r="G978" i="1"/>
  <c r="H978" i="1" s="1"/>
  <c r="G831" i="1"/>
  <c r="G557" i="1"/>
  <c r="G544" i="1"/>
  <c r="G913" i="1"/>
  <c r="G566" i="1"/>
  <c r="G590" i="1"/>
  <c r="G884" i="1"/>
  <c r="G128" i="1"/>
  <c r="G745" i="1"/>
  <c r="G456" i="1"/>
  <c r="G543" i="1"/>
  <c r="G883" i="1"/>
  <c r="G757" i="1"/>
  <c r="G410" i="1"/>
  <c r="G243" i="1"/>
  <c r="G230" i="1"/>
  <c r="G419" i="1"/>
  <c r="G917" i="1"/>
  <c r="G467" i="1"/>
  <c r="G773" i="1"/>
  <c r="G596" i="1"/>
  <c r="G175" i="1"/>
  <c r="G255" i="1"/>
  <c r="G378" i="1"/>
  <c r="G823" i="1"/>
  <c r="G950" i="1"/>
  <c r="G516" i="1"/>
  <c r="G646" i="1"/>
  <c r="G909" i="1"/>
  <c r="G396" i="1"/>
  <c r="G110" i="1"/>
  <c r="G673" i="1"/>
  <c r="G262" i="1"/>
  <c r="G132" i="1"/>
  <c r="G853" i="1"/>
  <c r="G630" i="1"/>
  <c r="G865" i="1"/>
  <c r="G624" i="1"/>
  <c r="H624" i="1" s="1"/>
  <c r="G187" i="1"/>
  <c r="G157" i="1"/>
  <c r="G725" i="1"/>
  <c r="G151" i="1"/>
  <c r="G109" i="1"/>
  <c r="H109" i="1" s="1"/>
  <c r="G308" i="1"/>
  <c r="G895" i="1"/>
  <c r="G470" i="1"/>
  <c r="G779" i="1"/>
  <c r="G623" i="1"/>
  <c r="G185" i="1"/>
  <c r="G134" i="1"/>
  <c r="G102" i="1"/>
  <c r="G845" i="1"/>
  <c r="G834" i="1"/>
  <c r="H834" i="1" s="1"/>
  <c r="G436" i="1"/>
  <c r="G575" i="1"/>
  <c r="G345" i="1"/>
  <c r="G376" i="1"/>
  <c r="G751" i="1"/>
  <c r="G85" i="1"/>
  <c r="G92" i="1"/>
  <c r="G849" i="1"/>
  <c r="G468" i="1"/>
  <c r="G283" i="1"/>
  <c r="G871" i="1"/>
  <c r="G703" i="1"/>
  <c r="G256" i="1"/>
  <c r="G401" i="1"/>
  <c r="G924" i="1"/>
  <c r="G311" i="1"/>
  <c r="G598" i="1"/>
  <c r="G154" i="1"/>
  <c r="G608" i="1"/>
  <c r="H953" i="1"/>
  <c r="G148" i="1"/>
  <c r="G771" i="1"/>
  <c r="G101" i="1"/>
  <c r="G122" i="1"/>
  <c r="G604" i="1"/>
  <c r="G176" i="1"/>
  <c r="G592" i="1"/>
  <c r="G893" i="1"/>
  <c r="G354" i="1"/>
  <c r="G887" i="1"/>
  <c r="G100" i="1"/>
  <c r="H118" i="1"/>
  <c r="H879" i="1"/>
  <c r="G622" i="1"/>
  <c r="H622" i="1" s="1"/>
  <c r="G741" i="1"/>
  <c r="H741" i="1" s="1"/>
  <c r="G386" i="1"/>
  <c r="G253" i="1"/>
  <c r="G766" i="1"/>
  <c r="H767" i="1" s="1"/>
  <c r="G266" i="1"/>
  <c r="H266" i="1" s="1"/>
  <c r="G573" i="1"/>
  <c r="G303" i="1"/>
  <c r="G372" i="1"/>
  <c r="G287" i="1"/>
  <c r="G193" i="1"/>
  <c r="G319" i="1"/>
  <c r="H134" i="1"/>
  <c r="G56" i="1"/>
  <c r="G174" i="1"/>
  <c r="H174" i="1" s="1"/>
  <c r="G807" i="1"/>
  <c r="G559" i="1"/>
  <c r="G251" i="1"/>
  <c r="H251" i="1" s="1"/>
  <c r="G250" i="1"/>
  <c r="G772" i="1"/>
  <c r="G882" i="1"/>
  <c r="H885" i="1" s="1"/>
  <c r="G798" i="1"/>
  <c r="G30" i="1"/>
  <c r="G203" i="1"/>
  <c r="G837" i="1"/>
  <c r="G188" i="1"/>
  <c r="H635" i="1"/>
  <c r="G923" i="1"/>
  <c r="G36" i="1"/>
  <c r="G717" i="1"/>
  <c r="G530" i="1"/>
  <c r="G144" i="1"/>
  <c r="G810" i="1"/>
  <c r="G729" i="1"/>
  <c r="G192" i="1"/>
  <c r="G484" i="1"/>
  <c r="G501" i="1"/>
  <c r="G120" i="1"/>
  <c r="G460" i="1"/>
  <c r="G229" i="1"/>
  <c r="H252" i="1"/>
  <c r="G641" i="1"/>
  <c r="G795" i="1"/>
  <c r="G393" i="1"/>
  <c r="G675" i="1"/>
  <c r="H779" i="1"/>
  <c r="G948" i="1"/>
  <c r="G904" i="1"/>
  <c r="H904" i="1" s="1"/>
  <c r="G232" i="1"/>
  <c r="H232" i="1" s="1"/>
  <c r="G233" i="1"/>
  <c r="G431" i="1"/>
  <c r="G39" i="1"/>
  <c r="G279" i="1"/>
  <c r="G695" i="1"/>
  <c r="G346" i="1"/>
  <c r="H346" i="1" s="1"/>
  <c r="G227" i="1"/>
  <c r="G201" i="1"/>
  <c r="G127" i="1"/>
  <c r="G91" i="1"/>
  <c r="H92" i="1" s="1"/>
  <c r="G338" i="1"/>
  <c r="G246" i="1"/>
  <c r="H246" i="1" s="1"/>
  <c r="G152" i="1"/>
  <c r="G935" i="1"/>
  <c r="G940" i="1"/>
  <c r="G207" i="1"/>
  <c r="H169" i="1"/>
  <c r="G131" i="1"/>
  <c r="G247" i="1"/>
  <c r="G352" i="1"/>
  <c r="G925" i="1"/>
  <c r="G693" i="1"/>
  <c r="G532" i="1"/>
  <c r="G294" i="1"/>
  <c r="G164" i="1"/>
  <c r="G66" i="1"/>
  <c r="H66" i="1" s="1"/>
  <c r="G551" i="1"/>
  <c r="G28" i="1"/>
  <c r="H170" i="1"/>
  <c r="G240" i="1"/>
  <c r="G680" i="1"/>
  <c r="G674" i="1"/>
  <c r="G875" i="1"/>
  <c r="G586" i="1"/>
  <c r="G591" i="1"/>
  <c r="G609" i="1"/>
  <c r="G724" i="1"/>
  <c r="G545" i="1"/>
  <c r="G911" i="1"/>
  <c r="G493" i="1"/>
  <c r="H757" i="1"/>
  <c r="G781" i="1"/>
  <c r="G632" i="1"/>
  <c r="G625" i="1"/>
  <c r="H625" i="1" s="1"/>
  <c r="G54" i="1"/>
  <c r="G495" i="1"/>
  <c r="G223" i="1"/>
  <c r="H223" i="1" s="1"/>
  <c r="H61" i="1"/>
  <c r="G195" i="1"/>
  <c r="H91" i="1"/>
  <c r="G687" i="1"/>
  <c r="G487" i="1"/>
  <c r="G356" i="1"/>
  <c r="G69" i="1"/>
  <c r="G476" i="1"/>
  <c r="H16" i="1"/>
  <c r="G580" i="1"/>
  <c r="G471" i="1"/>
  <c r="G189" i="1"/>
  <c r="G857" i="1"/>
  <c r="G855" i="1"/>
  <c r="G839" i="1"/>
  <c r="G159" i="1"/>
  <c r="G121" i="1"/>
  <c r="G452" i="1"/>
  <c r="G428" i="1"/>
  <c r="G211" i="1"/>
  <c r="G285" i="1"/>
  <c r="G520" i="1"/>
  <c r="G900" i="1"/>
  <c r="G206" i="1"/>
  <c r="G213" i="1"/>
  <c r="G200" i="1"/>
  <c r="H200" i="1" s="1"/>
  <c r="H345" i="1"/>
  <c r="G930" i="1"/>
  <c r="G351" i="1"/>
  <c r="G296" i="1"/>
  <c r="G920" i="1"/>
  <c r="G813" i="1"/>
  <c r="G851" i="1"/>
  <c r="G915" i="1"/>
  <c r="G105" i="1"/>
  <c r="G194" i="1"/>
  <c r="G106" i="1"/>
  <c r="G677" i="1"/>
  <c r="G177" i="1"/>
  <c r="H177" i="1" s="1"/>
  <c r="G145" i="1"/>
  <c r="H145" i="1" s="1"/>
  <c r="G475" i="1"/>
  <c r="G268" i="1"/>
  <c r="H268" i="1" s="1"/>
  <c r="G270" i="1"/>
  <c r="G271" i="1"/>
  <c r="G432" i="1"/>
  <c r="G496" i="1"/>
  <c r="G679" i="1"/>
  <c r="G347" i="1"/>
  <c r="H347" i="1" s="1"/>
  <c r="G668" i="1"/>
  <c r="G685" i="1"/>
  <c r="G669" i="1"/>
  <c r="G310" i="1"/>
  <c r="G606" i="1"/>
  <c r="G601" i="1"/>
  <c r="G805" i="1"/>
  <c r="G899" i="1"/>
  <c r="G219" i="1"/>
  <c r="G136" i="1"/>
  <c r="G332" i="1"/>
  <c r="G330" i="1"/>
  <c r="G218" i="1"/>
  <c r="G534" i="1"/>
  <c r="G535" i="1"/>
  <c r="G525" i="1"/>
  <c r="G459" i="1"/>
  <c r="G302" i="1"/>
  <c r="H302" i="1" s="1"/>
  <c r="G614" i="1"/>
  <c r="G451" i="1"/>
  <c r="G156" i="1"/>
  <c r="H156" i="1" s="1"/>
  <c r="G242" i="1"/>
  <c r="H242" i="1" s="1"/>
  <c r="G93" i="1"/>
  <c r="G538" i="1"/>
  <c r="G161" i="1"/>
  <c r="G135" i="1"/>
  <c r="H135" i="1" s="1"/>
  <c r="G524" i="1"/>
  <c r="G423" i="1"/>
  <c r="G182" i="1"/>
  <c r="H255" i="1"/>
  <c r="G210" i="1"/>
  <c r="G753" i="1"/>
  <c r="G705" i="1"/>
  <c r="G519" i="1"/>
  <c r="G96" i="1"/>
  <c r="H97" i="1" s="1"/>
  <c r="G474" i="1"/>
  <c r="H623" i="1"/>
  <c r="G678" i="1"/>
  <c r="G926" i="1"/>
  <c r="H456" i="1"/>
  <c r="G944" i="1"/>
  <c r="H944" i="1" s="1"/>
  <c r="G626" i="1"/>
  <c r="H626" i="1" s="1"/>
  <c r="G260" i="1"/>
  <c r="G593" i="1"/>
  <c r="G804" i="1"/>
  <c r="G927" i="1"/>
  <c r="H884" i="1"/>
  <c r="G867" i="1"/>
  <c r="G217" i="1"/>
  <c r="G215" i="1"/>
  <c r="H215" i="1" s="1"/>
  <c r="G220" i="1"/>
  <c r="G165" i="1"/>
  <c r="G20" i="1"/>
  <c r="G964" i="1"/>
  <c r="G966" i="1"/>
  <c r="G897" i="1"/>
  <c r="G64" i="1"/>
  <c r="G59" i="1"/>
  <c r="G297" i="1"/>
  <c r="G479" i="1"/>
  <c r="G191" i="1"/>
  <c r="H176" i="1"/>
  <c r="G681" i="1"/>
  <c r="G73" i="1"/>
  <c r="G62" i="1"/>
  <c r="H62" i="1" s="1"/>
  <c r="G278" i="1"/>
  <c r="H279" i="1" s="1"/>
  <c r="G29" i="1"/>
  <c r="G628" i="1"/>
  <c r="G508" i="1"/>
  <c r="G433" i="1"/>
  <c r="G716" i="1"/>
  <c r="G178" i="1"/>
  <c r="H178" i="1" s="1"/>
  <c r="G387" i="1"/>
  <c r="G488" i="1"/>
  <c r="G633" i="1"/>
  <c r="G349" i="1"/>
  <c r="G906" i="1"/>
  <c r="G907" i="1"/>
  <c r="G919" i="1"/>
  <c r="G912" i="1"/>
  <c r="G916" i="1"/>
  <c r="G418" i="1"/>
  <c r="G661" i="1"/>
  <c r="G898" i="1"/>
  <c r="G715" i="1"/>
  <c r="G800" i="1"/>
  <c r="G859" i="1"/>
  <c r="G830" i="1"/>
  <c r="H144" i="1"/>
  <c r="G22" i="1"/>
  <c r="G25" i="1"/>
  <c r="G31" i="1"/>
  <c r="G33" i="1"/>
  <c r="G47" i="1"/>
  <c r="H47" i="1" s="1"/>
  <c r="G21" i="1"/>
  <c r="G38" i="1"/>
  <c r="G19" i="1"/>
  <c r="H19" i="1" s="1"/>
  <c r="G34" i="1"/>
  <c r="G27" i="1"/>
  <c r="H27" i="1" s="1"/>
  <c r="G600" i="1"/>
  <c r="H600" i="1" s="1"/>
  <c r="G57" i="1"/>
  <c r="H57" i="1" s="1"/>
  <c r="G612" i="1"/>
  <c r="G322" i="1"/>
  <c r="G41" i="1"/>
  <c r="H41" i="1" s="1"/>
  <c r="G258" i="1"/>
  <c r="G523" i="1"/>
  <c r="G225" i="1"/>
  <c r="G78" i="1"/>
  <c r="G274" i="1"/>
  <c r="H274" i="1" s="1"/>
  <c r="G276" i="1"/>
  <c r="G293" i="1"/>
  <c r="H293" i="1" s="1"/>
  <c r="G298" i="1"/>
  <c r="G286" i="1"/>
  <c r="G959" i="1"/>
  <c r="G261" i="1"/>
  <c r="G123" i="1"/>
  <c r="G179" i="1"/>
  <c r="H179" i="1" s="1"/>
  <c r="G732" i="1"/>
  <c r="G731" i="1"/>
  <c r="G515" i="1"/>
  <c r="G427" i="1"/>
  <c r="G42" i="1"/>
  <c r="G163" i="1"/>
  <c r="H164" i="1" s="1"/>
  <c r="G889" i="1"/>
  <c r="G713" i="1"/>
  <c r="G507" i="1"/>
  <c r="G300" i="1"/>
  <c r="G863" i="1"/>
  <c r="G443" i="1"/>
  <c r="G82" i="1"/>
  <c r="G594" i="1"/>
  <c r="H175" i="1"/>
  <c r="G35" i="1"/>
  <c r="G111" i="1"/>
  <c r="H111" i="1" s="1"/>
  <c r="G444" i="1"/>
  <c r="G198" i="1"/>
  <c r="G88" i="1"/>
  <c r="G469" i="1"/>
  <c r="G730" i="1"/>
  <c r="G764" i="1"/>
  <c r="G563" i="1"/>
  <c r="G567" i="1"/>
  <c r="G683" i="1"/>
  <c r="G629" i="1"/>
  <c r="G81" i="1"/>
  <c r="G425" i="1"/>
  <c r="G794" i="1"/>
  <c r="G389" i="1"/>
  <c r="G816" i="1"/>
  <c r="G317" i="1"/>
  <c r="G382" i="1"/>
  <c r="G597" i="1"/>
  <c r="G728" i="1"/>
  <c r="H728" i="1" s="1"/>
  <c r="G550" i="1"/>
  <c r="G548" i="1"/>
  <c r="G462" i="1"/>
  <c r="G478" i="1"/>
  <c r="G181" i="1"/>
  <c r="H181" i="1" s="1"/>
  <c r="G275" i="1"/>
  <c r="G967" i="1"/>
  <c r="G80" i="1"/>
  <c r="H80" i="1" s="1"/>
  <c r="G72" i="1"/>
  <c r="H72" i="1" s="1"/>
  <c r="G336" i="1"/>
  <c r="G324" i="1"/>
  <c r="G316" i="1"/>
  <c r="G315" i="1"/>
  <c r="G307" i="1"/>
  <c r="G323" i="1"/>
  <c r="G48" i="1"/>
  <c r="G737" i="1"/>
  <c r="H737" i="1" s="1"/>
  <c r="G671" i="1"/>
  <c r="G500" i="1"/>
  <c r="H500" i="1" s="1"/>
  <c r="G503" i="1"/>
  <c r="G130" i="1"/>
  <c r="H130" i="1" s="1"/>
  <c r="G126" i="1"/>
  <c r="H126" i="1" s="1"/>
  <c r="G147" i="1"/>
  <c r="H147" i="1" s="1"/>
  <c r="G45" i="1"/>
  <c r="G616" i="1"/>
  <c r="G492" i="1"/>
  <c r="G291" i="1"/>
  <c r="G153" i="1"/>
  <c r="G721" i="1"/>
  <c r="G568" i="1"/>
  <c r="G552" i="1"/>
  <c r="G306" i="1"/>
  <c r="H148" i="1"/>
  <c r="G228" i="1"/>
  <c r="G208" i="1"/>
  <c r="G84" i="1"/>
  <c r="G75" i="1"/>
  <c r="G114" i="1"/>
  <c r="G113" i="1"/>
  <c r="H113" i="1" s="1"/>
  <c r="G282" i="1"/>
  <c r="H282" i="1" s="1"/>
  <c r="G158" i="1"/>
  <c r="H158" i="1" s="1"/>
  <c r="G733" i="1"/>
  <c r="G340" i="1"/>
  <c r="G873" i="1"/>
  <c r="G190" i="1"/>
  <c r="G149" i="1"/>
  <c r="H149" i="1" s="1"/>
  <c r="G83" i="1"/>
  <c r="G791" i="1"/>
  <c r="G803" i="1"/>
  <c r="G790" i="1"/>
  <c r="G796" i="1"/>
  <c r="G815" i="1"/>
  <c r="G797" i="1"/>
  <c r="G939" i="1"/>
  <c r="G434" i="1"/>
  <c r="G480" i="1"/>
  <c r="G824" i="1"/>
  <c r="H883" i="1"/>
  <c r="G892" i="1"/>
  <c r="H882" i="1"/>
  <c r="G361" i="1"/>
  <c r="G348" i="1"/>
  <c r="G197" i="1"/>
  <c r="G24" i="1"/>
  <c r="H248" i="1"/>
  <c r="H157" i="1"/>
  <c r="G51" i="1"/>
  <c r="H51" i="1" s="1"/>
  <c r="G53" i="1"/>
  <c r="G70" i="1"/>
  <c r="G239" i="1"/>
  <c r="G238" i="1"/>
  <c r="G68" i="1"/>
  <c r="G115" i="1"/>
  <c r="G141" i="1"/>
  <c r="G761" i="1"/>
  <c r="G314" i="1"/>
  <c r="H314" i="1" s="1"/>
  <c r="G44" i="1"/>
  <c r="G263" i="1"/>
  <c r="G439" i="1"/>
  <c r="G140" i="1"/>
  <c r="H140" i="1" s="1"/>
  <c r="G420" i="1"/>
  <c r="G409" i="1"/>
  <c r="G416" i="1"/>
  <c r="G446" i="1"/>
  <c r="G438" i="1"/>
  <c r="G404" i="1"/>
  <c r="H404" i="1" s="1"/>
  <c r="G414" i="1"/>
  <c r="G619" i="1"/>
  <c r="G723" i="1"/>
  <c r="G852" i="1"/>
  <c r="G342" i="1"/>
  <c r="G388" i="1"/>
  <c r="G284" i="1"/>
  <c r="G744" i="1"/>
  <c r="G827" i="1"/>
  <c r="G776" i="1"/>
  <c r="G464" i="1"/>
  <c r="H464" i="1" s="1"/>
  <c r="G692" i="1"/>
  <c r="G421" i="1"/>
  <c r="G820" i="1"/>
  <c r="G846" i="1"/>
  <c r="G359" i="1"/>
  <c r="G664" i="1"/>
  <c r="G658" i="1"/>
  <c r="G821" i="1"/>
  <c r="G748" i="1"/>
  <c r="G473" i="1"/>
  <c r="G918" i="1"/>
  <c r="H880" i="1"/>
  <c r="G775" i="1"/>
  <c r="G829" i="1"/>
  <c r="G447" i="1"/>
  <c r="G63" i="1"/>
  <c r="G138" i="1"/>
  <c r="G290" i="1"/>
  <c r="G430" i="1"/>
  <c r="G710" i="1"/>
  <c r="G812" i="1"/>
  <c r="G490" i="1"/>
  <c r="G341" i="1"/>
  <c r="G618" i="1"/>
  <c r="G763" i="1"/>
  <c r="G339" i="1"/>
  <c r="G440" i="1"/>
  <c r="G542" i="1"/>
  <c r="H542" i="1" s="1"/>
  <c r="G786" i="1"/>
  <c r="H786" i="1" s="1"/>
  <c r="G792" i="1"/>
  <c r="G833" i="1"/>
  <c r="H833" i="1" s="1"/>
  <c r="G257" i="1"/>
  <c r="H257" i="1" s="1"/>
  <c r="G358" i="1"/>
  <c r="G137" i="1"/>
  <c r="G835" i="1"/>
  <c r="H756" i="1"/>
  <c r="G398" i="1"/>
  <c r="G353" i="1"/>
  <c r="G698" i="1"/>
  <c r="G759" i="1"/>
  <c r="G866" i="1"/>
  <c r="G962" i="1"/>
  <c r="G466" i="1"/>
  <c r="G450" i="1"/>
  <c r="G426" i="1"/>
  <c r="G783" i="1"/>
  <c r="G417" i="1"/>
  <c r="G531" i="1"/>
  <c r="G768" i="1"/>
  <c r="G546" i="1"/>
  <c r="G808" i="1"/>
  <c r="G856" i="1"/>
  <c r="G309" i="1"/>
  <c r="H309" i="1" s="1"/>
  <c r="H751" i="1"/>
  <c r="G825" i="1"/>
  <c r="G840" i="1"/>
  <c r="G932" i="1"/>
  <c r="G960" i="1"/>
  <c r="H960" i="1" s="1"/>
  <c r="G862" i="1"/>
  <c r="G949" i="1"/>
  <c r="H949" i="1" s="1"/>
  <c r="G910" i="1"/>
  <c r="H948" i="1"/>
  <c r="G23" i="1"/>
  <c r="G202" i="1"/>
  <c r="H203" i="1" s="1"/>
  <c r="G547" i="1"/>
  <c r="G226" i="1"/>
  <c r="G99" i="1"/>
  <c r="H102" i="1" s="1"/>
  <c r="G636" i="1"/>
  <c r="H638" i="1" s="1"/>
  <c r="H308" i="1"/>
  <c r="G789" i="1"/>
  <c r="G709" i="1"/>
  <c r="G119" i="1"/>
  <c r="H119" i="1" s="1"/>
  <c r="G472" i="1"/>
  <c r="G379" i="1"/>
  <c r="G481" i="1"/>
  <c r="G494" i="1"/>
  <c r="G758" i="1"/>
  <c r="H758" i="1" s="1"/>
  <c r="G184" i="1"/>
  <c r="H283" i="1"/>
  <c r="G373" i="1"/>
  <c r="G331" i="1"/>
  <c r="G328" i="1"/>
  <c r="H328" i="1" s="1"/>
  <c r="G399" i="1"/>
  <c r="G337" i="1"/>
  <c r="G642" i="1"/>
  <c r="G782" i="1"/>
  <c r="G894" i="1"/>
  <c r="G465" i="1"/>
  <c r="H465" i="1" s="1"/>
  <c r="H655" i="1"/>
  <c r="G289" i="1"/>
  <c r="H289" i="1" s="1"/>
  <c r="G237" i="1"/>
  <c r="H237" i="1" s="1"/>
  <c r="G435" i="1"/>
  <c r="G325" i="1"/>
  <c r="G708" i="1"/>
  <c r="G699" i="1"/>
  <c r="H905" i="1"/>
  <c r="G422" i="1"/>
  <c r="G738" i="1"/>
  <c r="H738" i="1" s="1"/>
  <c r="G938" i="1"/>
  <c r="G696" i="1"/>
  <c r="H902" i="1"/>
  <c r="G854" i="1"/>
  <c r="G822" i="1"/>
  <c r="G413" i="1"/>
  <c r="G972" i="1"/>
  <c r="G937" i="1"/>
  <c r="G828" i="1"/>
  <c r="H577" i="1"/>
  <c r="H750" i="1"/>
  <c r="H881" i="1"/>
  <c r="G160" i="1"/>
  <c r="H160" i="1" s="1"/>
  <c r="H243" i="1"/>
  <c r="H99" i="1"/>
  <c r="H644" i="1"/>
  <c r="H584" i="1"/>
  <c r="G491" i="1"/>
  <c r="G527" i="1"/>
  <c r="G166" i="1"/>
  <c r="G540" i="1"/>
  <c r="G74" i="1"/>
  <c r="H74" i="1" s="1"/>
  <c r="G150" i="1"/>
  <c r="H150" i="1" s="1"/>
  <c r="H370" i="1"/>
  <c r="G335" i="1"/>
  <c r="G209" i="1"/>
  <c r="G43" i="1"/>
  <c r="H43" i="1" s="1"/>
  <c r="G334" i="1"/>
  <c r="H285" i="1"/>
  <c r="G400" i="1"/>
  <c r="G505" i="1"/>
  <c r="G526" i="1"/>
  <c r="H526" i="1" s="1"/>
  <c r="G607" i="1"/>
  <c r="G528" i="1"/>
  <c r="G660" i="1"/>
  <c r="H947" i="1"/>
  <c r="H963" i="1"/>
  <c r="G489" i="1"/>
  <c r="G537" i="1"/>
  <c r="G650" i="1"/>
  <c r="H650" i="1" s="1"/>
  <c r="G670" i="1"/>
  <c r="G811" i="1"/>
  <c r="G886" i="1"/>
  <c r="H886" i="1" s="1"/>
  <c r="H250" i="1"/>
  <c r="G357" i="1"/>
  <c r="G565" i="1"/>
  <c r="G381" i="1"/>
  <c r="H381" i="1" s="1"/>
  <c r="G365" i="1"/>
  <c r="G442" i="1"/>
  <c r="G774" i="1"/>
  <c r="G799" i="1"/>
  <c r="G312" i="1"/>
  <c r="G504" i="1"/>
  <c r="G702" i="1"/>
  <c r="G817" i="1"/>
  <c r="G605" i="1"/>
  <c r="G888" i="1"/>
  <c r="G956" i="1"/>
  <c r="G718" i="1"/>
  <c r="G461" i="1"/>
  <c r="G613" i="1"/>
  <c r="G589" i="1"/>
  <c r="G333" i="1"/>
  <c r="G850" i="1"/>
  <c r="G212" i="1"/>
  <c r="G826" i="1"/>
  <c r="G415" i="1"/>
  <c r="G77" i="1"/>
  <c r="H77" i="1" s="1"/>
  <c r="G384" i="1"/>
  <c r="G58" i="1"/>
  <c r="H58" i="1" s="1"/>
  <c r="G392" i="1"/>
  <c r="G216" i="1"/>
  <c r="H219" i="1" s="1"/>
  <c r="G529" i="1"/>
  <c r="G627" i="1"/>
  <c r="H629" i="1" s="1"/>
  <c r="G639" i="1"/>
  <c r="H639" i="1" s="1"/>
  <c r="G437" i="1"/>
  <c r="G562" i="1"/>
  <c r="H564" i="1" s="1"/>
  <c r="G374" i="1"/>
  <c r="G457" i="1"/>
  <c r="H457" i="1" s="1"/>
  <c r="G585" i="1"/>
  <c r="H585" i="1" s="1"/>
  <c r="G571" i="1"/>
  <c r="G688" i="1"/>
  <c r="G762" i="1"/>
  <c r="G922" i="1"/>
  <c r="H925" i="1" s="1"/>
  <c r="G957" i="1"/>
  <c r="H256" i="1"/>
  <c r="G377" i="1"/>
  <c r="G513" i="1"/>
  <c r="G659" i="1"/>
  <c r="G876" i="1"/>
  <c r="G204" i="1"/>
  <c r="H736" i="1"/>
  <c r="G928" i="1"/>
  <c r="G375" i="1"/>
  <c r="G448" i="1"/>
  <c r="G497" i="1"/>
  <c r="G707" i="1"/>
  <c r="G371" i="1"/>
  <c r="H372" i="1" s="1"/>
  <c r="G742" i="1"/>
  <c r="H742" i="1" s="1"/>
  <c r="H403" i="1"/>
  <c r="G581" i="1"/>
  <c r="G645" i="1"/>
  <c r="H645" i="1" s="1"/>
  <c r="G974" i="1"/>
  <c r="G395" i="1"/>
  <c r="H395" i="1" s="1"/>
  <c r="G554" i="1"/>
  <c r="G891" i="1"/>
  <c r="G914" i="1"/>
  <c r="G838" i="1"/>
  <c r="G760" i="1"/>
  <c r="G868" i="1"/>
  <c r="G615" i="1"/>
  <c r="G968" i="1"/>
  <c r="G67" i="1"/>
  <c r="H67" i="1" s="1"/>
  <c r="G94" i="1"/>
  <c r="H94" i="1" s="1"/>
  <c r="G224" i="1"/>
  <c r="H224" i="1" s="1"/>
  <c r="G818" i="1"/>
  <c r="H499" i="1"/>
  <c r="G556" i="1"/>
  <c r="H559" i="1" s="1"/>
  <c r="G171" i="1"/>
  <c r="H171" i="1" s="1"/>
  <c r="G104" i="1"/>
  <c r="H104" i="1" s="1"/>
  <c r="G847" i="1"/>
  <c r="G483" i="1"/>
  <c r="G572" i="1"/>
  <c r="H125" i="1"/>
  <c r="H173" i="1"/>
  <c r="G329" i="1"/>
  <c r="H329" i="1" s="1"/>
  <c r="G578" i="1"/>
  <c r="H579" i="1" s="1"/>
  <c r="G784" i="1"/>
  <c r="G819" i="1"/>
  <c r="G205" i="1"/>
  <c r="G482" i="1"/>
  <c r="G390" i="1"/>
  <c r="G651" i="1"/>
  <c r="G843" i="1"/>
  <c r="H843" i="1" s="1"/>
  <c r="G368" i="1"/>
  <c r="G684" i="1"/>
  <c r="H202" i="1"/>
  <c r="H267" i="1"/>
  <c r="G424" i="1"/>
  <c r="G506" i="1"/>
  <c r="G806" i="1"/>
  <c r="G802" i="1"/>
  <c r="G391" i="1"/>
  <c r="G514" i="1"/>
  <c r="G521" i="1"/>
  <c r="G486" i="1"/>
  <c r="G666" i="1"/>
  <c r="H666" i="1" s="1"/>
  <c r="G747" i="1"/>
  <c r="G321" i="1"/>
  <c r="H321" i="1" s="1"/>
  <c r="H469" i="1"/>
  <c r="H778" i="1"/>
  <c r="G780" i="1"/>
  <c r="H780" i="1" s="1"/>
  <c r="G945" i="1"/>
  <c r="H945" i="1" s="1"/>
  <c r="G844" i="1"/>
  <c r="G864" i="1"/>
  <c r="G445" i="1"/>
  <c r="G405" i="1"/>
  <c r="H405" i="1" s="1"/>
  <c r="G657" i="1"/>
  <c r="G970" i="1"/>
  <c r="H971" i="1" s="1"/>
  <c r="G617" i="1"/>
  <c r="G860" i="1"/>
  <c r="H365" i="1"/>
  <c r="G510" i="1"/>
  <c r="G595" i="1"/>
  <c r="G752" i="1"/>
  <c r="H752" i="1" s="1"/>
  <c r="G836" i="1"/>
  <c r="H836" i="1" s="1"/>
  <c r="G801" i="1"/>
  <c r="G89" i="1"/>
  <c r="H89" i="1" s="1"/>
  <c r="G259" i="1"/>
  <c r="H259" i="1" s="1"/>
  <c r="G640" i="1"/>
  <c r="H56" i="1"/>
  <c r="G186" i="1"/>
  <c r="G299" i="1"/>
  <c r="H475" i="1"/>
  <c r="G511" i="1"/>
  <c r="G318" i="1"/>
  <c r="H318" i="1" s="1"/>
  <c r="G326" i="1"/>
  <c r="G603" i="1"/>
  <c r="G610" i="1"/>
  <c r="G449" i="1"/>
  <c r="G663" i="1"/>
  <c r="H663" i="1" s="1"/>
  <c r="G406" i="1"/>
  <c r="G512" i="1"/>
  <c r="G502" i="1"/>
  <c r="H502" i="1" s="1"/>
  <c r="G743" i="1"/>
  <c r="G295" i="1"/>
  <c r="H295" i="1" s="1"/>
  <c r="G726" i="1"/>
  <c r="G280" i="1"/>
  <c r="H280" i="1" s="1"/>
  <c r="G360" i="1"/>
  <c r="G355" i="1"/>
  <c r="G539" i="1"/>
  <c r="G722" i="1"/>
  <c r="H722" i="1" s="1"/>
  <c r="G858" i="1"/>
  <c r="G890" i="1"/>
  <c r="G196" i="1"/>
  <c r="G350" i="1"/>
  <c r="H350" i="1" s="1"/>
  <c r="G407" i="1"/>
  <c r="G518" i="1"/>
  <c r="G408" i="1"/>
  <c r="G667" i="1"/>
  <c r="H667" i="1" s="1"/>
  <c r="G809" i="1"/>
  <c r="G934" i="1"/>
  <c r="G896" i="1"/>
  <c r="G929" i="1"/>
  <c r="H929" i="1" s="1"/>
  <c r="G458" i="1"/>
  <c r="H458" i="1" s="1"/>
  <c r="G553" i="1"/>
  <c r="G954" i="1"/>
  <c r="H954" i="1" s="1"/>
  <c r="G517" i="1"/>
  <c r="G814" i="1"/>
  <c r="G936" i="1"/>
  <c r="G691" i="1"/>
  <c r="G872" i="1"/>
  <c r="H745" i="1"/>
  <c r="G701" i="1"/>
  <c r="H88" i="1"/>
  <c r="G234" i="1"/>
  <c r="H234" i="1" s="1"/>
  <c r="G611" i="1"/>
  <c r="G509" i="1"/>
  <c r="G712" i="1"/>
  <c r="G533" i="1"/>
  <c r="G690" i="1"/>
  <c r="H690" i="1" s="1"/>
  <c r="G848" i="1"/>
  <c r="G587" i="1"/>
  <c r="H587" i="1" s="1"/>
  <c r="G631" i="1"/>
  <c r="G411" i="1"/>
  <c r="H166" i="1"/>
  <c r="H374" i="1"/>
  <c r="G412" i="1"/>
  <c r="G385" i="1"/>
  <c r="H387" i="1" s="1"/>
  <c r="G770" i="1"/>
  <c r="H772" i="1" s="1"/>
  <c r="G429" i="1"/>
  <c r="G477" i="1"/>
  <c r="H477" i="1" s="1"/>
  <c r="G485" i="1"/>
  <c r="G602" i="1"/>
  <c r="H608" i="1" s="1"/>
  <c r="G793" i="1"/>
  <c r="H63" i="1"/>
  <c r="G269" i="1"/>
  <c r="H269" i="1" s="1"/>
  <c r="G366" i="1"/>
  <c r="H366" i="1" s="1"/>
  <c r="G549" i="1"/>
  <c r="H549" i="1" s="1"/>
  <c r="G874" i="1"/>
  <c r="G870" i="1"/>
  <c r="H528" i="1"/>
  <c r="G704" i="1"/>
  <c r="H928" i="1"/>
  <c r="H952" i="1"/>
  <c r="G965" i="1"/>
  <c r="H363" i="1"/>
  <c r="G841" i="1"/>
  <c r="H371" i="1"/>
  <c r="G441" i="1"/>
  <c r="H942" i="1"/>
  <c r="G908" i="1"/>
  <c r="H908" i="1" s="1"/>
  <c r="H355" i="1" l="1"/>
  <c r="H547" i="1"/>
  <c r="H115" i="1"/>
  <c r="H312" i="1"/>
  <c r="H789" i="1"/>
  <c r="H114" i="1"/>
  <c r="H980" i="1"/>
  <c r="H729" i="1"/>
  <c r="H226" i="1"/>
  <c r="H937" i="1"/>
  <c r="H205" i="1"/>
  <c r="H96" i="1"/>
  <c r="H432" i="1"/>
  <c r="H553" i="1"/>
  <c r="H358" i="1"/>
  <c r="H524" i="1"/>
  <c r="H554" i="1"/>
  <c r="H415" i="1"/>
  <c r="H138" i="1"/>
  <c r="H307" i="1"/>
  <c r="H825" i="1"/>
  <c r="H968" i="1"/>
  <c r="H707" i="1"/>
  <c r="H733" i="1"/>
  <c r="H86" i="1"/>
  <c r="H136" i="1"/>
  <c r="H766" i="1"/>
  <c r="H299" i="1"/>
  <c r="H254" i="1"/>
  <c r="H691" i="1"/>
  <c r="H783" i="1"/>
  <c r="H353" i="1"/>
  <c r="H907" i="1"/>
  <c r="H485" i="1"/>
  <c r="H957" i="1"/>
  <c r="H889" i="1"/>
  <c r="H482" i="1"/>
  <c r="H938" i="1"/>
  <c r="H284" i="1"/>
  <c r="H809" i="1"/>
  <c r="H743" i="1"/>
  <c r="H572" i="1"/>
  <c r="H384" i="1"/>
  <c r="H565" i="1"/>
  <c r="H42" i="1"/>
  <c r="H110" i="1"/>
  <c r="H718" i="1"/>
  <c r="H828" i="1"/>
  <c r="H509" i="1"/>
  <c r="H747" i="1"/>
  <c r="H615" i="1"/>
  <c r="H799" i="1"/>
  <c r="H399" i="1"/>
  <c r="H496" i="1"/>
  <c r="H618" i="1"/>
  <c r="H439" i="1"/>
  <c r="H68" i="1"/>
  <c r="H24" i="1"/>
  <c r="H291" i="1"/>
  <c r="H967" i="1"/>
  <c r="H795" i="1"/>
  <c r="H730" i="1"/>
  <c r="H612" i="1"/>
  <c r="H433" i="1"/>
  <c r="H950" i="1"/>
  <c r="H330" i="1"/>
  <c r="H194" i="1"/>
  <c r="H930" i="1"/>
  <c r="H352" i="1"/>
  <c r="H337" i="1"/>
  <c r="H357" i="1"/>
  <c r="H595" i="1"/>
  <c r="H506" i="1"/>
  <c r="H659" i="1"/>
  <c r="H688" i="1"/>
  <c r="H965" i="1"/>
  <c r="H631" i="1"/>
  <c r="H611" i="1"/>
  <c r="H936" i="1"/>
  <c r="H539" i="1"/>
  <c r="H864" i="1"/>
  <c r="H424" i="1"/>
  <c r="H448" i="1"/>
  <c r="H575" i="1"/>
  <c r="H529" i="1"/>
  <c r="H212" i="1"/>
  <c r="H897" i="1"/>
  <c r="H540" i="1"/>
  <c r="H972" i="1"/>
  <c r="H342" i="1"/>
  <c r="H856" i="1"/>
  <c r="H748" i="1"/>
  <c r="H419" i="1"/>
  <c r="H238" i="1"/>
  <c r="H197" i="1"/>
  <c r="H791" i="1"/>
  <c r="H228" i="1"/>
  <c r="H492" i="1"/>
  <c r="H84" i="1"/>
  <c r="H163" i="1"/>
  <c r="H225" i="1"/>
  <c r="H917" i="1"/>
  <c r="H471" i="1"/>
  <c r="H870" i="1"/>
  <c r="H806" i="1"/>
  <c r="H844" i="1"/>
  <c r="H760" i="1"/>
  <c r="H375" i="1"/>
  <c r="H590" i="1"/>
  <c r="H379" i="1"/>
  <c r="H808" i="1"/>
  <c r="H837" i="1"/>
  <c r="H822" i="1"/>
  <c r="H616" i="1"/>
  <c r="H275" i="1"/>
  <c r="H81" i="1"/>
  <c r="H443" i="1"/>
  <c r="H964" i="1"/>
  <c r="H898" i="1"/>
  <c r="H753" i="1"/>
  <c r="H580" i="1"/>
  <c r="H781" i="1"/>
  <c r="H586" i="1"/>
  <c r="H841" i="1"/>
  <c r="H858" i="1"/>
  <c r="H838" i="1"/>
  <c r="H581" i="1"/>
  <c r="H392" i="1"/>
  <c r="H333" i="1"/>
  <c r="H367" i="1"/>
  <c r="H970" i="1"/>
  <c r="H209" i="1"/>
  <c r="H527" i="1"/>
  <c r="H699" i="1"/>
  <c r="H472" i="1"/>
  <c r="H792" i="1"/>
  <c r="H546" i="1"/>
  <c r="H137" i="1"/>
  <c r="H812" i="1"/>
  <c r="H636" i="1"/>
  <c r="H658" i="1"/>
  <c r="H378" i="1"/>
  <c r="H361" i="1"/>
  <c r="H939" i="1"/>
  <c r="H311" i="1"/>
  <c r="H959" i="1"/>
  <c r="H306" i="1"/>
  <c r="H198" i="1"/>
  <c r="H427" i="1"/>
  <c r="H536" i="1"/>
  <c r="H661" i="1"/>
  <c r="H20" i="1"/>
  <c r="H210" i="1"/>
  <c r="H93" i="1"/>
  <c r="H668" i="1"/>
  <c r="H121" i="1"/>
  <c r="H253" i="1"/>
  <c r="H848" i="1"/>
  <c r="H376" i="1"/>
  <c r="H617" i="1"/>
  <c r="H514" i="1"/>
  <c r="H684" i="1"/>
  <c r="H819" i="1"/>
  <c r="H483" i="1"/>
  <c r="H914" i="1"/>
  <c r="H416" i="1"/>
  <c r="H491" i="1"/>
  <c r="H854" i="1"/>
  <c r="H835" i="1"/>
  <c r="H373" i="1"/>
  <c r="H773" i="1"/>
  <c r="H866" i="1"/>
  <c r="H710" i="1"/>
  <c r="H776" i="1"/>
  <c r="H45" i="1"/>
  <c r="H383" i="1"/>
  <c r="H683" i="1"/>
  <c r="H34" i="1"/>
  <c r="H22" i="1"/>
  <c r="H479" i="1"/>
  <c r="H165" i="1"/>
  <c r="H294" i="1"/>
  <c r="H201" i="1"/>
  <c r="H872" i="1"/>
  <c r="H435" i="1"/>
  <c r="H603" i="1"/>
  <c r="H326" i="1"/>
  <c r="H360" i="1"/>
  <c r="H441" i="1"/>
  <c r="H533" i="1"/>
  <c r="H628" i="1"/>
  <c r="H934" i="1"/>
  <c r="H196" i="1"/>
  <c r="H406" i="1"/>
  <c r="H391" i="1"/>
  <c r="H368" i="1"/>
  <c r="H784" i="1"/>
  <c r="H891" i="1"/>
  <c r="H922" i="1"/>
  <c r="H566" i="1"/>
  <c r="H782" i="1"/>
  <c r="H709" i="1"/>
  <c r="H23" i="1"/>
  <c r="H531" i="1"/>
  <c r="H759" i="1"/>
  <c r="H440" i="1"/>
  <c r="H775" i="1"/>
  <c r="H573" i="1"/>
  <c r="H409" i="1"/>
  <c r="H761" i="1"/>
  <c r="H873" i="1"/>
  <c r="H568" i="1"/>
  <c r="H48" i="1"/>
  <c r="H336" i="1"/>
  <c r="H317" i="1"/>
  <c r="H567" i="1"/>
  <c r="H507" i="1"/>
  <c r="H731" i="1"/>
  <c r="H278" i="1"/>
  <c r="H182" i="1"/>
  <c r="H679" i="1"/>
  <c r="H911" i="1"/>
  <c r="H437" i="1"/>
  <c r="H189" i="1"/>
  <c r="H619" i="1"/>
  <c r="H142" i="1"/>
  <c r="H725" i="1"/>
  <c r="H59" i="1"/>
  <c r="H563" i="1"/>
  <c r="H713" i="1"/>
  <c r="H732" i="1"/>
  <c r="H912" i="1"/>
  <c r="H545" i="1"/>
  <c r="H401" i="1"/>
  <c r="H744" i="1"/>
  <c r="H85" i="1"/>
  <c r="H764" i="1"/>
  <c r="H322" i="1"/>
  <c r="H218" i="1"/>
  <c r="H724" i="1"/>
  <c r="H517" i="1"/>
  <c r="H899" i="1"/>
  <c r="H712" i="1"/>
  <c r="H518" i="1"/>
  <c r="H890" i="1"/>
  <c r="H726" i="1"/>
  <c r="H449" i="1"/>
  <c r="H187" i="1"/>
  <c r="H860" i="1"/>
  <c r="H445" i="1"/>
  <c r="H390" i="1"/>
  <c r="H818" i="1"/>
  <c r="H377" i="1"/>
  <c r="H562" i="1"/>
  <c r="H398" i="1"/>
  <c r="H421" i="1"/>
  <c r="H442" i="1"/>
  <c r="H660" i="1"/>
  <c r="H400" i="1"/>
  <c r="H535" i="1"/>
  <c r="H696" i="1"/>
  <c r="H422" i="1"/>
  <c r="H642" i="1"/>
  <c r="H481" i="1"/>
  <c r="H452" i="1"/>
  <c r="H588" i="1"/>
  <c r="H962" i="1"/>
  <c r="H385" i="1"/>
  <c r="H473" i="1"/>
  <c r="H438" i="1"/>
  <c r="H239" i="1"/>
  <c r="H434" i="1"/>
  <c r="H796" i="1"/>
  <c r="H208" i="1"/>
  <c r="H671" i="1"/>
  <c r="H594" i="1"/>
  <c r="H436" i="1"/>
  <c r="H287" i="1"/>
  <c r="H33" i="1"/>
  <c r="H120" i="1"/>
  <c r="H349" i="1"/>
  <c r="H716" i="1"/>
  <c r="H29" i="1"/>
  <c r="H36" i="1"/>
  <c r="H451" i="1"/>
  <c r="H220" i="1"/>
  <c r="H678" i="1"/>
  <c r="H538" i="1"/>
  <c r="H614" i="1"/>
  <c r="H669" i="1"/>
  <c r="H574" i="1"/>
  <c r="H351" i="1"/>
  <c r="H900" i="1"/>
  <c r="H128" i="1"/>
  <c r="H687" i="1"/>
  <c r="H54" i="1"/>
  <c r="H637" i="1"/>
  <c r="H247" i="1"/>
  <c r="H152" i="1"/>
  <c r="H39" i="1"/>
  <c r="H132" i="1"/>
  <c r="H319" i="1"/>
  <c r="H961" i="1"/>
  <c r="H703" i="1"/>
  <c r="H646" i="1"/>
  <c r="H816" i="1"/>
  <c r="H411" i="1"/>
  <c r="H704" i="1"/>
  <c r="H429" i="1"/>
  <c r="H425" i="1"/>
  <c r="H803" i="1"/>
  <c r="H511" i="1"/>
  <c r="H801" i="1"/>
  <c r="H641" i="1"/>
  <c r="H578" i="1"/>
  <c r="H847" i="1"/>
  <c r="H868" i="1"/>
  <c r="H974" i="1"/>
  <c r="H597" i="1"/>
  <c r="H571" i="1"/>
  <c r="H216" i="1"/>
  <c r="H388" i="1"/>
  <c r="H341" i="1"/>
  <c r="H413" i="1"/>
  <c r="H680" i="1"/>
  <c r="H862" i="1"/>
  <c r="H915" i="1"/>
  <c r="H417" i="1"/>
  <c r="H763" i="1"/>
  <c r="H892" i="1"/>
  <c r="H846" i="1"/>
  <c r="H263" i="1"/>
  <c r="H141" i="1"/>
  <c r="H70" i="1"/>
  <c r="H348" i="1"/>
  <c r="H480" i="1"/>
  <c r="H790" i="1"/>
  <c r="H324" i="1"/>
  <c r="H382" i="1"/>
  <c r="H681" i="1"/>
  <c r="H31" i="1"/>
  <c r="H418" i="1"/>
  <c r="H633" i="1"/>
  <c r="H927" i="1"/>
  <c r="H519" i="1"/>
  <c r="H596" i="1"/>
  <c r="H534" i="1"/>
  <c r="H601" i="1"/>
  <c r="H271" i="1"/>
  <c r="H159" i="1"/>
  <c r="H476" i="1"/>
  <c r="H431" i="1"/>
  <c r="H543" i="1"/>
  <c r="H674" i="1"/>
  <c r="H530" i="1"/>
  <c r="H354" i="1"/>
  <c r="H869" i="1"/>
  <c r="H701" i="1"/>
  <c r="H840" i="1"/>
  <c r="H793" i="1"/>
  <c r="H857" i="1"/>
  <c r="H211" i="1"/>
  <c r="H407" i="1"/>
  <c r="H802" i="1"/>
  <c r="H826" i="1"/>
  <c r="H497" i="1"/>
  <c r="H204" i="1"/>
  <c r="H956" i="1"/>
  <c r="H670" i="1"/>
  <c r="H184" i="1"/>
  <c r="H334" i="1"/>
  <c r="H359" i="1"/>
  <c r="H339" i="1"/>
  <c r="H805" i="1"/>
  <c r="H823" i="1"/>
  <c r="H831" i="1"/>
  <c r="H723" i="1"/>
  <c r="H44" i="1"/>
  <c r="H53" i="1"/>
  <c r="H190" i="1"/>
  <c r="H153" i="1"/>
  <c r="H871" i="1"/>
  <c r="H286" i="1"/>
  <c r="H25" i="1"/>
  <c r="H800" i="1"/>
  <c r="H916" i="1"/>
  <c r="H191" i="1"/>
  <c r="H217" i="1"/>
  <c r="H804" i="1"/>
  <c r="H423" i="1"/>
  <c r="H523" i="1"/>
  <c r="H606" i="1"/>
  <c r="H770" i="1"/>
  <c r="H270" i="1"/>
  <c r="H677" i="1"/>
  <c r="H851" i="1"/>
  <c r="H544" i="1"/>
  <c r="H935" i="1"/>
  <c r="H609" i="1"/>
  <c r="H131" i="1"/>
  <c r="H227" i="1"/>
  <c r="H560" i="1"/>
  <c r="H470" i="1"/>
  <c r="H887" i="1"/>
  <c r="H861" i="1"/>
  <c r="H468" i="1"/>
  <c r="H82" i="1"/>
  <c r="H550" i="1"/>
  <c r="H298" i="1"/>
  <c r="H515" i="1"/>
  <c r="H715" i="1"/>
  <c r="H488" i="1"/>
  <c r="H592" i="1"/>
  <c r="H973" i="1"/>
  <c r="H966" i="1"/>
  <c r="H593" i="1"/>
  <c r="H474" i="1"/>
  <c r="H604" i="1"/>
  <c r="H852" i="1"/>
  <c r="H446" i="1"/>
  <c r="H106" i="1"/>
  <c r="H627" i="1"/>
  <c r="H428" i="1"/>
  <c r="H69" i="1"/>
  <c r="H195" i="1"/>
  <c r="H632" i="1"/>
  <c r="H591" i="1"/>
  <c r="H28" i="1"/>
  <c r="H532" i="1"/>
  <c r="H338" i="1"/>
  <c r="H516" i="1"/>
  <c r="H893" i="1"/>
  <c r="H151" i="1"/>
  <c r="H154" i="1"/>
  <c r="H598" i="1"/>
  <c r="H630" i="1"/>
  <c r="H820" i="1"/>
  <c r="H859" i="1"/>
  <c r="H829" i="1"/>
  <c r="H874" i="1"/>
  <c r="H602" i="1"/>
  <c r="H705" i="1"/>
  <c r="H512" i="1"/>
  <c r="H186" i="1"/>
  <c r="H486" i="1"/>
  <c r="H876" i="1"/>
  <c r="H556" i="1"/>
  <c r="H817" i="1"/>
  <c r="H605" i="1"/>
  <c r="H386" i="1"/>
  <c r="H537" i="1"/>
  <c r="H607" i="1"/>
  <c r="H693" i="1"/>
  <c r="H794" i="1"/>
  <c r="H426" i="1"/>
  <c r="H430" i="1"/>
  <c r="H923" i="1"/>
  <c r="H396" i="1"/>
  <c r="H420" i="1"/>
  <c r="H38" i="1"/>
  <c r="H340" i="1"/>
  <c r="H75" i="1"/>
  <c r="H123" i="1"/>
  <c r="H323" i="1"/>
  <c r="H548" i="1"/>
  <c r="H78" i="1"/>
  <c r="H35" i="1"/>
  <c r="H721" i="1"/>
  <c r="H467" i="1"/>
  <c r="H919" i="1"/>
  <c r="H508" i="1"/>
  <c r="H73" i="1"/>
  <c r="H810" i="1"/>
  <c r="H297" i="1"/>
  <c r="H867" i="1"/>
  <c r="H260" i="1"/>
  <c r="H188" i="1"/>
  <c r="H813" i="1"/>
  <c r="H520" i="1"/>
  <c r="H839" i="1"/>
  <c r="H185" i="1"/>
  <c r="H888" i="1"/>
  <c r="H303" i="1"/>
  <c r="H551" i="1"/>
  <c r="H207" i="1"/>
  <c r="H695" i="1"/>
  <c r="H233" i="1"/>
  <c r="H717" i="1"/>
  <c r="H501" i="1"/>
  <c r="H262" i="1"/>
  <c r="H673" i="1"/>
  <c r="H52" i="1"/>
  <c r="H484" i="1"/>
  <c r="H610" i="1"/>
  <c r="H412" i="1"/>
  <c r="H510" i="1"/>
  <c r="H662" i="1"/>
  <c r="H657" i="1"/>
  <c r="H521" i="1"/>
  <c r="H955" i="1"/>
  <c r="H913" i="1"/>
  <c r="H613" i="1"/>
  <c r="H774" i="1"/>
  <c r="H489" i="1"/>
  <c r="H335" i="1"/>
  <c r="H708" i="1"/>
  <c r="H910" i="1"/>
  <c r="H932" i="1"/>
  <c r="H787" i="1"/>
  <c r="H450" i="1"/>
  <c r="H290" i="1"/>
  <c r="H798" i="1"/>
  <c r="H931" i="1"/>
  <c r="H797" i="1"/>
  <c r="H478" i="1"/>
  <c r="H389" i="1"/>
  <c r="H863" i="1"/>
  <c r="H276" i="1"/>
  <c r="H771" i="1"/>
  <c r="H926" i="1"/>
  <c r="H807" i="1"/>
  <c r="H920" i="1"/>
  <c r="H213" i="1"/>
  <c r="H855" i="1"/>
  <c r="H769" i="1"/>
  <c r="H768" i="1"/>
  <c r="H240" i="1"/>
  <c r="H940" i="1"/>
  <c r="H895" i="1"/>
  <c r="H558" i="1"/>
  <c r="H192" i="1"/>
  <c r="H675" i="1"/>
  <c r="H811" i="1"/>
  <c r="H821" i="1"/>
  <c r="H814" i="1"/>
  <c r="H408" i="1"/>
  <c r="H640" i="1"/>
  <c r="H685" i="1"/>
  <c r="H865" i="1"/>
  <c r="H762" i="1"/>
  <c r="H918" i="1"/>
  <c r="H461" i="1"/>
  <c r="H702" i="1"/>
  <c r="H505" i="1"/>
  <c r="H325" i="1"/>
  <c r="H894" i="1"/>
  <c r="H849" i="1"/>
  <c r="H466" i="1"/>
  <c r="H490" i="1"/>
  <c r="H664" i="1"/>
  <c r="H827" i="1"/>
  <c r="H414" i="1"/>
  <c r="H815" i="1"/>
  <c r="H83" i="1"/>
  <c r="H552" i="1"/>
  <c r="H503" i="1"/>
  <c r="H315" i="1"/>
  <c r="H462" i="1"/>
  <c r="H258" i="1"/>
  <c r="H21" i="1"/>
  <c r="H830" i="1"/>
  <c r="H193" i="1"/>
  <c r="H30" i="1"/>
  <c r="H924" i="1"/>
  <c r="H557" i="1"/>
  <c r="H64" i="1"/>
  <c r="H310" i="1"/>
  <c r="H105" i="1"/>
  <c r="H206" i="1"/>
  <c r="H356" i="1"/>
  <c r="H495" i="1"/>
  <c r="H493" i="1"/>
  <c r="H397" i="1"/>
  <c r="H127" i="1"/>
  <c r="H746" i="1"/>
  <c r="H909" i="1"/>
  <c r="H230" i="1"/>
  <c r="H845" i="1"/>
  <c r="H393" i="1"/>
  <c r="H875" i="1"/>
  <c r="H896" i="1"/>
  <c r="H651" i="1"/>
  <c r="H850" i="1"/>
  <c r="H513" i="1"/>
  <c r="H824" i="1"/>
  <c r="H504" i="1"/>
  <c r="H589" i="1"/>
  <c r="H444" i="1"/>
  <c r="H698" i="1"/>
  <c r="H331" i="1"/>
  <c r="H494" i="1"/>
  <c r="H447" i="1"/>
  <c r="H692" i="1"/>
  <c r="H410" i="1"/>
  <c r="H788" i="1"/>
  <c r="H316" i="1"/>
  <c r="H459" i="1"/>
  <c r="H460" i="1"/>
  <c r="H300" i="1"/>
  <c r="H261" i="1"/>
  <c r="H906" i="1"/>
  <c r="H100" i="1"/>
  <c r="H101" i="1"/>
  <c r="H98" i="1"/>
  <c r="H161" i="1"/>
  <c r="H525" i="1"/>
  <c r="H332" i="1"/>
  <c r="H296" i="1"/>
  <c r="H487" i="1"/>
  <c r="H122" i="1"/>
  <c r="H853" i="1"/>
  <c r="H229" i="1"/>
</calcChain>
</file>

<file path=xl/sharedStrings.xml><?xml version="1.0" encoding="utf-8"?>
<sst xmlns="http://schemas.openxmlformats.org/spreadsheetml/2006/main" count="13717" uniqueCount="1411">
  <si>
    <t/>
  </si>
  <si>
    <t>PROJETO:</t>
  </si>
  <si>
    <t>CONTRATAÇÃO DE EMPRESA ESPECIALIZADA PARA A EXECUÇÃO DOS SERVIÇOS DE CONSTRUÇÃO DE ALOJAMENTO E AMPLIAÇÃO DE PRÉDIO PARA FUNCIONAMENTO DA UNIDADE DE SAÚDE NO TERMINAL DE FERRY BOAT DO CUJUPE</t>
  </si>
  <si>
    <t>DATA BASE:</t>
  </si>
  <si>
    <t>Nº DOC:</t>
  </si>
  <si>
    <t>BDI SERVIÇO:</t>
  </si>
  <si>
    <t>REVISÃO:</t>
  </si>
  <si>
    <t>TIPO:</t>
  </si>
  <si>
    <t>DESONERADO</t>
  </si>
  <si>
    <t>PLANILHA DE SERVIÇOS E PREÇOS DE OBRAS</t>
  </si>
  <si>
    <t>SOMA SEM BDI</t>
  </si>
  <si>
    <t>SOMA COM BDI</t>
  </si>
  <si>
    <t>TITULO</t>
  </si>
  <si>
    <t>SUBTIT-1</t>
  </si>
  <si>
    <t>SUBTIT-2</t>
  </si>
  <si>
    <t>SUBTIT-3</t>
  </si>
  <si>
    <t>ITEM</t>
  </si>
  <si>
    <t>TIPO</t>
  </si>
  <si>
    <t>CÓDIGO</t>
  </si>
  <si>
    <t>FONTE</t>
  </si>
  <si>
    <t>SERVIÇOS</t>
  </si>
  <si>
    <t>UNID.</t>
  </si>
  <si>
    <t>QUANT.</t>
  </si>
  <si>
    <t>P.UNIT. C/ BDI</t>
  </si>
  <si>
    <t>P.TOTAL</t>
  </si>
  <si>
    <t>%</t>
  </si>
  <si>
    <t>BDI</t>
  </si>
  <si>
    <t>DESCRIÇÃO DO TÍTULO/SUBTÍTULO</t>
  </si>
  <si>
    <t>SINAPI</t>
  </si>
  <si>
    <t>COMP. 
PRÓPRIA</t>
  </si>
  <si>
    <t>COTAÇÃO</t>
  </si>
  <si>
    <t>OUTRAS
BASES</t>
  </si>
  <si>
    <t>M. O.</t>
  </si>
  <si>
    <t>EQUIPTO</t>
  </si>
  <si>
    <t>MATERIAL</t>
  </si>
  <si>
    <t>OUTROS</t>
  </si>
  <si>
    <t>1.0</t>
  </si>
  <si>
    <t>ADMINISTRAÇÃO E CANTEIRO DE OBRAS</t>
  </si>
  <si>
    <t>1.1.0</t>
  </si>
  <si>
    <t>ADMINISTRAÇÃO DE OBRA</t>
  </si>
  <si>
    <t>1.1.1</t>
  </si>
  <si>
    <t>UNID</t>
  </si>
  <si>
    <t>SERVIÇO</t>
  </si>
  <si>
    <t>1.2.0</t>
  </si>
  <si>
    <t>CANTEIRO DE OBRAS</t>
  </si>
  <si>
    <t>1.2.1.0</t>
  </si>
  <si>
    <t>CONSTRUÇÃO DE CANTEIRO DE OBRAS</t>
  </si>
  <si>
    <t>1.2.1.1</t>
  </si>
  <si>
    <t>TAPUME COM TELHA METÁLICA. AF_05/2018</t>
  </si>
  <si>
    <t>M2</t>
  </si>
  <si>
    <t>1.2.1.2</t>
  </si>
  <si>
    <t>INSTALAÇÃO DE SINALIZADOR NOTURNO LED. AF_11/2017</t>
  </si>
  <si>
    <t>UN</t>
  </si>
  <si>
    <t>1.2.1.3</t>
  </si>
  <si>
    <t>EXECUÇÃO DE CENTRAL DE ARMADURA EM CANTEIRO DE OBRA, NÃO INCLUSO MOBILIÁRIO E EQUIPAMENTOS. AF_04/2016</t>
  </si>
  <si>
    <t>1.2.1.4</t>
  </si>
  <si>
    <t>EXECUÇÃO DE CENTRAL DE FÔRMAS, PRODUÇÃO DE ARGAMASSA OU CONCRETO EM CANTEIRO DE OBRA, NÃO INCLUSO MOBILIÁRIO E EQUIPAMENTOS. AF_04/2016</t>
  </si>
  <si>
    <t>1.2.1.5</t>
  </si>
  <si>
    <t>EXECUÇÃO DE RESERVATÓRIO ELEVADO DE ÁGUA (2000 LITROS) EM CANTEIRO DE OBRA, APOIADO EM ESTRUTURA DE MADEIRA. AF_02/2016</t>
  </si>
  <si>
    <t>1.2.1.6</t>
  </si>
  <si>
    <t>EXECUÇÃO DE GUARITA EM CANTEIRO DE OBRA EM CHAPA DE MADEIRA COMPENSADA, NÃO INCLUSO MOBILIÁRIO. AF_04/2016</t>
  </si>
  <si>
    <t>1.2.2.0</t>
  </si>
  <si>
    <t>INFRAESTRUTURA</t>
  </si>
  <si>
    <t>1.2.2.1.0</t>
  </si>
  <si>
    <t>INSTALAÇÕES ELÉTRICAS DE INTERLIGAÇÃO</t>
  </si>
  <si>
    <t>1.2.2.1.1</t>
  </si>
  <si>
    <t>QUADRO DE ALIMENTAÇÃO DO CANTEIRO DE OBRAS PROVISÓRIO, INCLUSIVE QUADRO PRINCIPAL, DISJUNTORES E CIRCUITOS DE ALIMENTAÇÃO E DISTRIBUIÇÃO.</t>
  </si>
  <si>
    <t>1.2.2.1.2</t>
  </si>
  <si>
    <t>ATERRAMENTO PARA ESTRUTURAS METÁLICAS/CONTAINERS/TAPUMES ETC</t>
  </si>
  <si>
    <t>1.2.2.1.3</t>
  </si>
  <si>
    <t>INSTALAÇÃO DE ILUMINAÇÃO PROVISÓRIA COM 1 REFLETORES LED 10W, INCLUSIVE EXTENSÕES ELÉTRICAS PARA DISTRIBUIÇÃO</t>
  </si>
  <si>
    <t>1.2.2.2.0</t>
  </si>
  <si>
    <t>INSTALAÇÕES HIDRÁULICAS E SANITÁRIAS</t>
  </si>
  <si>
    <t>1.2.2.2.1</t>
  </si>
  <si>
    <t>(COMPOSIÇÃO REPRESENTATIVA) DO SERVIÇO DE INSTALAÇÃO DE TUBOS DE PVC, SOLDÁVEL, ÁGUA FRIA, DN 25 MM (INSTALADO EM RAMAL, SUB-RAMAL, RAMAL DE DISTRIBUIÇÃO OU PRUMADA), INCLUSIVE CONEXÕES, CORTES E FIXAÇÕES, PARA PRÉDIOS. AF_10/2015</t>
  </si>
  <si>
    <t>M</t>
  </si>
  <si>
    <t>1.2.2.2.2</t>
  </si>
  <si>
    <t>(COMPOSIÇÃO REPRESENTATIVA) DO SERVIÇO DE INST. TUBO PVC, SÉRIE N, ESGOTO PREDIAL, 100 MM (INST. RAMAL DESCARGA, RAMAL DE ESG. SANIT., PRUMADA ESG. SANIT., VENTILAÇÃO OU SUB-COLETOR AÉREO), INCL. CONEXÕES E CORTES, FIXAÇÕES, P/ PRÉDIOS. AF_10/2015</t>
  </si>
  <si>
    <t>1.2.2.2.3</t>
  </si>
  <si>
    <t>(COMPOSIÇÃO REPRESENTATIVA) DO SERVIÇO DE INST. TUBO PVC, SÉRIE N, ESGOTO PREDIAL, DN 75 MM, (INST. EM RAMAL DE DESCARGA, RAMAL DE ESG. SANITÁRIO, PRUMADA DE ESG. SANITÁRIO OU VENTILAÇÃO), INCL. CONEXÕES, CORTES E FIXAÇÕES, P/ PRÉDIOS. AF_10/2015</t>
  </si>
  <si>
    <t>1.2.2.3.0</t>
  </si>
  <si>
    <t>EMBASAMENTO PARA CONTAINER EM PAVIMENTO ASFÁLTICO</t>
  </si>
  <si>
    <t>1.2.2.3.1</t>
  </si>
  <si>
    <t>IMPLANTAÇÃO DE PRANCHÃO SOBRE PAVIMENTAÇÃO ASFÁLTICA PARA IMPLANTAÇÃO DE CONTAINER, COM O INTUITO DE PROTEÇÃO DA PAVIMENTAÇÃO, A SER IMPLANTADO NO ALINHAMENTO DAS BASES DO CONTAINER - E=5CM, LARG=30CM</t>
  </si>
  <si>
    <t>1.2.3.0</t>
  </si>
  <si>
    <t>LOCAÇÃO DE MÁQUINAS E EQUIPAMENTOS</t>
  </si>
  <si>
    <t>1.2.3.1</t>
  </si>
  <si>
    <t>LOCAÇÃO DE CONTAINER ALMOXARIFADO, 2,30X6,00M</t>
  </si>
  <si>
    <t>UNIDxMÊS</t>
  </si>
  <si>
    <t>1.2.3.2</t>
  </si>
  <si>
    <t>LOCAÇÃO DE CONTAINER ESCRITÓRIO, 2,30X6,00M E EQUIPADO COM AR CONDICIONADO</t>
  </si>
  <si>
    <t>1.2.3.3</t>
  </si>
  <si>
    <t>LOCAÇÃO DE BANHEIRO QUÍMICO COM MANUTENÇÃO, EXCETO ESGOTAMENTO, SERÁ INTERLIGADO À FOSSA EXISTENTE</t>
  </si>
  <si>
    <t>1.2.3.4</t>
  </si>
  <si>
    <t>FORNECIMENTO E INSTALAÇÃO DE TENDA PIRAMIDAL DE 8X8M</t>
  </si>
  <si>
    <t>1.2.4.0</t>
  </si>
  <si>
    <t>MOBILIZAÇÃO/DESMOBILIZAÇÃO DE MÁQUINAS E EQUIPAMENTOS</t>
  </si>
  <si>
    <t>1.2.4.1</t>
  </si>
  <si>
    <t>MOBILIZAÇÃO/DESMOBILIZAÇÃO DE MATERIAIS/EQUIPAMENTOS COM CAMINHÃO TIPO CARROCERIA, INCLUSIVE PASSAGEM DE FERRY (IDA E VOLTA)</t>
  </si>
  <si>
    <t>1.3.0</t>
  </si>
  <si>
    <t>ALOJAMENTO</t>
  </si>
  <si>
    <t>1.3.1.0</t>
  </si>
  <si>
    <t>SERVIÇOS EM SOLO</t>
  </si>
  <si>
    <t>1.3.1.1</t>
  </si>
  <si>
    <t>LIMPEZA MANUAL DE VEGETAÇÃO EM TERRENO COM ENXADA.AF_05/2018</t>
  </si>
  <si>
    <t>1.3.1.2</t>
  </si>
  <si>
    <t>ESCAVAÇÃO MANUAL DE VALA COM PROFUNDIDADE MENOR OU IGUAL A 1,30 M. AF_03/2016</t>
  </si>
  <si>
    <t>M3</t>
  </si>
  <si>
    <t>1.3.1.3</t>
  </si>
  <si>
    <t>PREPARO DE FUNDO DE VALA COM LARGURA MAIOR OU IGUAL A 1,5 M E MENOR QUE 2,5 M (ACERTO DO SOLO NATURAL). AF_08/2020</t>
  </si>
  <si>
    <t>1.3.2.0</t>
  </si>
  <si>
    <t>BASE DE APOIO DOS CONTAINERS</t>
  </si>
  <si>
    <t>1.3.2.1</t>
  </si>
  <si>
    <t>LASTRO DE CONCRETO MAGRO, APLICADO EM PISOS OU RADIERS. AF_08/2017</t>
  </si>
  <si>
    <t>1.3.2.2</t>
  </si>
  <si>
    <t>FABRICAÇÃO, MONTAGEM E DESMONTAGEM DE FÔRMA PARA SAPATA, EM CHAPA DE MADEIRA COMPENSADA RESINADA, E=17 MM, 4 UTILIZAÇÕES. AF_06/2017</t>
  </si>
  <si>
    <t>1.3.2.3</t>
  </si>
  <si>
    <t>ARMAÇÃO PARA EXECUÇÃO DE RADIER, COM USO DE TELA Q-92. AF_09/2017</t>
  </si>
  <si>
    <t>KG</t>
  </si>
  <si>
    <t>1.3.3.0</t>
  </si>
  <si>
    <t>PAVIMENTAÇÃO</t>
  </si>
  <si>
    <t>1.3.3.1</t>
  </si>
  <si>
    <t>LASTRO COM MATERIAL GRANULAR (PEDRA BRITADA N.1 E PEDRA BRITADA N.2), APLICADO EM PISOS OU RADIERS, ESPESSURA DE *10 CM*. AF_07/2019</t>
  </si>
  <si>
    <t>1.3.3.2</t>
  </si>
  <si>
    <t>CAMINHÃO BASCULANTE 14 M3, COM CAVALO MECÂNICO DE CAPACIDADE MÁXIMA DE TRAÇÃO COMBINADO DE 36000 KG, POTÊNCIA 286 CV, INCLUSIVE SEMIREBOQUE COM CAÇAMBA METÁLICA - CHP DIURNO. AF_12/2014</t>
  </si>
  <si>
    <t>CHP</t>
  </si>
  <si>
    <t>1.3.3.3</t>
  </si>
  <si>
    <t>PASSAGEM DE FERRY BOAT - CAMINHÃO TRUCK ALONGADO (VAZIO/NORMAL)</t>
  </si>
  <si>
    <t>1.3.4.0</t>
  </si>
  <si>
    <t>1.3.4.1</t>
  </si>
  <si>
    <t>1.3.4.2</t>
  </si>
  <si>
    <t>1.3.4.3</t>
  </si>
  <si>
    <t>1.3.4.4</t>
  </si>
  <si>
    <t>1.3.5.0</t>
  </si>
  <si>
    <t>INSTALAÇÕES ELÉTRICAS</t>
  </si>
  <si>
    <t>1.3.5.1</t>
  </si>
  <si>
    <t>1.3.5.2</t>
  </si>
  <si>
    <t>1.3.5.3</t>
  </si>
  <si>
    <t>1.3.6.0</t>
  </si>
  <si>
    <t>CERCAMENTO</t>
  </si>
  <si>
    <t>1.3.6.1</t>
  </si>
  <si>
    <t>1.3.7.0</t>
  </si>
  <si>
    <t>ESTRUTURAS</t>
  </si>
  <si>
    <t>1.3.7.1</t>
  </si>
  <si>
    <t>LOCAÇÃO DE CONTAINER ALOJAMENTO, 2,30X6,00M, SEM SANITÁRIO E EQUIPADO COM AR CONDICIONADO</t>
  </si>
  <si>
    <t>1.3.7.2</t>
  </si>
  <si>
    <t>LOCAÇÃO DE CONTAINER ALOJAMENTO, 2,30X6,00M, COM 1 SANITÁRIO E EQUIPADO COM AR CONDICIONADO</t>
  </si>
  <si>
    <t>1.3.7.3</t>
  </si>
  <si>
    <t>EXECUÇÃO DE REFEITÓRIO EM CANTEIRO DE OBRA EM CHAPA DE MADEIRA COMPENSADA, NÃO INCLUSO MOBILIÁRIO E EQUIPAMENTOS. AF_02/2016</t>
  </si>
  <si>
    <t>1.3.7.4</t>
  </si>
  <si>
    <t>LOCAÇÃO DE CONTAINER VESTIÁRIO, 2,30X6,00M, COM 4 BACIAS, 8 CHUVEIROS, 1 LAVATÓRIO E 1 MICTÓRIO</t>
  </si>
  <si>
    <t>1.3.7.5</t>
  </si>
  <si>
    <t>1.3.7.6</t>
  </si>
  <si>
    <t>FORNECIMENTO E INSTALAÇÃO DE TENDA PIRAMIDAL DE 10X10M</t>
  </si>
  <si>
    <t>1.3.8.0</t>
  </si>
  <si>
    <t>1.3.8.1</t>
  </si>
  <si>
    <t>1.3.9.0</t>
  </si>
  <si>
    <t>ALIMENTAÇÃO</t>
  </si>
  <si>
    <t>1.3.9.1</t>
  </si>
  <si>
    <t>CAFÉ DA MANHÃ - OBRA</t>
  </si>
  <si>
    <t>1.3.9.2</t>
  </si>
  <si>
    <t>ALMOÇO - OBRA</t>
  </si>
  <si>
    <t>1.3.9.3</t>
  </si>
  <si>
    <t>JANTAR - OBRA</t>
  </si>
  <si>
    <t>1.4.0</t>
  </si>
  <si>
    <t>SERVIÇOS DIVERSOS</t>
  </si>
  <si>
    <t>1.4.1</t>
  </si>
  <si>
    <t>PLACA DE OBRA EM CHAPA DE ACO GALVANIZADO</t>
  </si>
  <si>
    <t>1.4.2</t>
  </si>
  <si>
    <t>ALVARÁ DE OBRA DA PREFEITURA MUNICIPAL DE ALCÂNTARA PARA RECONSTRUÇÃO, ALTERAÇÃO E REFORMA, POR METRO QUADRADO DE PISO (LEI 483/2017/GAB - PREFEITURA DE ALCÂNTARA)</t>
  </si>
  <si>
    <t>1.4.3</t>
  </si>
  <si>
    <t>APROVAÇÃO DE PROJETOS E EMISSÃO DE ALVARÁ - PREFEITURA DE ALCÂNTARA - LEI 483/2017/GAB</t>
  </si>
  <si>
    <t>1.4.4</t>
  </si>
  <si>
    <t>TAXA DO CREA - EMISSÃO DE ART OBRA OU SERVIÇO ACIMA DE R$ 15.000,00</t>
  </si>
  <si>
    <t>1.4.5</t>
  </si>
  <si>
    <t>ELABORAÇÃO DE "DATA BOOK", INCLUSIVE PROJETOS ASBUILTS EM PLATAFORMA BIM, SOFTWARE REVIT, CÓPIA DAS NOTAS FISCAIS DOS EQUIPAMENTOS, PLANO DE MANUTENÇÃO E DEMAIS DOCUMENTOS NECESSÁRIOS PARA OPERAÇÃO E MANUTENÇÃO DAS EDIFICAÇÕES, ENTREGUE EM 01 (UMA) VIA IMPRESSA DO DATA BOOK, 01 (UMA) VIA DOS PROJETOS ASSINADOS E CÓPIAS DIGITAIS, ARQUIVO EDITÁVEL E ARQUIVOS EM PDF COM ASSINATURA DIGITAL DOS RESPONSÁVEIS TÉCNICOS</t>
  </si>
  <si>
    <t>1.4.6</t>
  </si>
  <si>
    <t>LIMPEZA FINA - FINAL DA OBRA</t>
  </si>
  <si>
    <t>1.5.0</t>
  </si>
  <si>
    <t>GERENCIAMENTO DE RESÍDUOS DA CONSTRUÇÃO CIVIL</t>
  </si>
  <si>
    <t>1.5.1</t>
  </si>
  <si>
    <t>LOCAÇÃO DE CAÇAMBA ESTACIONÁRIA - CAPACIDADE 4 M3 PARA ENTULHO</t>
  </si>
  <si>
    <t>MÊS</t>
  </si>
  <si>
    <t>1.5.2</t>
  </si>
  <si>
    <t>DESTINAÇÃO DE RESÍDUOS SÓLIDOS - INCLUSIVE CARGA, TRANSPORTE E DESCARGA - DMT ACIMA DE 20KM ATÉ 40KM</t>
  </si>
  <si>
    <t>2.0</t>
  </si>
  <si>
    <t>PRAÇA DE RESÍDUOS</t>
  </si>
  <si>
    <t>2.1.0</t>
  </si>
  <si>
    <t>SERVIÇOS INICIAIS</t>
  </si>
  <si>
    <t>2.1.1</t>
  </si>
  <si>
    <t>2.1.2</t>
  </si>
  <si>
    <t>LOCACAO CONVENCIONAL DE OBRA, UTILIZANDO GABARITO DE TÁBUAS CORRIDAS PONTALETADAS A CADA 2,00M -  2 UTILIZAÇÕES. AF_10/2018</t>
  </si>
  <si>
    <t>2.2.0</t>
  </si>
  <si>
    <t>DEMOLIÇÕES E RETIRADAS</t>
  </si>
  <si>
    <t>2.2.1</t>
  </si>
  <si>
    <t>DEMOLIÇÃO DE PASSEIO OU LAJE DE CONCRETO DE PISO COM EQUIPAMENTO PNEUMÁTICO, INCLUSIVE AFASTAMENTO</t>
  </si>
  <si>
    <t>2.2.2</t>
  </si>
  <si>
    <t>RETIRADA DE GUARDA CORPO METÁLICO EM GERAL</t>
  </si>
  <si>
    <t>2.3.0</t>
  </si>
  <si>
    <t>SERVIÇOS EM TERRA</t>
  </si>
  <si>
    <t>2.3.1</t>
  </si>
  <si>
    <t>ESCAVAÇÃO MANUAL PARA BLOCO DE COROAMENTO OU SAPATA, COM PREVISÃO DE FÔRMA. AF_06/2017</t>
  </si>
  <si>
    <t>2.3.2</t>
  </si>
  <si>
    <t>ESCAVAÇÃO MANUAL DE VALA PARA VIGA BALDRAME, COM PREVISÃO DE FÔRMA. AF_06/2017</t>
  </si>
  <si>
    <t>2.3.3</t>
  </si>
  <si>
    <t>PREPARO DE FUNDO DE VALA COM LARGURA MENOR QUE 1,5 M (ACERTO DO SOLO NATURAL). AF_08/2020</t>
  </si>
  <si>
    <t>2.3.4</t>
  </si>
  <si>
    <t>2.3.5</t>
  </si>
  <si>
    <t>COMPACTAÇÃO MECÂNICA DE SOLO PARA EXECUÇÃO DE RADIER, COM COMPACTADOR DE SOLOS TIPO PLACA VIBRATÓRIA. AF_09/2017</t>
  </si>
  <si>
    <t>2.3.6</t>
  </si>
  <si>
    <t>REATERRO MANUAL DE VALAS COM COMPACTAÇÃO MECANIZADA. AF_04/2016</t>
  </si>
  <si>
    <t>2.4.0</t>
  </si>
  <si>
    <t>FUNDAÇÃO</t>
  </si>
  <si>
    <t>2.4.1.0</t>
  </si>
  <si>
    <t>LASTRO</t>
  </si>
  <si>
    <t>2.4.1.1</t>
  </si>
  <si>
    <t>LASTRO DE CONCRETO MAGRO, APLICADO EM BLOCOS DE COROAMENTO OU SAPATAS, ESPESSURA DE 5 CM. AF_08/2017</t>
  </si>
  <si>
    <t>2.4.1.2</t>
  </si>
  <si>
    <t>CAMADA SEPARADORA PARA EXECUÇÃO DE RADIER, EM LONA PLÁSTICA. AF_09/2017</t>
  </si>
  <si>
    <t>2.4.2.0</t>
  </si>
  <si>
    <t>FORMA</t>
  </si>
  <si>
    <t>2.4.2.1</t>
  </si>
  <si>
    <t>2.4.2.2</t>
  </si>
  <si>
    <t>FABRICAÇÃO, MONTAGEM E DESMONTAGEM DE FÔRMA PARA VIGA BALDRAME, EM CHAPA DE MADEIRA COMPENSADA RESINADA, E=17 MM, 4 UTILIZAÇÕES. AF_06/2017</t>
  </si>
  <si>
    <t>2.4.3.0</t>
  </si>
  <si>
    <t>ARMADURA</t>
  </si>
  <si>
    <t>2.4.3.1</t>
  </si>
  <si>
    <t>2.4.3.2</t>
  </si>
  <si>
    <t>2.4.3.3</t>
  </si>
  <si>
    <t>2.4.3.4</t>
  </si>
  <si>
    <t>2.4.4.0</t>
  </si>
  <si>
    <t>CONCRETO</t>
  </si>
  <si>
    <t>2.4.4.1</t>
  </si>
  <si>
    <t>CONCRETO FCK = 30MPA, TRAÇO 1:2,1:2,5 (CIMENTO/ AREIA MÉDIA/ BRITA 1)  - PREPARO MECÂNICO COM BETONEIRA 600 L. AF_07/2016</t>
  </si>
  <si>
    <t>2.4.4.2</t>
  </si>
  <si>
    <t>LANÇAMENTO COM USO DE BALDES, ADENSAMENTO E ACABAMENTO DE CONCRETO EM ESTRUTURAS. AF_12/2015</t>
  </si>
  <si>
    <t>2.4.5.0</t>
  </si>
  <si>
    <t>IMPERMEABILIZAÇÃO</t>
  </si>
  <si>
    <t>2.4.5.1</t>
  </si>
  <si>
    <t>IMPERMEABILIZAÇÃO DE SUPERFÍCIE COM EMULSÃO ASFÁLTICA, 2 DEMÃOS AF_06/2018</t>
  </si>
  <si>
    <t>2.5.0</t>
  </si>
  <si>
    <t>ESTRUTURAS DE CONCRETO ARMADO</t>
  </si>
  <si>
    <t>2.5.1.0</t>
  </si>
  <si>
    <t>PILARES</t>
  </si>
  <si>
    <t>2.5.1.1</t>
  </si>
  <si>
    <t>MONTAGEM E DESMONTAGEM DE FÔRMA DE PILARES RETANGULARES E ESTRUTURAS SIMILARES COM ÁREA MÉDIA DAS SEÇÕES MAIOR QUE 0,25 M², PÉ-DIREITO DUPLO, EM CHAPA DE MADEIRA COMPENSADA RESINADA, 2 UTILIZAÇÕES. AF_12/2015</t>
  </si>
  <si>
    <t>2.5.1.2</t>
  </si>
  <si>
    <t>2.5.1.3</t>
  </si>
  <si>
    <t>2.5.1.4</t>
  </si>
  <si>
    <t>2.5.1.5</t>
  </si>
  <si>
    <t>2.5.1.6</t>
  </si>
  <si>
    <t>2.5.2.0</t>
  </si>
  <si>
    <t>VIGAS</t>
  </si>
  <si>
    <t>2.5.2.1</t>
  </si>
  <si>
    <t>MONTAGEM E DESMONTAGEM DE FÔRMA DE VIGA, ESCORAMENTO METÁLICO, PÉ-DIREITO SIMPLES, EM CHAPA DE MADEIRA RESINADA, 4 UTILIZAÇÕES. AF_12/2015</t>
  </si>
  <si>
    <t>2.5.2.2</t>
  </si>
  <si>
    <t>2.5.2.3</t>
  </si>
  <si>
    <t>2.5.2.4</t>
  </si>
  <si>
    <t>2.5.2.5</t>
  </si>
  <si>
    <t>2.5.3.0</t>
  </si>
  <si>
    <t>VERGAS E CONTRAVERGAS</t>
  </si>
  <si>
    <t>2.5.3.1</t>
  </si>
  <si>
    <t>VERGA MOLDADA IN LOCO EM CONCRETO PARA JANELAS COM ATÉ 1,5 M DE VÃO. AF_03/2016</t>
  </si>
  <si>
    <t>2.5.3.2</t>
  </si>
  <si>
    <t>VERGA MOLDADA IN LOCO EM CONCRETO PARA PORTAS COM ATÉ 1,5 M DE VÃO. AF_03/2016</t>
  </si>
  <si>
    <t>2.5.3.3</t>
  </si>
  <si>
    <t>CONTRAVERGA MOLDADA IN LOCO EM CONCRETO PARA VÃOS DE ATÉ 1,5 M DE COMPRIMENTO. AF_03/2016</t>
  </si>
  <si>
    <t>2.6.0</t>
  </si>
  <si>
    <t>COBERTURA</t>
  </si>
  <si>
    <t>2.6.1</t>
  </si>
  <si>
    <t>TRAMA DE MADEIRA COMPOSTA POR TERÇAS PARA TELHADOS DE ATÉ 2 ÁGUAS PARA TELHA ESTRUTURAL DE FIBROCIMENTO, INCLUSO TRANSPORTE VERTICAL. AF_07/2019</t>
  </si>
  <si>
    <t>2.6.2</t>
  </si>
  <si>
    <t>TELHAMENTO COM TELHA ESTRUTURAL DE FIBROCIMENTO E= 6 MM, COM ATÉ 2 ÁGUAS, INCLUSO IÇAMENTO. AF_07/2019</t>
  </si>
  <si>
    <t>2.6.3</t>
  </si>
  <si>
    <t>FORRO EM RÉGUAS DE PVC, FRISADO, PARA AMBIENTES COMERCIAIS, INCLUSIVE ESTRUTURA DE FIXAÇÃO. AF_05/2017_P</t>
  </si>
  <si>
    <t>2.7.0</t>
  </si>
  <si>
    <t>2.7.1.0</t>
  </si>
  <si>
    <t>INTERNA</t>
  </si>
  <si>
    <t>2.7.1.1</t>
  </si>
  <si>
    <t>LASTRO DE CONCRETO MAGRO, APLICADO EM PISOS OU RADIERS, ESPESSURA DE 3 CM. AF_07/2016</t>
  </si>
  <si>
    <t>2.7.1.2</t>
  </si>
  <si>
    <t>2.7.1.3</t>
  </si>
  <si>
    <t>CONCRETAGEM DE RADIER, PISO OU LAJE SOBRE SOLO, FCK 30 MPA, PARA ESPESSURA DE 10 CM - LANÇAMENTO, ADENSAMENTO E ACABAMENTO. AF_09/2017</t>
  </si>
  <si>
    <t>2.7.1.4</t>
  </si>
  <si>
    <t>ARMAÇÃO PARA EXECUÇÃO DE RADIER, COM USO DE TELA Q-138. AF_09/2017</t>
  </si>
  <si>
    <t>2.7.1.5</t>
  </si>
  <si>
    <t>PISO INDUSTRIAL DE ALTA RESISTENCIA (KORODUR), ESPESSURA 8MM, INCLUSO JUNTAS DE DILATACAO PLASTICAS E POLIMENTO MECANIZADO</t>
  </si>
  <si>
    <t>2.7.2.0</t>
  </si>
  <si>
    <t>EXTERNA</t>
  </si>
  <si>
    <t>2.7.2.1</t>
  </si>
  <si>
    <t>EXECUÇÃO DE PASSEIO (CALÇADA) OU PISO DE CONCRETO COM CONCRETO MOLDADO IN LOCO, FEITO EM OBRA, ACABAMENTO CONVENCIONAL, ESPESSURA 12 CM, ARMADO. AF_07/2016</t>
  </si>
  <si>
    <t>2.8.0</t>
  </si>
  <si>
    <t>ALVENARIA E REVESTIMENTOS</t>
  </si>
  <si>
    <t>2.8.1</t>
  </si>
  <si>
    <t>ALVENARIA DE VEDAÇÃO DE BLOCOS CERÂMICOS FURADOS NA HORIZONTAL DE 9X19X19CM (ESPESSURA 9CM) DE PAREDES COM ÁREA LÍQUIDA MENOR QUE 6M² COM VÃOS E ARGAMASSA DE ASSENTAMENTO COM PREPARO EM BETONEIRA. AF_06/2014</t>
  </si>
  <si>
    <t>2.8.2</t>
  </si>
  <si>
    <t>ALVENARIA DE VEDAÇÃO DE BLOCOS CERÂMICOS FURADOS NA HORIZONTAL DE 9X19X19CM (ESPESSURA 9CM) DE PAREDES COM ÁREA LÍQUIDA MENOR QUE 6M² SEM VÃOS E ARGAMASSA DE ASSENTAMENTO COM PREPARO EM BETONEIRA. AF_06/2014</t>
  </si>
  <si>
    <t>2.8.3</t>
  </si>
  <si>
    <t>ALVENARIA DE VEDAÇÃO DE BLOCOS CERÂMICOS FURADOS NA HORIZONTAL DE 9X19X19CM (ESPESSURA 9CM) DE PAREDES COM ÁREA LÍQUIDA MAIOR OU IGUAL A 6M² COM VÃOS E ARGAMASSA DE ASSENTAMENTO COM PREPARO EM BETONEIRA. AF_06/2014</t>
  </si>
  <si>
    <t>2.8.4</t>
  </si>
  <si>
    <t>ALVENARIA DE VEDAÇÃO COM ELEMENTO VAZADO DE CERÂMICA (COBOGÓ) DE 7X20X20CM E ARGAMASSA DE ASSENTAMENTO COM PREPARO EM BETONEIRA. AF_05/2020</t>
  </si>
  <si>
    <t>2.8.5</t>
  </si>
  <si>
    <t>CHAPISCO APLICADO EM ALVENARIAS E ESTRUTURAS DE CONCRETO INTERNAS, COM COLHER DE PEDREIRO.  ARGAMASSA TRAÇO 1:3 COM PREPARO EM BETONEIRA 400L. AF_06/2014</t>
  </si>
  <si>
    <t>2.8.6</t>
  </si>
  <si>
    <t>CHAPISCO APLICADO EM ALVENARIA (COM PRESENÇA DE VÃOS) E ESTRUTURAS DE CONCRETO DE FACHADA, COM COLHER DE PEDREIRO.  ARGAMASSA TRAÇO 1:3 COM PREPARO EM BETONEIRA 400L. AF_06/2014</t>
  </si>
  <si>
    <t>2.8.7</t>
  </si>
  <si>
    <t>EMBOÇO, PARA RECEBIMENTO DE CERÂMICA, EM ARGAMASSA TRAÇO 1:2:8, PREPARO MECÂNICO COM BETONEIRA 400L, APLICADO MANUALMENTE EM FACES INTERNAS DE PAREDES, PARA AMBIENTE COM ÁREA MENOR QUE 5M2, ESPESSURA DE 20MM, COM EXECUÇÃO DE TALISCAS. AF_06/2014</t>
  </si>
  <si>
    <t>2.8.8</t>
  </si>
  <si>
    <t>EMBOÇO, PARA RECEBIMENTO DE CERÂMICA, EM ARGAMASSA TRAÇO 1:2:8, PREPARO MECÂNICO COM BETONEIRA 400L, APLICADO MANUALMENTE EM FACES INTERNAS DE PAREDES, PARA AMBIENTE COM ÁREA ENTRE 5M2 E 10M2, ESPESSURA DE 20MM, COM EXECUÇÃO DE TALISCAS. AF_06/2014</t>
  </si>
  <si>
    <t>2.8.9</t>
  </si>
  <si>
    <t>EMBOÇO OU MASSA ÚNICA EM ARGAMASSA TRAÇO 1:2:8, PREPARO MECÂNICO COM BETONEIRA 400 L, APLICADA MANUALMENTE EM PANOS DE FACHADA COM PRESENÇA DE VÃOS, ESPESSURA DE 25 MM. AF_06/2014</t>
  </si>
  <si>
    <t>2.8.10</t>
  </si>
  <si>
    <t>REVESTIMENTO CERÂMICO PARA PAREDES INTERNAS COM PLACAS TIPO ESMALTADA EXTRA  DE DIMENSÕES 33X45 CM APLICADAS EM AMBIENTES DE ÁREA MENOR QUE 5 M² NA ALTURA INTEIRA DAS PAREDES. AF_06/2014</t>
  </si>
  <si>
    <t>2.8.11</t>
  </si>
  <si>
    <t>REVESTIMENTO CERÂMICO PARA PAREDES INTERNAS COM PLACAS TIPO ESMALTADA EXTRA DE DIMENSÕES 33X45 CM APLICADAS EM AMBIENTES DE ÁREA MAIOR QUE 5 M² NA ALTURA INTEIRA DAS PAREDES. AF_06/2014</t>
  </si>
  <si>
    <t>2.8.12</t>
  </si>
  <si>
    <t>REVESTIMENTO CERÂMICO 10 X 10, COR AZUL ROYAL</t>
  </si>
  <si>
    <t>2.8.13</t>
  </si>
  <si>
    <t>APLICAÇÃO MANUAL DE PINTURA COM TINTA LÁTEX ACRÍLICA EM PAREDES, DUAS DEMÃOS. AF_06/2014</t>
  </si>
  <si>
    <t>2.8.14</t>
  </si>
  <si>
    <t>INSTALAÇÃO DE TELA TIPO MOSQUITEIRO GALVANIZADA, MALHA 14, FIO 30 COM REQUADRO EM ALUMÍNIO 1" X 1/8"</t>
  </si>
  <si>
    <t>2.9.0</t>
  </si>
  <si>
    <t>2.9.1</t>
  </si>
  <si>
    <t>CABO DE COBRE FLEXÍVEL ISOLADO, 2,5 MM², ANTI-CHAMA 0,6/1,0 KV, PARA CIRCUITOS TERMINAIS - FORNECIMENTO E INSTALAÇÃO. AF_12/2015</t>
  </si>
  <si>
    <t>2.9.2</t>
  </si>
  <si>
    <t>CABO DE COBRE FLEXÍVEL ISOLADO, 4 MM², ANTI-CHAMA 0,6/1,0 KV, PARA CIRCUITOS TERMINAIS - FORNECIMENTO E INSTALAÇÃO. AF_12/2015</t>
  </si>
  <si>
    <t>2.9.3</t>
  </si>
  <si>
    <t>ELETRODUTO FLEXÍVEL CORRUGADO, PVC, DN 25 MM (3/4"), PARA CIRCUITOS TERMINAIS, INSTALADO EM PAREDE - FORNECIMENTO E INSTALAÇÃO. AF_12/2015</t>
  </si>
  <si>
    <t>2.9.4</t>
  </si>
  <si>
    <t>ELETRODUTO RÍGIDO ROSCÁVEL, PVC, DN 25 MM (3/4"), PARA CIRCUITOS TERMINAIS, INSTALADO EM FORRO - FORNECIMENTO E INSTALAÇÃO. AF_12/2015</t>
  </si>
  <si>
    <t>2.9.5</t>
  </si>
  <si>
    <t>CAIXA RETANGULAR 4" X 2" MÉDIA (1,30 M DO PISO), PVC, INSTALADA EM PAREDE - FORNECIMENTO E INSTALAÇÃO. AF_12/2015</t>
  </si>
  <si>
    <t>2.9.6</t>
  </si>
  <si>
    <t>TOMADA MÉDIA DE EMBUTIR (1 MÓDULO), 2P+T 20 A, INCLUINDO SUPORTE E PLACA - FORNECIMENTO E INSTALAÇÃO. AF_12/2015</t>
  </si>
  <si>
    <t>2.9.7</t>
  </si>
  <si>
    <t>INTERRUPTOR SIMPLES (1 MÓDULO), 10A/250V, INCLUINDO SUPORTE E PLACA - FORNECIMENTO E INSTALAÇÃO. AF_12/2015</t>
  </si>
  <si>
    <t>2.9.8</t>
  </si>
  <si>
    <t>CAIXA RETANGULAR 4" X 4" ALTA (2,00 M DO PISO), PVC, INSTALADA EM PAREDE - FORNECIMENTO E INSTALAÇÃO. AF_12/2015</t>
  </si>
  <si>
    <t>2.9.9</t>
  </si>
  <si>
    <t>TOMADA ALTA DE EMBUTIR (1 MÓDULO), 2P+T 10 A, INCLUINDO SUPORTE E PLACA - FORNECIMENTO E INSTALAÇÃO. AF_12/2015</t>
  </si>
  <si>
    <t>2.9.10</t>
  </si>
  <si>
    <t>CONDULETE DE PVC, TIPO X, PARA ELETRODUTO DE PVC SOLDÁVEL DN 25 MM (3/4''), APARENTE - FORNECIMENTO E INSTALAÇÃO. AF_11/2016</t>
  </si>
  <si>
    <t>2.9.11</t>
  </si>
  <si>
    <t>LUMINÁRIA BLINDADA HERMÉTICA IP-65, 02 LÂMPADAS TUBO LED 18W</t>
  </si>
  <si>
    <t>2.9.12</t>
  </si>
  <si>
    <t>LUMINÁRIA DE EMERGÊNCIA - FORNECIMENTO E INSTALAÇÃO. AF_11/2017</t>
  </si>
  <si>
    <t>2.9.13</t>
  </si>
  <si>
    <t>LUMINÁRIA ARANDELA TIPO TARTARUGA PARA 1 LÂMPADA LED - FORNECIMENTO E INSTALAÇÃO. AF_11/2017</t>
  </si>
  <si>
    <t>2.10.0</t>
  </si>
  <si>
    <t>INSTALAÇÕES HIDRÁULICAS</t>
  </si>
  <si>
    <t>2.10.1</t>
  </si>
  <si>
    <t>2.10.2</t>
  </si>
  <si>
    <t>REGISTRO DE GAVETA BRUTO, LATÃO, ROSCÁVEL, 3/4", FORNECIDO E INSTALADO EM RAMAL DE ÁGUA. AF_12/2014</t>
  </si>
  <si>
    <t>2.10.3</t>
  </si>
  <si>
    <t>ADAPTADOR CURTO COM BOLSA E ROSCA PARA REGISTRO, PVC, SOLDÁVEL, DN 25MM X 3/4, INSTALADO EM RAMAL OU SUB-RAMAL DE ÁGUA - FORNECIMENTO E INSTALAÇÃO. AF_12/2014</t>
  </si>
  <si>
    <t>2.10.4</t>
  </si>
  <si>
    <t>TORNEIRA CROMADA 1/2 OU 3/4 PARA TANQUE, PADRÃO MÉDIO - FORNECIMENTO E INSTALAÇÃO. AF_01/2020</t>
  </si>
  <si>
    <t>2.10.5</t>
  </si>
  <si>
    <t>TANQUE DE LOUÇA BRANCA COM COLUNA, 30L OU EQUIVALENTE, INCLUSO SIFÃO FLEXÍVEL EM PVC, VÁLVULA METÁLICA E TORNEIRA DE METAL CROMADO PADRÃO MÉDIO - FORNECIMENTO E INSTALAÇÃO. AF_01/2020</t>
  </si>
  <si>
    <t>2.11.0</t>
  </si>
  <si>
    <t>INSTALAÇÕES SANITÁRIAS</t>
  </si>
  <si>
    <t>2.11.1</t>
  </si>
  <si>
    <t>TUBO PVC, SERIE NORMAL, ESGOTO PREDIAL, DN 40 MM, FORNECIDO E INSTALADO EM RAMAL DE DESCARGA OU RAMAL DE ESGOTO SANITÁRIO. AF_12/2014</t>
  </si>
  <si>
    <t>2.11.2</t>
  </si>
  <si>
    <t>TUBO PVC, SERIE NORMAL, ESGOTO PREDIAL, DN 50 MM, FORNECIDO E INSTALADO EM RAMAL DE DESCARGA OU RAMAL DE ESGOTO SANITÁRIO. AF_12/2014</t>
  </si>
  <si>
    <t>2.11.3</t>
  </si>
  <si>
    <t>JOELHO 90 GRAUS, PVC, SERIE NORMAL, ESGOTO PREDIAL, DN 50 MM, JUNTA ELÁSTICA, FORNECIDO E INSTALADO EM RAMAL DE DESCARGA OU RAMAL DE ESGOTO SANITÁRIO. AF_12/2014</t>
  </si>
  <si>
    <t>2.11.4</t>
  </si>
  <si>
    <t>TUBO PVC, SERIE NORMAL, ESGOTO PREDIAL, DN 75 MM, FORNECIDO E INSTALADO EM RAMAL DE DESCARGA OU RAMAL DE ESGOTO SANITÁRIO. AF_12/2014</t>
  </si>
  <si>
    <t>2.11.5</t>
  </si>
  <si>
    <t>CAIXA ENTERRADA HIDRÁULICA RETANGULAR, EM ALVENARIA COM BLOCOS DE CONCRETO, DIMENSÕES INTERNAS: 0,6X0,6X0,6 M PARA REDE DE ESGOTO. AF_05/2018</t>
  </si>
  <si>
    <t>2.11.6</t>
  </si>
  <si>
    <t>GRELHA FF 20X165CM, P/ CANALETA DE DRENAGEM COM ASSENTAMENTO DE ARGAMASSA CIMENTO/AREIA 1:4 - FORNECIMENTO E INSTALAÇÃO</t>
  </si>
  <si>
    <t>2.11.7</t>
  </si>
  <si>
    <t>RALO SECO, PVC, DN 100 X 40 MM, JUNTA SOLDÁVEL, FORNECIDO E INSTALADO EM RAMAL DE DESCARGA OU EM RAMAL DE ESGOTO SANITÁRIO. AF_12/2014</t>
  </si>
  <si>
    <t>2.11.8</t>
  </si>
  <si>
    <t>CAIXA SIFONADA, PVC, DN 150 X 185 X 75 MM, JUNTA ELÁSTICA, FORNECIDA E INSTALADA EM RAMAL DE DESCARGA OU EM RAMAL DE ESGOTO SANITÁRIO. AF_12/2014</t>
  </si>
  <si>
    <t>2.12.0</t>
  </si>
  <si>
    <t>ESQUADRIAS</t>
  </si>
  <si>
    <t>2.12.1</t>
  </si>
  <si>
    <t>PORTA EM ALUMÍNIO DE ABRIR TIPO VENEZIANA COM GUARNIÇÃO, FIXAÇÃO COM PARAFUSOS - FORNECIMENTO E INSTALAÇÃO. AF_12/2019</t>
  </si>
  <si>
    <t>2.12.2</t>
  </si>
  <si>
    <t>PORTA DE ENROLAR MANUAL COMPLETA, PERFIL MEIA CANA CEGA, EM ACO GALVANIZADO COM PINTURA ELETROSTATICA, CHAPA NUMERO 24 "</t>
  </si>
  <si>
    <t>2.13.0</t>
  </si>
  <si>
    <t>SINALIZAÇÃO</t>
  </si>
  <si>
    <t>2.13.1</t>
  </si>
  <si>
    <t>PLACA DE SINALIZAÇÃO EM CHAPA DE AÇO COM PINTURA REFLETIVA - 0,60x0,50m - FORNECIMENTO E INSTALAÇÃO EM PORTA/PORTÃO</t>
  </si>
  <si>
    <t>2.13.2</t>
  </si>
  <si>
    <t>PLACA DE SINALIZACAO DE SEGURANCA CONTRA INCENDIO, FOTOLUMINESCENTE, RETANGULAR, *13 X 26* CM, EM PVC *2* MM ANTI-CHAMAS (SIMBOLOS, CORES E PICTOGRAMAS CONFORME NBR 13434)</t>
  </si>
  <si>
    <t>2.13.3</t>
  </si>
  <si>
    <t>PLACA DE SINALIZACAO DE SEGURANCA CONTRA INCENDIO, FOTOLUMINESCENTE, RETANGULAR, *20 X 40* CM, EM PVC *2* MM ANTI-CHAMAS (SIMBOLOS, CORES E PICTOGRAMAS CONFORME NBR 13434)</t>
  </si>
  <si>
    <t>2.13.4</t>
  </si>
  <si>
    <t>PINTURA ACRILICA PARA SINALIZAÇÃO HORIZONTAL EM PISO CIMENTADO</t>
  </si>
  <si>
    <t>2.14.0</t>
  </si>
  <si>
    <t>DIVERSOS</t>
  </si>
  <si>
    <t>2.14.1</t>
  </si>
  <si>
    <t>EXTINTOR DE INCÊNDIO PORTÁTIL COM CARGA DE CO2 DE 6 KG, CLASSE BC - FORNECIMENTO E INSTALAÇÃO. AF_10/2020_P</t>
  </si>
  <si>
    <t>3.0</t>
  </si>
  <si>
    <t>REFORMA E AMPLIAÇÃO PARA IMPLANTAÇÃO DA UNIDADE DE SAÚDE DO CUJUPE</t>
  </si>
  <si>
    <t>3.1.0</t>
  </si>
  <si>
    <t>3.1.1</t>
  </si>
  <si>
    <t>3.1.2</t>
  </si>
  <si>
    <t>3.2.0</t>
  </si>
  <si>
    <t>3.2.1</t>
  </si>
  <si>
    <t>3.2.2</t>
  </si>
  <si>
    <t>3.2.3</t>
  </si>
  <si>
    <t>DEMOLIÇÃO DE ALVENARIA DE BLOCO FURADO, DE FORMA MANUAL, SEM REAPROVEITAMENTO. AF_12/2017</t>
  </si>
  <si>
    <t>3.2.4</t>
  </si>
  <si>
    <t>REMOÇÃO DE PORTAS, DE FORMA MANUAL, SEM REAPROVEITAMENTO. AF_12/2017</t>
  </si>
  <si>
    <t>3.2.5</t>
  </si>
  <si>
    <t>REMOÇÃO DE JANELAS, DE FORMA MANUAL, SEM REAPROVEITAMENTO. AF_12/2017</t>
  </si>
  <si>
    <t>3.2.6</t>
  </si>
  <si>
    <t>DEMOLIÇÃO DE LAJES, DE FORMA MECANIZADA COM MARTELETE, SEM REAPROVEITAMENTO. AF_12/2017</t>
  </si>
  <si>
    <t>3.2.7</t>
  </si>
  <si>
    <t>REMOÇÃO DE DIVISÓRIA/BANCADA DE GRANITO OU MÁRMORE</t>
  </si>
  <si>
    <t>3.2.8</t>
  </si>
  <si>
    <t>DEMOLIÇÃO DE PILARES E VIGAS EM CONCRETO ARMADO, DE FORMA MECANIZADA COM MARTELETE, SEM REAPROVEITAMENTO. AF_12/2017</t>
  </si>
  <si>
    <t>3.2.9</t>
  </si>
  <si>
    <t>DEMOLIÇÃO DE REVESTIMENTO CERÂMICO, DE FORMA MECANIZADA COM MARTELETE, SEM REAPROVEITAMENTO. AF_12/2017</t>
  </si>
  <si>
    <t>3.2.10</t>
  </si>
  <si>
    <t>DEMOLIÇÃO DE PISO KORODUR, DE FORMA MECANIZADA COM MARTELETE</t>
  </si>
  <si>
    <t>3.2.11</t>
  </si>
  <si>
    <t>REMOÇÃO DE INSTALAÇÕES ELÉTRICAS (INCLUSIVE, LUMINÁRIAS, FIAÇÕES, ESPELHOS DE TOMADAS, MÓDULOS), HIDROSSANITÁRIAS (INCLUSIVE LOUÇAS E METAIS SANITÁRIOS, ACABAMENTOS DE REGISTRO ETC). A GERÊNCIA DE MANUTENÇÃO IRÁ SINALIZAR QUAIS DISPOSITIVOS/EQUIPAMENTOS SERÃO PASSÍVEIS DE REAPROVEITAMENTO.</t>
  </si>
  <si>
    <t>3.2.12</t>
  </si>
  <si>
    <t>DEMOLIÇÃO DE ARGAMASSAS, DE FORMA MANUAL, SEM REAPROVEITAMENTO. AF_12/2017</t>
  </si>
  <si>
    <t>3.2.13</t>
  </si>
  <si>
    <t>REMOÇÃO DE FORROS DE DRYWALL, PVC E FIBROMINERAL, DE FORMA MANUAL, SEM REAPROVEITAMENTO. AF_12/2017</t>
  </si>
  <si>
    <t>3.3.0</t>
  </si>
  <si>
    <t>3.3.1</t>
  </si>
  <si>
    <t>3.3.2</t>
  </si>
  <si>
    <t>3.3.3</t>
  </si>
  <si>
    <t>3.3.4</t>
  </si>
  <si>
    <t>3.3.5</t>
  </si>
  <si>
    <t>3.3.6</t>
  </si>
  <si>
    <t>3.4.0</t>
  </si>
  <si>
    <t>3.4.1.0</t>
  </si>
  <si>
    <t>3.4.1.1</t>
  </si>
  <si>
    <t>3.4.1.2</t>
  </si>
  <si>
    <t>3.4.2.0</t>
  </si>
  <si>
    <t>3.4.2.1</t>
  </si>
  <si>
    <t>3.4.2.2</t>
  </si>
  <si>
    <t>3.4.3.0</t>
  </si>
  <si>
    <t>3.4.3.1</t>
  </si>
  <si>
    <t>3.4.3.2</t>
  </si>
  <si>
    <t>3.4.3.3</t>
  </si>
  <si>
    <t>3.4.3.4</t>
  </si>
  <si>
    <t>3.4.3.5</t>
  </si>
  <si>
    <t>3.4.4.0</t>
  </si>
  <si>
    <t>3.4.4.1</t>
  </si>
  <si>
    <t>3.4.4.2</t>
  </si>
  <si>
    <t>3.4.5.0</t>
  </si>
  <si>
    <t>ALVENARIA EM BLOCO DE CONCRETO - BASE PARA NOSSAS PAREDES INTERNAS À EDIFICAÇÃO EXISTENTE</t>
  </si>
  <si>
    <t>3.4.5.1</t>
  </si>
  <si>
    <t>3.4.5.2</t>
  </si>
  <si>
    <t>3.4.5.3</t>
  </si>
  <si>
    <t>ALVENARIA DE BLOCOS DE CONCRETO ESTRUTURAL 14X19X39 CM, (ESPESSURA 14 CM), FBK = 4,5 MPA, PARA PAREDES COM ÁREA LÍQUIDA MENOR QUE 6M², SEM VÃOS, UTILIZANDO COLHER DE PEDREIRO. AF_12/2014</t>
  </si>
  <si>
    <t>3.4.5.4</t>
  </si>
  <si>
    <t>CINTA DE AMARRAÇÃO DE ALVENARIA MOLDADA IN LOCO COM UTILIZAÇÃO DE BLOCOS CANALETA. AF_03/2016</t>
  </si>
  <si>
    <t>3.4.5.5</t>
  </si>
  <si>
    <t>ARMAÇÃO DE BLOCO, VIGA BALDRAME OU SAPATA UTILIZANDO AÇO CA-50 DE 8 MM - MONTAGEM. AF_06/2017</t>
  </si>
  <si>
    <t>3.4.5.6</t>
  </si>
  <si>
    <t>3.4.5.7</t>
  </si>
  <si>
    <t>3.4.6.0</t>
  </si>
  <si>
    <t>3.4.6.1</t>
  </si>
  <si>
    <t>3.5.0</t>
  </si>
  <si>
    <t>3.5.1.0</t>
  </si>
  <si>
    <t>3.5.1.1</t>
  </si>
  <si>
    <t>3.5.1.2</t>
  </si>
  <si>
    <t>3.5.1.3</t>
  </si>
  <si>
    <t>3.5.1.4</t>
  </si>
  <si>
    <t>3.5.1.5</t>
  </si>
  <si>
    <t>3.5.1.6</t>
  </si>
  <si>
    <t>3.5.2.0</t>
  </si>
  <si>
    <t>3.5.2.1</t>
  </si>
  <si>
    <t>3.5.2.2</t>
  </si>
  <si>
    <t>3.5.2.3</t>
  </si>
  <si>
    <t>3.5.2.4</t>
  </si>
  <si>
    <t>3.5.2.5</t>
  </si>
  <si>
    <t>3.5.3.0</t>
  </si>
  <si>
    <t>3.5.3.1</t>
  </si>
  <si>
    <t>3.5.3.2</t>
  </si>
  <si>
    <t>VERGA MOLDADA IN LOCO EM CONCRETO PARA JANELAS COM MAIS DE 1,5 M DE VÃO. AF_03/2016</t>
  </si>
  <si>
    <t>3.5.3.3</t>
  </si>
  <si>
    <t>3.5.3.4</t>
  </si>
  <si>
    <t>3.5.3.5</t>
  </si>
  <si>
    <t>CONTRAVERGA MOLDADA IN LOCO EM CONCRETO PARA VÃOS DE MAIS DE 1,5 M DE COMPRIMENTO. AF_03/2016</t>
  </si>
  <si>
    <t>3.6.0</t>
  </si>
  <si>
    <t>LAJE DE COBERTURA - TIPO PISO</t>
  </si>
  <si>
    <t>3.6.1</t>
  </si>
  <si>
    <t>MONTAGEM E DESMONTAGEM DE FÔRMA DE LAJE MACIÇA COM ÁREA MÉDIA MAIOR QUE 20 M², PÉ-DIREITO SIMPLES, EM CHAPA DE MADEIRA COMPENSADA RESINADA, 2 UTILIZAÇÕES. AF_12/2015</t>
  </si>
  <si>
    <t>3.6.2</t>
  </si>
  <si>
    <t>3.6.3</t>
  </si>
  <si>
    <t>3.6.4</t>
  </si>
  <si>
    <t>3.6.5</t>
  </si>
  <si>
    <t>3.6.6</t>
  </si>
  <si>
    <t>3.6.7</t>
  </si>
  <si>
    <t>IMPERMEABILIZAÇÃO DE SUPERFÍCIE COM MANTA ASFÁLTICA, UMA CAMADA, INCLUSIVE APLICAÇÃO DE PRIMER ASFÁLTICO, E=3MM. AF_06/2018</t>
  </si>
  <si>
    <t>3.6.8</t>
  </si>
  <si>
    <t>PROTEÇÃO MECÂNICA DE SUPERFICIE HORIZONTAL COM ARGAMASSA DE CIMENTO E AREIA, TRAÇO 1:3, E=4CM. AF_06/2018</t>
  </si>
  <si>
    <t>3.6.9</t>
  </si>
  <si>
    <t>ALVENARIA DE VEDAÇÃO DE BLOCOS CERÂMICOS FURADOS NA HORIZONTAL DE 14X9X19CM (ESPESSURA 14CM, BLOCO DEITADO) DE PAREDES COM ÁREA LÍQUIDA MAIOR OU IGUAL A 6M² SEM VÃOS E ARGAMASSA DE ASSENTAMENTO COM PREPARO MANUAL. AF_06/2014</t>
  </si>
  <si>
    <t>3.6.10</t>
  </si>
  <si>
    <t>3.6.11</t>
  </si>
  <si>
    <t>3.6.12</t>
  </si>
  <si>
    <t>APLICAÇÃO DE FUNDO SELADOR ACRÍLICO EM PAREDES, UMA DEMÃO. AF_06/2014</t>
  </si>
  <si>
    <t>3.6.13</t>
  </si>
  <si>
    <t>APLICAÇÃO MANUAL DE MASSA ACRÍLICA EM PAREDES EXTERNAS DE CASAS, DUAS DEMÃOS. AF_05/2017</t>
  </si>
  <si>
    <t>3.6.14</t>
  </si>
  <si>
    <t>3.7.0</t>
  </si>
  <si>
    <t>BARRILETE</t>
  </si>
  <si>
    <t>3.7.1</t>
  </si>
  <si>
    <t>3.7.2</t>
  </si>
  <si>
    <t>3.7.3</t>
  </si>
  <si>
    <t>3.7.4</t>
  </si>
  <si>
    <t>3.7.5</t>
  </si>
  <si>
    <t>3.7.6</t>
  </si>
  <si>
    <t>3.7.7</t>
  </si>
  <si>
    <t>3.7.8</t>
  </si>
  <si>
    <t>3.7.9</t>
  </si>
  <si>
    <t>3.7.10</t>
  </si>
  <si>
    <t>3.7.11</t>
  </si>
  <si>
    <t>3.7.12</t>
  </si>
  <si>
    <t>3.7.13</t>
  </si>
  <si>
    <t>3.7.14</t>
  </si>
  <si>
    <t>3.7.15</t>
  </si>
  <si>
    <t>3.7.16</t>
  </si>
  <si>
    <t>3.7.17</t>
  </si>
  <si>
    <t>3.8.0</t>
  </si>
  <si>
    <t>FACHADA</t>
  </si>
  <si>
    <t>3.8.1</t>
  </si>
  <si>
    <t>PAINEL EM ACM - ESTRUTURADO (FACHADAS)</t>
  </si>
  <si>
    <t>3.8.2</t>
  </si>
  <si>
    <t>RUFO EXTERNO/INTERNO EM CHAPA DE AÇO GALVANIZADO NÚMERO 26, CORTE DE 33 CM, INCLUSO IÇAMENTO. AF_07/2019</t>
  </si>
  <si>
    <t>3.8.3</t>
  </si>
  <si>
    <t>CALHA EM CHAPA DE AÇO GALVANIZADO NÚMERO 24, DESENVOLVIMENTO DE 50 CM, INCLUSO TRANSPORTE VERTICAL. AF_07/2019</t>
  </si>
  <si>
    <t>3.8.4</t>
  </si>
  <si>
    <t>ESCADA DE MARINHEIRO EM FIBRA DE VIDRO PULTRUDADA, PERFIL QUADRADO, PINTURA PROTETORA CONTRA RAIOS UV, SEM GUARDA CORPO</t>
  </si>
  <si>
    <t>3.8.5</t>
  </si>
  <si>
    <t>ESCADA DE MARINHEIRO EM FIBRA DE VIDRO PULTRUDADA, PERFIL QUADRADO, PINTURA PROTETORA CONTRA RAIOS UV, COM GUARDA CORPO</t>
  </si>
  <si>
    <t>3.9.0</t>
  </si>
  <si>
    <t>PAVIMENTAÇÃO INTERNA</t>
  </si>
  <si>
    <t>3.9.1</t>
  </si>
  <si>
    <t>3.9.2</t>
  </si>
  <si>
    <t>3.9.3</t>
  </si>
  <si>
    <t>3.9.4</t>
  </si>
  <si>
    <t>3.9.5</t>
  </si>
  <si>
    <t>CONTRAPISO EM ARGAMASSA TRAÇO 1:4 (CIMENTO E AREIA), PREPARO MECÂNICO COM BETONEIRA 400 L, APLICADO EM ÁREAS SECAS SOBRE LAJE, ADERIDO, ESPESSURA 3CM. AF_06/2014</t>
  </si>
  <si>
    <t>3.9.6</t>
  </si>
  <si>
    <t>REVESTIMENTO CERÂMICO PARA PISO COM PLACAS TIPO PORCELANATO DE DIMENSÕES 60X60 CM APLICADA EM AMBIENTES DE ÁREA MENOR QUE 5 M². AF_06/2014</t>
  </si>
  <si>
    <t>3.9.7</t>
  </si>
  <si>
    <t>REVESTIMENTO CERÂMICO PARA PISO COM PLACAS TIPO PORCELANATO DE DIMENSÕES 60X60 CM APLICADA EM AMBIENTES DE ÁREA ENTRE 5 M² E 10 M². AF_06/2014</t>
  </si>
  <si>
    <t>3.9.8</t>
  </si>
  <si>
    <t>REVESTIMENTO CERÂMICO PARA PISO COM PLACAS TIPO PORCELANATO DE DIMENSÕES 60X60 CM APLICADA EM AMBIENTES DE ÁREA MAIOR QUE 10 M². AF_06/2014</t>
  </si>
  <si>
    <t>3.9.9</t>
  </si>
  <si>
    <t>RODAPÉ CERÂMICO DE 10CM DE ALTURA COM PLACAS TIPO PORCELANATO DE DIMENSÕES 60X60CM</t>
  </si>
  <si>
    <t>3.10.0</t>
  </si>
  <si>
    <t>ALVENARIAS E DIVISÓRIAS</t>
  </si>
  <si>
    <t>3.10.1</t>
  </si>
  <si>
    <t>3.10.2</t>
  </si>
  <si>
    <t>3.10.3</t>
  </si>
  <si>
    <t>3.10.4</t>
  </si>
  <si>
    <t>ALVENARIA DE VEDAÇÃO DE BLOCOS CERÂMICOS FURADOS NA HORIZONTAL DE 9X19X19CM (ESPESSURA 9CM) DE PAREDES COM ÁREA LÍQUIDA MAIOR OU IGUAL A 6M² SEM VÃOS E ARGAMASSA DE ASSENTAMENTO COM PREPARO EM BETONEIRA. AF_06/2014</t>
  </si>
  <si>
    <t>3.10.5</t>
  </si>
  <si>
    <t>3.10.6</t>
  </si>
  <si>
    <t>3.10.7</t>
  </si>
  <si>
    <t>3.10.8</t>
  </si>
  <si>
    <t>3.10.9</t>
  </si>
  <si>
    <t>3.10.10</t>
  </si>
  <si>
    <t>MASSA ÚNICA, PARA RECEBIMENTO DE PINTURA, EM ARGAMASSA TRAÇO 1:2:8, PREPARO MECÂNICO COM BETONEIRA 400L, APLICADA MANUALMENTE EM FACES INTERNAS DE PAREDES, ESPESSURA DE 20MM, COM EXECUÇÃO DE TALISCAS. AF_06/2014</t>
  </si>
  <si>
    <t>3.10.11</t>
  </si>
  <si>
    <t>PAREDE COM PLACAS DE GESSO ACARTONADO (DRYWALL), PARA USO INTERNO, COM DUAS FACES SIMPLES E ESTRUTURA METÁLICA COM GUIAS DUPLAS, SEM VÃOS. AF_06/2017_P</t>
  </si>
  <si>
    <t>3.10.12</t>
  </si>
  <si>
    <t>DIVISORIA SANITÁRIA, TIPO CABINE, EM GRANITO CINZA POLIDO, ESP = 3CM, ASSENTADO COM ARGAMASSA COLANTE AC III-E, EXCLUSIVE FERRAGENS. AF_01/2021</t>
  </si>
  <si>
    <t>3.11.0</t>
  </si>
  <si>
    <t>REVESTIMENTOS</t>
  </si>
  <si>
    <t>3.11.1</t>
  </si>
  <si>
    <t>3.11.2</t>
  </si>
  <si>
    <t>3.11.3</t>
  </si>
  <si>
    <t>3.11.4</t>
  </si>
  <si>
    <t>3.11.5</t>
  </si>
  <si>
    <t>3.11.6</t>
  </si>
  <si>
    <t>3.12.0</t>
  </si>
  <si>
    <t>3.12.1</t>
  </si>
  <si>
    <t>QUADRO DE DISTRIBUIÇÃO DE ENERGIA EM CHAPA DE AÇO GALVANIZADO, DE EMBUTIR, COM BARRAMENTO TRIFÁSICO, PARA 30 DISJUNTORES DIN 225A - FORNECIMENTO E INSTALAÇÃO. AF_10/2020</t>
  </si>
  <si>
    <t>3.12.2</t>
  </si>
  <si>
    <t>QUADRO DE DISTRIBUIÇÃO DE ENERGIA EM CHAPA DE AÇO GALVANIZADO, DE EMBUTIR, COM BARRAMENTO TRIFÁSICO, PARA 24 DISJUNTORES DIN 100A - FORNECIMENTO E INSTALAÇÃO. AF_10/2020</t>
  </si>
  <si>
    <t>3.12.3</t>
  </si>
  <si>
    <t>QUEBRA EM ALVENARIA PARA INSTALAÇÃO DE QUADRO DISTRIBUIÇÃO GRANDE (76X40 CM). AF_05/2015</t>
  </si>
  <si>
    <t>3.12.4</t>
  </si>
  <si>
    <t>DISJUNTOR TETRAPOLAR DR 125 A, TIPO AC, CORRENTE NOMINAL RESIDUAL 30MA, REF.: SIEMENS 5SM3-3450 OU SIMILAR</t>
  </si>
  <si>
    <t>3.12.5</t>
  </si>
  <si>
    <t>DISJUNTOR BIPOLAR DR 25 A, DISPOSITIVO RESIDUAL DIFERENCIAL, TIPO AC, 30MA</t>
  </si>
  <si>
    <t>3.12.6</t>
  </si>
  <si>
    <t xml:space="preserve">DISPOSITIVO DPS CLASSE II, 1 POLO, TENSAO MAXIMA DE 275 V, CORRENTE MAXIMA DE *90* KA (TIPO AC)                                                                                                                                                                                                                                                                                                                                                                                                           </t>
  </si>
  <si>
    <t>3.12.7</t>
  </si>
  <si>
    <t>DISJUNTOR MONOPOLAR TIPO DIN, CORRENTE NOMINAL DE 10A - FORNECIMENTO E INSTALAÇÃO. AF_04/2016</t>
  </si>
  <si>
    <t>3.12.8</t>
  </si>
  <si>
    <t>DISJUNTOR MONOPOLAR TIPO DIN, CORRENTE NOMINAL DE 20A - FORNECIMENTO E INSTALAÇÃO. AF_04/2016</t>
  </si>
  <si>
    <t>3.12.9</t>
  </si>
  <si>
    <t>DISJUNTOR TRIPOLAR TIPO NEMA, CORRENTE NOMINAL DE 60 ATÉ 100A - FORNECIMENTO E INSTALAÇÃO. AF_10/2020</t>
  </si>
  <si>
    <t>3.12.10</t>
  </si>
  <si>
    <t>DISJUNTOR TRIPOLAR TIPO DIN, CORRENTE NOMINAL DE 40A - FORNECIMENTO E INSTALAÇÃO. AF_04/2016</t>
  </si>
  <si>
    <t>3.12.11</t>
  </si>
  <si>
    <t>3.12.12</t>
  </si>
  <si>
    <t>3.12.13</t>
  </si>
  <si>
    <t>CABO DE COBRE FLEXÍVEL ISOLADO, 6 MM², ANTI-CHAMA 0,6/1,0 KV, PARA CIRCUITOS TERMINAIS - FORNECIMENTO E INSTALAÇÃO. AF_12/2015</t>
  </si>
  <si>
    <t>3.12.14</t>
  </si>
  <si>
    <t>CABO DE COBRE FLEXÍVEL ISOLADO, 50 MM², ANTI-CHAMA 0,6/1,0 KV, PARA DISTRIBUIÇÃO - FORNECIMENTO E INSTALAÇÃO. AF_12/2015</t>
  </si>
  <si>
    <t>3.12.15</t>
  </si>
  <si>
    <t>3.12.16</t>
  </si>
  <si>
    <t>ELETRODUTO FLEXÍVEL CORRUGADO, PVC, DN 25 MM (3/4"), PARA CIRCUITOS TERMINAIS, INSTALADO EM LAJE - FORNECIMENTO E INSTALAÇÃO. AF_12/2015</t>
  </si>
  <si>
    <t>3.12.17</t>
  </si>
  <si>
    <t>ELETRODUTO FLEXÍVEL CORRUGADO, PVC, DN 32 MM (1"), PARA CIRCUITOS TERMINAIS, INSTALADO EM PAREDE - FORNECIMENTO E INSTALAÇÃO. AF_12/2015</t>
  </si>
  <si>
    <t>3.12.18</t>
  </si>
  <si>
    <t>ELETRODUTO FLEXÍVEL CORRUGADO, PVC, DN 32 MM (1"), PARA CIRCUITOS TERMINAIS, INSTALADO EM LAJE - FORNECIMENTO E INSTALAÇÃO. AF_12/2015</t>
  </si>
  <si>
    <t>3.12.19</t>
  </si>
  <si>
    <t>ELETRODUTO FLEXÍVEL CORRUGADO, PEAD, DN 40 MM (1 1/4"), PARA CIRCUITOS TERMINAIS, INSTALADO EM PAREDE - FORNECIMENTO E INSTALAÇÃO. AF_12/2015</t>
  </si>
  <si>
    <t>3.12.20</t>
  </si>
  <si>
    <t>ELETRODUTO RÍGIDO ROSCÁVEL, PVC, DN 32 MM (1"), PARA CIRCUITOS TERMINAIS, INSTALADO EM LAJE - FORNECIMENTO E INSTALAÇÃO. AF_12/2015</t>
  </si>
  <si>
    <t>3.12.21</t>
  </si>
  <si>
    <t>ELETRODUTO RÍGIDO ROSCÁVEL, PVC, DN 50 MM (1 1/2") - FORNECIMENTO E INSTALAÇÃO. AF_12/2015</t>
  </si>
  <si>
    <t>3.12.22</t>
  </si>
  <si>
    <t>ELETRODUTO RÍGIDO ROSCÁVEL, PVC, DN 40 MM (1 1/4"), PARA CIRCUITOS TERMINAIS, INSTALADO EM LAJE - FORNECIMENTO E INSTALAÇÃO. AF_12/2015</t>
  </si>
  <si>
    <t>3.12.23</t>
  </si>
  <si>
    <t>CAIXA RETANGULAR 4" X 2" BAIXA (0,30 M DO PISO), PVC, INSTALADA EM PAREDE - FORNECIMENTO E INSTALAÇÃO. AF_12/2015</t>
  </si>
  <si>
    <t>3.12.24</t>
  </si>
  <si>
    <t>3.12.25</t>
  </si>
  <si>
    <t>CAIXA RETANGULAR 4" X 2" ALTA (2,00 M DO PISO), PVC, INSTALADA EM PAREDE - FORNECIMENTO E INSTALAÇÃO. AF_12/2015</t>
  </si>
  <si>
    <t>3.12.26</t>
  </si>
  <si>
    <t>TOMADA BAIXA DE EMBUTIR (1 MÓDULO), 2P+T 10 A, INCLUINDO SUPORTE E PLACA - FORNECIMENTO E INSTALAÇÃO. AF_12/2015</t>
  </si>
  <si>
    <t>3.12.27</t>
  </si>
  <si>
    <t>TOMADA MÉDIA DE EMBUTIR (1 MÓDULO), 2P+T 10 A, INCLUINDO SUPORTE E PLACA - FORNECIMENTO E INSTALAÇÃO. AF_12/2015</t>
  </si>
  <si>
    <t>3.12.28</t>
  </si>
  <si>
    <t>3.12.29</t>
  </si>
  <si>
    <t>3.12.30</t>
  </si>
  <si>
    <t>SUPORTE E PLACA COM FURO 4"X2" - FORNECIMENTO E INSTALAÇÃO</t>
  </si>
  <si>
    <t>3.12.31</t>
  </si>
  <si>
    <t>INTERRUPTOR PARALELO (1 MÓDULO), 10A/250V, INCLUINDO SUPORTE E PLACA - FORNECIMENTO E INSTALAÇÃO. AF_12/2015</t>
  </si>
  <si>
    <t>3.12.32</t>
  </si>
  <si>
    <t>INTERRUPTOR SIMPLES (1 MÓDULO) COM INTERRUPTOR PARALELO (1 MÓDULO), 10A/250V, INCLUINDO SUPORTE E PLACA - FORNECIMENTO E INSTALAÇÃO. AF_12/2015</t>
  </si>
  <si>
    <t>3.12.33</t>
  </si>
  <si>
    <t>3.12.34</t>
  </si>
  <si>
    <t>INTERRUPTOR SIMPLES (2 MÓDULOS), 10A/250V, INCLUINDO SUPORTE E PLACA - FORNECIMENTO E INSTALAÇÃO. AF_12/2015</t>
  </si>
  <si>
    <t>3.12.35</t>
  </si>
  <si>
    <t>CAIXA OCTOGONAL 3" X 3" (DUPLA), PVC, INSTALADA EM LAJE - FORNECIMENTO E INSTALAÇÃO</t>
  </si>
  <si>
    <t>3.12.36</t>
  </si>
  <si>
    <t>3.12.37</t>
  </si>
  <si>
    <t>3.12.38</t>
  </si>
  <si>
    <t>3.12.39</t>
  </si>
  <si>
    <t>CORDOALHA DE COBRE NU 50 MM², ENTERRADA, SEM ISOLADOR - FORNECIMENTO E INSTALAÇÃO. AF_12/2017</t>
  </si>
  <si>
    <t>3.12.40</t>
  </si>
  <si>
    <t>HASTE DE ATERRAMENTO 5/8 PARA SPDA - FORNECIMENTO E INSTALAÇÃO, INCLUSIVE CONECTOR</t>
  </si>
  <si>
    <t>3.12.41</t>
  </si>
  <si>
    <t>LUVA PARA ELETRODUTO, PVC, ROSCÁVEL, DN 40 MM (1 1/4"), PARA CIRCUITOS TERMINAIS, INSTALADA EM LAJE - FORNECIMENTO E INSTALAÇÃO. AF_12/2015</t>
  </si>
  <si>
    <t>3.12.42</t>
  </si>
  <si>
    <t>LUVA PARA ELETRODUTO, PVC, ROSCÁVEL, DN 50 MM (1 1/2") - FORNECIMENTO E INSTALAÇÃO. AF_12/2015</t>
  </si>
  <si>
    <t>3.12.43</t>
  </si>
  <si>
    <t>CURVA 90 GRAUS PARA ELETRODUTO, PVC, ROSCÁVEL, DN 40 MM (1 1/4"), PARA CIRCUITOS TERMINAIS, INSTALADA EM LAJE - FORNECIMENTO E INSTALAÇÃO. AF_12/2015</t>
  </si>
  <si>
    <t>3.12.44</t>
  </si>
  <si>
    <t>CAIXA ENTERRADA ELÉTRICA RETANGULAR, EM ALVENARIA COM BLOCOS DE CONCRETO, FUNDO COM BRITA, DIMENSÕES INTERNAS: 0,4X0,4X0,4 M. AF_05/2018</t>
  </si>
  <si>
    <t>3.12.45</t>
  </si>
  <si>
    <t>CAIXA DE PASSAGEM ELETRICA, DE EMBUTIR, EM TERMOPLASTICO / PVC, COM TAMPA APARAFUSADA, DIMENSOES 400 X 400 X *120*, FORNECIMENTO E INSTALAÇÃO EM LAJE</t>
  </si>
  <si>
    <t>3.12.46</t>
  </si>
  <si>
    <t xml:space="preserve">CAIXA DE PASSAGEM METALICA DE SOBREPOR COM TAMPA PARAFUSADA, DIMENSOES 20 X 20 X 10 CM                                                                                                                                                                                                                                                                                                                                                                                                                    </t>
  </si>
  <si>
    <t>3.12.47</t>
  </si>
  <si>
    <t>ELETROCALHA METÁLICA PERFURADA 100 X 50 X 3000 MM, INCLUSIVE FIXAÇÃO</t>
  </si>
  <si>
    <t>3.12.48</t>
  </si>
  <si>
    <t>ELETROCALHA METÁLICA PERFURADA 100 X 100 X 3000 MM, INCLUSIVE FIXAÇÃO</t>
  </si>
  <si>
    <t>3.12.49</t>
  </si>
  <si>
    <t>EXAUSTOR PARA BANHEIRO, BIVOLT, REF.: C 80 A, DA VENTOKIT OU SIMILAR - FORNECIMENTO E INSTALAÇÃO</t>
  </si>
  <si>
    <t>3.13.0</t>
  </si>
  <si>
    <t>3.13.1.0</t>
  </si>
  <si>
    <t>3.13.1.1</t>
  </si>
  <si>
    <t>REGISTRO DE GAVETA BRUTO, LATÃO, ROSCÁVEL, 1/2", FORNECIDO E INSTALADO EM RAMAL DE ÁGUA. AF_12/2014</t>
  </si>
  <si>
    <t>3.13.1.2</t>
  </si>
  <si>
    <t>ADAPTADOR COM FLANGE E ANEL DE VEDAÇÃO, PVC, SOLDÁVEL, DN  20 MM X 1/2 , INSTALADO EM RESERVAÇÃO DE ÁGUA DE EDIFICAÇÃO QUE POSSUA RESERVATÓRIO DE FIBRA/FIBROCIMENTO   FORNECIMENTO E INSTALAÇÃO. AF_06/2016</t>
  </si>
  <si>
    <t>3.13.1.3</t>
  </si>
  <si>
    <t>ADAPTADOR CURTO COM BOLSA E ROSCA PARA REGISTRO, PVC, SOLDÁVEL, DN 20MM X 1/2, INSTALADO EM RAMAL OU SUB-RAMAL DE ÁGUA - FORNECIMENTO E INSTALAÇÃO. AF_12/2014</t>
  </si>
  <si>
    <t>3.13.1.4</t>
  </si>
  <si>
    <t>JOELHO 90 GRAUS, PVC, SOLDÁVEL, DN 20MM, INSTALADO EM RAMAL OU SUB-RAMAL DE ÁGUA - FORNECIMENTO E INSTALAÇÃO. AF_12/2014</t>
  </si>
  <si>
    <t>3.13.1.5</t>
  </si>
  <si>
    <t>TORNEIRA DE BOIA, ROSCÁVEL, 1/2 , FORNECIDA E INSTALADA EM RESERVAÇÃO DE ÁGUA. AF_06/2016</t>
  </si>
  <si>
    <t>3.13.1.6</t>
  </si>
  <si>
    <t>(COMPOSIÇÃO REPRESENTATIVA) DO SERVIÇO DE INSTALAÇÃO DE TUBOS DE PVC, SOLDÁVEL, ÁGUA FRIA, DN 20 MM (INSTALADO EM RAMAL, SUB-RAMAL OU RAMAL DE DISTRIBUIÇÃO), INCLUSIVE CONEXÕES, CORTES E FIXAÇÕES, PARA PRÉDIOS. AF_10/2015</t>
  </si>
  <si>
    <t>3.13.1.7</t>
  </si>
  <si>
    <t>CAIXA D´ÁGUA EM POLIETILENO, 2000 LITROS, COM ACESSÓRIOS</t>
  </si>
  <si>
    <t>3.13.2.0</t>
  </si>
  <si>
    <t>DISTRIBUIÇÃO</t>
  </si>
  <si>
    <t>3.13.2.1</t>
  </si>
  <si>
    <t>JOELHO 90 GRAUS COM BUCHA DE LATÃO, PVC, SOLDÁVEL, DN 25MM, X 3/4 INSTALADO EM RAMAL OU SUB-RAMAL DE ÁGUA - FORNECIMENTO E INSTALAÇÃO. AF_12/2014</t>
  </si>
  <si>
    <t>3.13.2.2</t>
  </si>
  <si>
    <t>JOELHO 90 GRAUS COM BUCHA DE LATÃO, PVC, SOLDÁVEL, DN 25MM, X 1/2 INSTALADO EM RAMAL OU SUB-RAMAL DE ÁGUA - FORNECIMENTO E INSTALAÇÃO. AF_12/2014</t>
  </si>
  <si>
    <t>3.13.2.3</t>
  </si>
  <si>
    <t>LUVA DE REDUÇÃO, PVC, SOLDÁVEL, DN 25MM X 20MM, INSTALADO EM RAMAL OU SUB-RAMAL DE ÁGUA - FORNECIMENTO E INSTALAÇÃO. AF_12/2014</t>
  </si>
  <si>
    <t>3.13.2.4</t>
  </si>
  <si>
    <t>REGISTRO DE GAVETA BRUTO, LATÃO, ROSCÁVEL, 2, INSTALADO EM RESERVAÇÃO DE ÁGUA DE EDIFICAÇÃO QUE POSSUA RESERVATÓRIO DE FIBRA/FIBROCIMENTO  FORNECIMENTO E INSTALAÇÃO. AF_06/2016</t>
  </si>
  <si>
    <t>3.13.2.5</t>
  </si>
  <si>
    <t>REGISTRO DE GAVETA BRUTO, LATÃO, ROSCÁVEL, 1, COM ACABAMENTO E CANOPLA CROMADOS, INSTALADO EM RESERVAÇÃO DE ÁGUA DE EDIFICAÇÃO QUE POSSUA RESERVATÓRIO DE FIBRA/FIBROCIMENTO  FORNECIMENTO E INSTALAÇÃO. AF_06/2016</t>
  </si>
  <si>
    <t>3.13.2.6</t>
  </si>
  <si>
    <t>REGISTRO DE GAVETA BRUTO, LATÃO, ROSCÁVEL, 3/4", COM ACABAMENTO E CANOPLA CROMADOS. FORNECIDO E INSTALADO EM RAMAL DE ÁGUA. AF_12/2014</t>
  </si>
  <si>
    <t>3.13.2.7</t>
  </si>
  <si>
    <t>ADAPTADOR COM FLANGES LIVRES, PVC, SOLDÁVEL, DN 60 MM X 2 , INSTALADO EM RESERVAÇÃO DE ÁGUA DE EDIFICAÇÃO QUE POSSUA RESERVATÓRIO DE FIBRA/FIBROCIMENTO   FORNECIMENTO E INSTALAÇÃO. AF_06/2016</t>
  </si>
  <si>
    <t>3.13.2.8</t>
  </si>
  <si>
    <t>ADAPTADOR COM FLANGES LIVRES, PVC, SOLDÁVEL LONGO, DN 60 MM X 2 , INSTALADO EM RESERVAÇÃO DE ÁGUA DE EDIFICAÇÃO QUE POSSUA RESERVATÓRIO DE FIBRA/FIBROCIMENTO   FORNECIMENTO E INSTALAÇÃO. AF_06/2016</t>
  </si>
  <si>
    <t>3.13.2.9</t>
  </si>
  <si>
    <t>3.13.2.10</t>
  </si>
  <si>
    <t>ADAPTADOR CURTO COM BOLSA E ROSCA PARA REGISTRO, PVC, SOLDÁVEL, DN 32MM X 1, INSTALADO EM RAMAL DE DISTRIBUIÇÃO DE ÁGUA - FORNECIMENTO E INSTALAÇÃO. AF_12/2014</t>
  </si>
  <si>
    <t>3.13.2.11</t>
  </si>
  <si>
    <t>ADAPTADOR CURTO COM BOLSA E ROSCA PARA REGISTRO, PVC, SOLDÁVEL, DN 60 MM X 2 , INSTALADO EM RESERVAÇÃO DE ÁGUA DE EDIFICAÇÃO QUE POSSUA RESERVATÓRIO DE FIBRA/FIBROCIMENTO   FORNECIMENTO E INSTALAÇÃO. AF_06/2016</t>
  </si>
  <si>
    <t>3.13.2.12</t>
  </si>
  <si>
    <t>3.13.2.13</t>
  </si>
  <si>
    <t>LUVA DE REDUÇÃO, PVC, SOLDÁVEL, DN 50MM X 25MM, INSTALADO EM PRUMADA DE ÁGUA   FORNECIMENTO E INSTALAÇÃO. AF_12/2014</t>
  </si>
  <si>
    <t>3.13.2.14</t>
  </si>
  <si>
    <t>LUVA DE REDUÇÃO, PVC, SOLDÁVEL, DN 60MM X 50MM, INSTALADO EM PRUMADA DE ÁGUA - FORNECIMENTO E INSTALAÇÃO. AF_12/2014</t>
  </si>
  <si>
    <t>3.13.2.15</t>
  </si>
  <si>
    <t>JOELHO 90 GRAUS, PVC, SOLDÁVEL, DN 20MM, INSTALADO EM RAMAL DE DISTRIBUIÇÃO DE ÁGUA - FORNECIMENTO E INSTALAÇÃO. AF_12/2014</t>
  </si>
  <si>
    <t>3.13.2.16</t>
  </si>
  <si>
    <t>JOELHO 90 GRAUS, PVC, SOLDÁVEL, DN 25MM, INSTALADO EM RAMAL DE DISTRIBUIÇÃO DE ÁGUA - FORNECIMENTO E INSTALAÇÃO. AF_12/2014</t>
  </si>
  <si>
    <t>3.13.2.17</t>
  </si>
  <si>
    <t>JOELHO 90 GRAUS, PVC, SOLDÁVEL, DN 32MM, INSTALADO EM RAMAL DE DISTRIBUIÇÃO DE ÁGUA - FORNECIMENTO E INSTALAÇÃO. AF_12/2014</t>
  </si>
  <si>
    <t>3.13.2.18</t>
  </si>
  <si>
    <t>JOELHO 90 GRAUS, PVC, SOLDÁVEL, DN 60MM, INSTALADO EM PRUMADA DE ÁGUA - FORNECIMENTO E INSTALAÇÃO. AF_12/2014</t>
  </si>
  <si>
    <t>3.13.2.19</t>
  </si>
  <si>
    <t>LUVA DE REDUÇÃO, PVC, SOLDÁVEL, DN 32MM X 25MM, INSTALADO EM PRUMADA DE ÁGUA - FORNECIMENTO E INSTALAÇÃO. AF_12/2014</t>
  </si>
  <si>
    <t>3.13.2.20</t>
  </si>
  <si>
    <t>REGISTRO DE PRESSÃO BRUTO, LATÃO, ROSCÁVEL, 1/2", COM ACABAMENTO E CANOPLA CROMADOS. FORNECIDO E INSTALADO EM RAMAL DE ÁGUA. AF_12/2014</t>
  </si>
  <si>
    <t>3.13.2.21</t>
  </si>
  <si>
    <t>TUBO, PVC, SOLDÁVEL, DN 20MM, INSTALADO EM RAMAL DE DISTRIBUIÇÃO DE ÁGUA - FORNECIMENTO E INSTALAÇÃO. AF_12/2014</t>
  </si>
  <si>
    <t>3.13.2.22</t>
  </si>
  <si>
    <t>TUBO, PVC, SOLDÁVEL, DN 25MM, INSTALADO EM RAMAL DE DISTRIBUIÇÃO DE ÁGUA - FORNECIMENTO E INSTALAÇÃO. AF_12/2014</t>
  </si>
  <si>
    <t>3.13.2.23</t>
  </si>
  <si>
    <t>TUBO, PVC, SOLDÁVEL, DN 32MM, INSTALADO EM RAMAL DE DISTRIBUIÇÃO DE ÁGUA - FORNECIMENTO E INSTALAÇÃO. AF_12/2014</t>
  </si>
  <si>
    <t>3.13.2.24</t>
  </si>
  <si>
    <t>TUBO, PVC, SOLDÁVEL, DN 50MM, INSTALADO EM PRUMADA DE ÁGUA - FORNECIMENTO E INSTALAÇÃO. AF_12/2014</t>
  </si>
  <si>
    <t>3.13.2.25</t>
  </si>
  <si>
    <t>TUBO, PVC, SOLDÁVEL, DN 60MM, INSTALADO EM PRUMADA DE ÁGUA - FORNECIMENTO E INSTALAÇÃO. AF_12/2014</t>
  </si>
  <si>
    <t>3.13.2.26</t>
  </si>
  <si>
    <t>TÊ, PVC, SOLDÁVEL, DN 60 MM INSTALADO EM RESERVAÇÃO DE ÁGUA DE EDIFICAÇÃO QUE POSSUA RESERVATÓRIO DE FIBRA/FIBROCIMENTO   FORNECIMENTO E INSTALAÇÃO. AF_06/2016</t>
  </si>
  <si>
    <t>3.13.2.27</t>
  </si>
  <si>
    <t>TÊ DE REDUÇÃO, PVC, SOLDÁVEL, DN 25MM X 20MM, INSTALADO EM RAMAL OU SUB-RAMAL DE ÁGUA - FORNECIMENTO E INSTALAÇÃO. AF_12/2014</t>
  </si>
  <si>
    <t>3.13.2.28</t>
  </si>
  <si>
    <t>TÊ DE REDUÇÃO, PVC, SOLDÁVEL, DN 50MM X 25MM, INSTALADO EM PRUMADA DE ÁGUA - FORNECIMENTO E INSTALAÇÃO. AF_12/2014</t>
  </si>
  <si>
    <t>3.13.2.29</t>
  </si>
  <si>
    <t>TÊ DE REDUÇÃO, PVC, SOLDÁVEL, DN 50MM X 40MM, INSTALADO EM PRUMADA DE ÁGUA - FORNECIMENTO E INSTALAÇÃO. AF_12/2014</t>
  </si>
  <si>
    <t>3.13.2.30</t>
  </si>
  <si>
    <t>LUVA DE REDUÇÃO, PVC, SOLDÁVEL, DN 40MM X 32MM, INSTALADO EM RAMAL OU SUB-RAMAL DE ÁGUA - FORNECIMENTO E INSTALAÇÃO. AF_12/2014</t>
  </si>
  <si>
    <t>3.13.2.31</t>
  </si>
  <si>
    <t>UNIÃO, PVC, SOLDÁVEL, DN 25MM, INSTALADO EM RAMAL OU SUB-RAMAL DE ÁGUA - FORNECIMENTO E INSTALAÇÃO. AF_12/2014</t>
  </si>
  <si>
    <t>3.13.2.32</t>
  </si>
  <si>
    <t>TÊ COM BUCHA DE LATÃO NA BOLSA CENTRAL, PVC, SOLDÁVEL, DN 25MM X 1/2, INSTALADO EM RAMAL OU SUB-RAMAL DE ÁGUA - FORNECIMENTO E INSTALAÇÃO. AF_12/2014</t>
  </si>
  <si>
    <t>3.13.2.33</t>
  </si>
  <si>
    <t>TÊ COM BUCHA DE LATÃO NA BOLSA CENTRAL, PVC, SOLDÁVEL, DN 25MM X 3/4, INSTALADO EM RAMAL OU SUB-RAMAL DE ÁGUA - FORNECIMENTO E INSTALAÇÃO. AF_03/2015</t>
  </si>
  <si>
    <t>3.14.0</t>
  </si>
  <si>
    <t>3.14.1</t>
  </si>
  <si>
    <t>CAIXA DE GORDURA SIMPLES, CIRCULAR, EM CONCRETO PRÉ-MOLDADO, DIÂMETRO INTERNO = 0,4 M, ALTURA INTERNA = 0,4 M. AF_05/2018</t>
  </si>
  <si>
    <t>3.14.2</t>
  </si>
  <si>
    <t>3.14.3</t>
  </si>
  <si>
    <t>CAIXA SIFONADA, PVC, DN 150 X 150 X 50R MM, JUNTA ELÁSTICA, FORNECIDA E INSTALADA</t>
  </si>
  <si>
    <t>3.14.4</t>
  </si>
  <si>
    <t>JOELHO 45 GRAUS, PVC, SERIE NORMAL, ESGOTO PREDIAL, DN 50 MM, JUNTA ELÁSTICA, FORNECIDO E INSTALADO EM RAMAL DE DESCARGA OU RAMAL DE ESGOTO SANITÁRIO. AF_12/2014</t>
  </si>
  <si>
    <t>3.14.5</t>
  </si>
  <si>
    <t>JOELHO 45 GRAUS, PVC, SERIE NORMAL, ESGOTO PREDIAL, DN 40 MM, JUNTA SOLDÁVEL, FORNECIDO E INSTALADO EM RAMAL DE DESCARGA OU RAMAL DE ESGOTO SANITÁRIO. AF_12/2014</t>
  </si>
  <si>
    <t>3.14.6</t>
  </si>
  <si>
    <t>JOELHO 90 GRAUS, PVC, SERIE NORMAL, ESGOTO PREDIAL, DN 40 MM, JUNTA SOLDÁVEL, FORNECIDO E INSTALADO EM RAMAL DE DESCARGA OU RAMAL DE ESGOTO SANITÁRIO. AF_12/2014</t>
  </si>
  <si>
    <t>3.14.7</t>
  </si>
  <si>
    <t>JOELHO 90 GRAUS, PVC, SERIE NORMAL, ESGOTO PREDIAL, DN 100 MM, JUNTA ELÁSTICA, FORNECIDO E INSTALADO EM RAMAL DE DESCARGA OU RAMAL DE ESGOTO SANITÁRIO. AF_12/2014</t>
  </si>
  <si>
    <t>3.14.8</t>
  </si>
  <si>
    <t>3.14.9</t>
  </si>
  <si>
    <t>JOELHO 90 GRAUS, PVC, SERIE R, ÁGUA PLUVIAL, DN 40 MM, JUNTA SOLDÁVEL, FORNECIDO E INSTALADO EM RAMAL DE ENCAMINHAMENTO. AF_12/2014</t>
  </si>
  <si>
    <t>3.14.10</t>
  </si>
  <si>
    <t>JUNÇÃO SIMPLES, PVC, SERIE NORMAL, ESGOTO PREDIAL, DN 40 MM, JUNTA SOLDÁVEL, FORNECIDO E INSTALADO EM RAMAL DE DESCARGA OU RAMAL DE ESGOTO SANITÁRIO. AF_12/2014</t>
  </si>
  <si>
    <t>3.14.11</t>
  </si>
  <si>
    <t>TUBO DE PVC PARA REDE COLETORA DE ESGOTO DE PAREDE MACIÇA, DN 100 MM, JUNTA ELÁSTICA, INSTALADO EM LOCAL COM NÍVEL BAIXO DE INTERFERÊNCIAS - FORNECIMENTO E ASSENTAMENTO. AF_06/2015</t>
  </si>
  <si>
    <t>3.14.12</t>
  </si>
  <si>
    <t>(COMPOSIÇÃO REPRESENTATIVA) DO SERVIÇO DE INSTALAÇÃO DE TUBO DE PVC, SÉRIE NORMAL, ESGOTO PREDIAL, DN 50 MM (INSTALADO EM RAMAL DE DESCARGA OU RAMAL DE ESGOTO SANITÁRIO), INCLUSIVE CONEXÕES, CORTES E FIXAÇÕES PARA, PRÉDIOS. AF_10/2015</t>
  </si>
  <si>
    <t>3.14.13</t>
  </si>
  <si>
    <t>(COMPOSIÇÃO REPRESENTATIVA) DO SERVIÇO DE INSTALAÇÃO DE TUBO DE PVC, SÉRIE NORMAL, ESGOTO PREDIAL, DN 40 MM (INSTALADO EM RAMAL DE DESCARGA OU RAMAL DE ESGOTO SANITÁRIO), INCLUSIVE CONEXÕES, CORTES E FIXAÇÕES, PARA PRÉDIOS. AF_10/2015</t>
  </si>
  <si>
    <t>3.14.14</t>
  </si>
  <si>
    <t>RALO HEMISFÉRICO EM Fº Fº, TIPO ABACAXI Ø 100MM</t>
  </si>
  <si>
    <t>3.14.15</t>
  </si>
  <si>
    <t>CURVA 90 GRAUS, PVC, SERIE R, ÁGUA PLUVIAL, DN 100 MM, JUNTA ELÁSTICA, FORNECIDO E INSTALADO EM CONDUTORES VERTICAIS DE ÁGUAS PLUVIAIS. AF_12/2014</t>
  </si>
  <si>
    <t>3.14.16</t>
  </si>
  <si>
    <t>JOELHO 45 GRAUS, PVC, SERIE R, ÁGUA PLUVIAL, DN 100 MM, JUNTA ELÁSTICA, FORNECIDO E INSTALADO EM CONDUTORES VERTICAIS DE ÁGUAS PLUVIAIS. AF_12/2014</t>
  </si>
  <si>
    <t>3.14.17</t>
  </si>
  <si>
    <t>TUBO PVC, SÉRIE R, ÁGUA PLUVIAL, DN 100 MM, FORNECIDO E INSTALADO EM CONDUTORES VERTICAIS DE ÁGUAS PLUVIAIS. AF_12/2014</t>
  </si>
  <si>
    <t>3.14.18</t>
  </si>
  <si>
    <t>TUBO PVC, SÉRIE R, ÁGUA PLUVIAL, DN 100 MM, FORNECIDO E INSTALADO EM RAMAL DE ENCAMINHAMENTO. AF_12/2014</t>
  </si>
  <si>
    <t>3.14.19</t>
  </si>
  <si>
    <t>JOELHO 45 GRAUS, PVC, SERIE NORMAL, ESGOTO PREDIAL, DN 50 MM, JUNTA ELÁSTICA, FORNECIDO E INSTALADO EM PRUMADA DE ESGOTO SANITÁRIO OU VENTILAÇÃO. AF_12/2014</t>
  </si>
  <si>
    <t>3.14.20</t>
  </si>
  <si>
    <t>JOELHO 90 GRAUS, PVC, SERIE NORMAL, ESGOTO PREDIAL, DN 50 MM, JUNTA ELÁSTICA, FORNECIDO E INSTALADO EM PRUMADA DE ESGOTO SANITÁRIO OU VENTILAÇÃO. AF_12/2014</t>
  </si>
  <si>
    <t>3.14.21</t>
  </si>
  <si>
    <t>TERMINAL DE VENTILAÇÃO - 50 MM</t>
  </si>
  <si>
    <t>3.14.22</t>
  </si>
  <si>
    <t>TUBO PVC, SERIE NORMAL, ESGOTO PREDIAL, DN 50 MM, FORNECIDO E INSTALADO EM PRUMADA DE ESGOTO SANITÁRIO OU VENTILAÇÃO. AF_12/2014</t>
  </si>
  <si>
    <t>3.15.0</t>
  </si>
  <si>
    <t>LOUÇAS E METAIS SANITÁRIOS</t>
  </si>
  <si>
    <t>3.15.1</t>
  </si>
  <si>
    <t xml:space="preserve">BANCADA DE GRANITO PARA BANCADA, POLIDO, TIPO ANDORINHA/ QUARTZ/ CASTELO/ CORUMBA OU OUTROS EQUIVALENTES DA REGIAO, E=  *2,5* CM                                                                                                                                                                                                                                                                                                                                                                                     </t>
  </si>
  <si>
    <t>3.15.2</t>
  </si>
  <si>
    <t>CUBA DE EMBUTIR DE AÇO INOXIDÁVEL MÉDIA, INCLUSO VÁLVULA TIPO AMERICANA E SIFÃO TIPO GARRAFA EM METAL CROMADO - FORNECIMENTO E INSTALAÇÃO. AF_01/2020</t>
  </si>
  <si>
    <t>3.15.3</t>
  </si>
  <si>
    <t>CUBA DE EMBUTIR OVAL EM LOUÇA BRANCA, 35 X 50CM OU EQUIVALENTE, INCLUSO VÁLVULA E SIFÃO TIPO GARRAFA EM METAL CROMADO - FORNECIMENTO E INSTALAÇÃO. AF_01/2020</t>
  </si>
  <si>
    <t>3.15.4</t>
  </si>
  <si>
    <t>LAVATÓRIO LOUÇA BRANCA COM COLUNA, 45 X 55CM OU EQUIVALENTE, PADRÃO MÉDIO, INCLUSO SIFÃO TIPO GARRAFA, VÁLVULA E ENGATE FLEXÍVEL DE 40CM EM METAL CROMADO, COM TORNEIRA CROMADA DE MESA, PADRÃO MÉDIO - FORNECIMENTO E INSTALAÇÃO. AF_01/2020</t>
  </si>
  <si>
    <t>3.15.5</t>
  </si>
  <si>
    <t>VASO SANITÁRIO SIFONADO COM CAIXA ACOPLADA LOUÇA BRANCA - PADRÃO MÉDIO, INCLUSO ENGATE FLEXÍVEL EM METAL CROMADO, 1/2  X 40CM - FORNECIMENTO E INSTALAÇÃO. AF_01/2020</t>
  </si>
  <si>
    <t>3.15.6</t>
  </si>
  <si>
    <t>VASO SANITARIO SIFONADO CONVENCIONAL PARA PCD SEM FURO FRONTAL COM LOUÇA BRANCA SEM ASSENTO, INCLUSO CONJUNTO DE LIGAÇÃO PARA BACIA SANITÁRIA AJUSTÁVEL - FORNECIMENTO E INSTALAÇÃO. AF_01/2020</t>
  </si>
  <si>
    <t>3.15.7</t>
  </si>
  <si>
    <t>MICTÓRIO SIFONADO LOUÇA BRANCA  PADRÃO MÉDIO  FORNECIMENTO E INSTALAÇÃO. AF_01/2020</t>
  </si>
  <si>
    <t>3.15.8</t>
  </si>
  <si>
    <t>3.15.9</t>
  </si>
  <si>
    <t>CHUVEIRO PRESSMATIC ANT VANDALISMO 17125006 (LABOR)</t>
  </si>
  <si>
    <t>3.15.10</t>
  </si>
  <si>
    <t>BARRA DE APOIO RETA, EM ACO INOX POLIDO, COMPRIMENTO 80 CM,  FIXADA NA PAREDE - FORNECIMENTO E INSTALAÇÃO. AF_01/2020</t>
  </si>
  <si>
    <t>3.15.11</t>
  </si>
  <si>
    <t>SABONETEIRA DE LOUÇA DE EMBUTIR 15X15CM / 18X18CM, REF. DECA, CELITE, HERVY OU EQUIVALENTE</t>
  </si>
  <si>
    <t>3.15.12</t>
  </si>
  <si>
    <t>PAPELEIRA PLASTICA TIPO DISPENSER PARA PAPEL HIGIENICO ROLAO</t>
  </si>
  <si>
    <t>3.15.13</t>
  </si>
  <si>
    <t>FORNECIMENTO E INSTALAÇÃO DE CABIDE PARA VESTIÁRIO</t>
  </si>
  <si>
    <t>3.15.14</t>
  </si>
  <si>
    <t xml:space="preserve">ASSENTO SANITARIO DE PLASTICO, TIPO CONVENCIONAL                                                                                                                                                                                                                                                                                                                                                                                                                                                          </t>
  </si>
  <si>
    <t>3.15.15</t>
  </si>
  <si>
    <t>RASGO EM ALVENARIA PARA RAMAIS/ DISTRIBUIÇÃO COM DIAMETROS MENORES OU IGUAIS A 40 MM. AF_05/2015</t>
  </si>
  <si>
    <t>3.15.16</t>
  </si>
  <si>
    <t>ESPELHO CRISTAL, ESPESSURA 4MM, COM PARAFUSOS DE FIXACAO, SEM MOLDURA</t>
  </si>
  <si>
    <t>3.15.17</t>
  </si>
  <si>
    <t>SABONETEIRA PLASTICA TIPO DISPENSER PARA SABONETE LIQUIDO COM RESERVATORIO 800 A 1500 ML, INCLUSO FIXAÇÃO. AF_01/2020</t>
  </si>
  <si>
    <t>3.16.0</t>
  </si>
  <si>
    <t>3.16.1</t>
  </si>
  <si>
    <t>CONTRAMARCO EM ALUMÍNIO</t>
  </si>
  <si>
    <t>3.16.2</t>
  </si>
  <si>
    <t>PEITORIL LINEAR EM GRANITO OU MÁRMORE, L = 15CM, COMPRIMENTO DE ATÉ 2M, ASSENTADO COM ARGAMASSA 1:6 COM ADITIVO. AF_11/2020</t>
  </si>
  <si>
    <t>3.16.3</t>
  </si>
  <si>
    <t>SOLEIRA EM GRANITO, LARGURA 15 CM, ESPESSURA 2,0 CM. AF_06/2018</t>
  </si>
  <si>
    <t>3.16.4</t>
  </si>
  <si>
    <t>PORTA DE ABRIR DE ALUMÍNIO E VIDRO (02 FOLHAS) COM BANDEIRA, INCLUSO VIDRO LISO INCOLOR, FECHADURA E PUXADOR</t>
  </si>
  <si>
    <t>3.16.5</t>
  </si>
  <si>
    <t>PORTA DE MADEIRA PARA PINTURA, SEMI-OCA (LEVE OU MÉDIA), 80X210CM, ESPESSURA DE 3,5CM, INCLUSO DOBRADIÇAS - FORNECIMENTO E INSTALAÇÃO. AF_12/2019</t>
  </si>
  <si>
    <t>3.16.6</t>
  </si>
  <si>
    <t>PORTA DE MADEIRA PARA PINTURA, SEMI-OCA (LEVE OU MÉDIA), 90X210CM, ESPESSURA DE 3,5CM, INCLUSO DOBRADIÇAS - FORNECIMENTO E INSTALAÇÃO. AF_12/2019</t>
  </si>
  <si>
    <t>3.16.7</t>
  </si>
  <si>
    <t>3.16.8</t>
  </si>
  <si>
    <t>JANELA DE ALUMÍNIO TIPO MAXIM-AR, COM VIDROS, BATENTE E FERRAGENS. EXCLUSIVE ALIZAR, ACABAMENTO E CONTRAMARCO. FORNECIMENTO E INSTALAÇÃO. AF_12/2019</t>
  </si>
  <si>
    <t>3.16.9</t>
  </si>
  <si>
    <t>JANELA DE ALUMÍNIO DE CORRER COM 2 FOLHAS PARA VIDROS, COM VIDROS, BATENTE, ACABAMENTO COM ACETATO OU BRILHANTE E FERRAGENS. EXCLUSIVE ALIZAR E CONTRAMARCO. FORNECIMENTO E INSTALAÇÃO. AF_12/2019</t>
  </si>
  <si>
    <t>3.16.10</t>
  </si>
  <si>
    <t>JANELA DE ALUMÍNIO DE CORRER COM 3 FOLHAS PARA VIDROS, COM VIDROS, BATENTE, ACABAMENTO COM ACETATO OU BRILHANTE E FERRAGENS. EXCLUSIVE ALIZAR E CONTRAMARCO. FORNECIMENTO E INSTALAÇÃO</t>
  </si>
  <si>
    <t>3.16.11</t>
  </si>
  <si>
    <t>JANELA DE ALUMÍNIO DE CORRER COM 4 FOLHAS PARA VIDROS, COM VIDROS, BATENTE, ACABAMENTO COM ACETATO OU BRILHANTE E FERRAGENS. EXCLUSIVE ALIZAR E CONTRAMARCO. FORNECIMENTO E INSTALAÇÃO. AF_12/2019</t>
  </si>
  <si>
    <t>3.16.12</t>
  </si>
  <si>
    <t>JANELA DE ALUMÍNIO DE CORRER COM 5 FOLHAS PARA VIDROS, COM VIDROS, BATENTE, ACABAMENTO COM ACETATO OU BRILHANTE E FERRAGENS. EXCLUSIVE ALIZAR E CONTRAMARCO. FORNECIMENTO E INSTALAÇÃO</t>
  </si>
  <si>
    <t>3.17.0</t>
  </si>
  <si>
    <t>FORRO</t>
  </si>
  <si>
    <t>3.17.1</t>
  </si>
  <si>
    <t>FORRO EM DRYWALL, PARA AMBIENTES COMERCIAIS, INCLUSIVE ESTRUTURA DE FIXAÇÃO. AF_05/2017_P</t>
  </si>
  <si>
    <t>3.17.2</t>
  </si>
  <si>
    <t>APLICAÇÃO DE FUNDO SELADOR ACRÍLICO EM TETO, UMA DEMÃO. AF_06/2014</t>
  </si>
  <si>
    <t>3.17.3</t>
  </si>
  <si>
    <t>APLICAÇÃO E LIXAMENTO DE MASSA LÁTEX EM TETO, UMA DEMÃO. AF_06/2014</t>
  </si>
  <si>
    <t>3.17.4</t>
  </si>
  <si>
    <t>APLICAÇÃO MANUAL DE PINTURA COM TINTA LÁTEX ACRÍLICA EM TETO, DUAS DEMÃOS. AF_06/2014</t>
  </si>
  <si>
    <t>3.18.0</t>
  </si>
  <si>
    <t>3.18.1</t>
  </si>
  <si>
    <t>PLACA DE SINALIZACAO DE SEGURANCA CONTRA INCENDIO, FOTOLUMINESCENTE, RETANGULAR, SETA ORIENTATIVA FIXADA A 30 CM DO PISO, *14 X 14* CM, EM PVC *2* MM ANTI-CHAMAS (SIMBOLOS, CORES E PICTOGRAMAS CONFORME NBR 13434)</t>
  </si>
  <si>
    <t>3.18.2</t>
  </si>
  <si>
    <t>3.18.3</t>
  </si>
  <si>
    <t>3.18.4</t>
  </si>
  <si>
    <t>3.18.5</t>
  </si>
  <si>
    <t>PLACA DE INAUGURAÇÃO EM ACRÍLICO: IMPRESSÃO DIGITAL EM ADESIVO TRANSPARENTE ESPELHADO, APLICADO EM ACRÍLICO CRISTAL 10MM, COM FUNDO BRANCO, CORTE A LASER E INSTALAÇÃO UTILIZANDO ESPAÇADORES EM INOX. L=0,60M A=0,70M</t>
  </si>
  <si>
    <t>3.18.6</t>
  </si>
  <si>
    <t>PLACA EM ACRÍLICO BRANCO LEITOSO DUPLA, TIPO SANDUICHE, COM APLICAÇÃO DE ADESIVO SOBREPOSTO - SINALIZAÇÕES DIVERSAS</t>
  </si>
  <si>
    <t>3.19.0</t>
  </si>
  <si>
    <t>PAVIMENTAÇÃO EXTERNA</t>
  </si>
  <si>
    <t>3.19.1</t>
  </si>
  <si>
    <t>3.19.2</t>
  </si>
  <si>
    <t>3.19.3</t>
  </si>
  <si>
    <t>EXECUÇÃO DE PÁTIO/ESTACIONAMENTO EM PISO INTERTRAVADO, COM BLOCO RETANGULAR COR NATURAL DE 20 X 10 CM, ESPESSURA 8 CM. AF_12/2015</t>
  </si>
  <si>
    <t>3.19.4</t>
  </si>
  <si>
    <t>PISO PODOTÁTIL, DIRECIONAL OU ALERTA, ASSENTADO SOBRE ARGAMASSA. AF_05/2020</t>
  </si>
  <si>
    <t>3.19.5</t>
  </si>
  <si>
    <t>3.20.0</t>
  </si>
  <si>
    <t>COBERTURA AMBULÂNCIA</t>
  </si>
  <si>
    <t>3.20.1</t>
  </si>
  <si>
    <t>ESTRUTURA METÁLICA P/ COBERTURA C/VIGAS-TRELIÇA PRATT UDC75 E TERÇAS EM UDC 127, ATÉ 2 ÁGUAS, SEM LANTERNIN, VÃOS ATÉ 10,0M, INCLUSIVE PINTURA 01 DEMÃO PRIMER EPOXI + 02 DEMÃOS ESMALTE EPOXI COR AZUL ROYAL</t>
  </si>
  <si>
    <t>3.20.2</t>
  </si>
  <si>
    <t>FORN E ASSENT DE TELHA GALVALUME COM ISOLAMENTO TERMOACUSTICO EM ESPUMA RIGIDA DE POLIURETANO (PU) INJETADO, ESPESSURA DE 30 MM, DENSIDADE DE 35 KG/M3, COM DUAS FACES TRAPEZOIDAIS, ACABAMENTO COM PINTURA EPOXI</t>
  </si>
  <si>
    <t>3.20.3</t>
  </si>
  <si>
    <t>3.20.4</t>
  </si>
  <si>
    <t>CALHA EM CHAPA DE AÇO GALVANIZADO NÚMERO 24, DESENVOLVIMENTO DE 100 CM, INCLUSO TRANSPORTE VERTICAL. AF_07/2019</t>
  </si>
  <si>
    <t>3.21.0</t>
  </si>
  <si>
    <t>PAISAGISMO</t>
  </si>
  <si>
    <t>3.21.1.0</t>
  </si>
  <si>
    <t>BANCO E MURETA</t>
  </si>
  <si>
    <t>3.21.1.1</t>
  </si>
  <si>
    <t>3.21.1.2</t>
  </si>
  <si>
    <t>3.21.1.3</t>
  </si>
  <si>
    <t>3.21.1.4</t>
  </si>
  <si>
    <t>3.21.1.5</t>
  </si>
  <si>
    <t>3.21.1.6</t>
  </si>
  <si>
    <t>3.21.1.7</t>
  </si>
  <si>
    <t>FABRICAÇÃO DE FÔRMA PARA PILARES E ESTRUTURAS SIMILARES, EM CHAPA DE MADEIRA COMPENSADA RESINADA, E = 17 MM. AF_12/2015</t>
  </si>
  <si>
    <t>3.21.1.8</t>
  </si>
  <si>
    <t>ARMAÇÃO AÇO CA-50 P/ 1 M3 DE CONCRETO - TAXA DE AÇO 90 KG/M3</t>
  </si>
  <si>
    <t>3.21.1.9</t>
  </si>
  <si>
    <t>3.21.1.10</t>
  </si>
  <si>
    <t>3.21.1.11</t>
  </si>
  <si>
    <t>IMPERMEABILIZAÇÃO DE SUPERFÍCIE COM ARGAMASSA POLIMÉRICA / MEMBRANA ACRÍLICA, 3 DEMÃOS. AF_06/2018</t>
  </si>
  <si>
    <t>3.21.1.12</t>
  </si>
  <si>
    <t>3.21.1.13</t>
  </si>
  <si>
    <t>3.21.1.14</t>
  </si>
  <si>
    <t>3.21.2.0</t>
  </si>
  <si>
    <t>ÁRVORES E ORNAMENTOS</t>
  </si>
  <si>
    <t>3.21.2.1</t>
  </si>
  <si>
    <t>LANÇAMENTO DE TERRA VEGETAL PRETA EM COVA COM APLICAÇÃO DE ADUBO E CALCÁRIO PARA CORREÇÃO DE PH DO SOLO</t>
  </si>
  <si>
    <t>3.21.2.2</t>
  </si>
  <si>
    <t>PLANTA - HIBISCO VERMELHO (HIBISCUS ROSA-SINENSIS)</t>
  </si>
  <si>
    <t>3.21.2.3</t>
  </si>
  <si>
    <t>HELICÔNIA - MUDA BEM FORMADA</t>
  </si>
  <si>
    <t>3.21.2.4</t>
  </si>
  <si>
    <t>DIANELA - MUDA BEM FORMADA</t>
  </si>
  <si>
    <t>3.21.2.5</t>
  </si>
  <si>
    <t>MORÉIA - MUDA BEM FORMADA</t>
  </si>
  <si>
    <t>3.21.2.6</t>
  </si>
  <si>
    <t>PLANTA - LÍRIO LEOPARDO (BELAMCANDA CHINENSIS)</t>
  </si>
  <si>
    <t>3.21.2.7</t>
  </si>
  <si>
    <t>ABACAXI ROXO - MUDA BEM FORMADA</t>
  </si>
  <si>
    <t>3.21.2.8</t>
  </si>
  <si>
    <t>CICAS - MUDA BEM FORMADA</t>
  </si>
  <si>
    <t>3.21.2.9</t>
  </si>
  <si>
    <t>ARECA BAMBU - ALTURA 1,50M</t>
  </si>
  <si>
    <t>3.21.2.10</t>
  </si>
  <si>
    <t>JERIVÁ - ALTURA 1,50M</t>
  </si>
  <si>
    <t>3.21.2.11</t>
  </si>
  <si>
    <t>CÁSSIA - ALTURA 2,00M</t>
  </si>
  <si>
    <t>3.21.2.12</t>
  </si>
  <si>
    <t>AROEIRA SALSA - ALTURA 2,00M</t>
  </si>
  <si>
    <t>3.21.2.13</t>
  </si>
  <si>
    <t>ARBOREA-ARVORE DO VIAJANTE-RAVENALA MADAGASCARIENSIS</t>
  </si>
  <si>
    <t>3.21.2.14</t>
  </si>
  <si>
    <t>FIXAÇÃO DE TUTOR DE MADEIRA (PEÇA DE 5 X 5 CM) COM H=2,30M EM ÁRVORES</t>
  </si>
  <si>
    <t>3.21.2.15</t>
  </si>
  <si>
    <t>PLANTIO DE GRAMA AMENDOIM - MUDA</t>
  </si>
  <si>
    <t>3.21.2.16</t>
  </si>
  <si>
    <t>PLANTIO DE GRAMA ESMERALDA OU SAO CARLOS OU CURITIBANA, EM PLACAS</t>
  </si>
  <si>
    <t>3.21.2.17</t>
  </si>
  <si>
    <t>CARGA, MANOBRA E DESCARGA MECANIZADA DE SOLO EM CAMINHAO BASCULANTE 10 M3</t>
  </si>
  <si>
    <t>3.21.2.18</t>
  </si>
  <si>
    <t>TRANSPORTE COM CAMINHÃO BASCULANTE DE 10 M3, EM VIA URBANA PAVIMENTADA, DMT ATÉ 30 KM (UNIDADE: M3XKM). AF_12/2016</t>
  </si>
  <si>
    <t>M3XKM</t>
  </si>
  <si>
    <t>3.21.2.19</t>
  </si>
  <si>
    <t>TRANSPORTE COM CAMINHÃO BASCULANTE DE 10 M3, EM VIA URBANA PAVIMENTADA, DMT ACIMA DE 30KM (UNIDADE: M3XKM). AF_04/2016</t>
  </si>
  <si>
    <t>3.22.0</t>
  </si>
  <si>
    <t>CLIMATIZAÇÃO</t>
  </si>
  <si>
    <t>3.22.1</t>
  </si>
  <si>
    <t>AR CONDICIONADO SPLIT ON/OFF, HI-WALL (PAREDE), 9000 BTUS/H, CICLO FRIO, 60 HZ, CLASSIFICACAO ENERGETICA A - SELO PROCEL, GAS HFC, CONTROLE S/ FIO - FORNECIMENTO E INSTALAÇÃO</t>
  </si>
  <si>
    <t>3.22.2</t>
  </si>
  <si>
    <t>AR CONDICIONADO SPLIT ON/OFF, HI-WALL (PAREDE), 12000 BTUS/H, CICLO FRIO, 60 HZ, CLASSIFICACAO ENERGETICA A - SELO PROCEL, GAS HFC, CONTROLE S/ FIO - FORNECIMENTO E INSTALAÇÃO</t>
  </si>
  <si>
    <t>3.22.3</t>
  </si>
  <si>
    <t>AR CONDICIONADO SPLIT ON/OFF, HI-WALL (PAREDE), 18000 BTUS/H, CICLO FRIO, 60 HZ, CLASSIFICACAO ENERGETICA A - SELO PROCEL, GAS HFC, CONTROLE S/ FIO - FORNECIMENTO E INSTALAÇÃO</t>
  </si>
  <si>
    <t>3.22.4</t>
  </si>
  <si>
    <t>AR CONDICIONADO SPLIT ON/OFF, HI-WALL (PAREDE), 24000 BTUS/H, CICLO FRIO, 60 HZ, CLASSIFICACAO ENERGETICA A - SELO PROCEL, GAS HFC, CONTROLE S/ FIO - FORNECIMENTO E INSTALAÇÃO</t>
  </si>
  <si>
    <t>3.22.5</t>
  </si>
  <si>
    <t>AR CONDICIONADO SPLIT ON/OFF, PISO TETO, 36.000 BTU/H, CICLO FRIO, 60HZ, CLASSIFICACAO ENERGETICA C - SELO PROCEL, GAS HFC, CONTROLE S/FIO - FORNECIMENTO E INSTALAÇÃO</t>
  </si>
  <si>
    <t>3.22.6</t>
  </si>
  <si>
    <t>TUBO EM COBRE FLEXÍVEL, DN 1/4, COM ISOLAMENTO, INSTALADO EM RAMAL DE ALIMENTAÇÃO DE AR CONDICIONADO COM CONDENSADORA INDIVIDUAL   FORNECIMENTO E INSTALAÇÃO. AF_12/2015</t>
  </si>
  <si>
    <t>3.22.7</t>
  </si>
  <si>
    <t>TUBO EM COBRE FLEXÍVEL, DN 3/4, COM ISOLAMENTO, INSTALADO EM RAMAL DE ALIMENTAÇÃO DE AR CONDICIONADO COM CONDENSADORA INDIVIDUAL   FORNECIMENTO E INSTALAÇÃO.</t>
  </si>
  <si>
    <t>3.22.8</t>
  </si>
  <si>
    <t>TUBO EM COBRE FLEXÍVEL, DN 3/8", COM ISOLAMENTO, INSTALADO EM RAMAL DE ALIMENTAÇÃO DE AR CONDICIONADO COM CONDENSADORA INDIVIDUAL  FORNECIMENTO E INSTALAÇÃO. AF_12/2015</t>
  </si>
  <si>
    <t>3.22.9</t>
  </si>
  <si>
    <t>TUBO EM COBRE FLEXÍVEL, DN 1/2", COM ISOLAMENTO, INSTALADO EM RAMAL DE ALIMENTAÇÃO DE AR CONDICIONADO COM CONDENSADORA INDIVIDUAL  FORNECIMENTO E INSTALAÇÃO. AF_12/2015</t>
  </si>
  <si>
    <t>3.22.10</t>
  </si>
  <si>
    <t>TUBO EM COBRE FLEXÍVEL, DN 5/8", COM ISOLAMENTO, INSTALADO EM RAMAL DE ALIMENTAÇÃO DE AR CONDICIONADO COM CONDENSADORA INDIVIDUAL  FORNECIMENTO E INSTALAÇÃO. AF_12/2015</t>
  </si>
  <si>
    <t>3.22.11</t>
  </si>
  <si>
    <t>CABO DE COBRE PP CORDPLAST 4 X 2,5 MM2, 450/750V</t>
  </si>
  <si>
    <t>3.22.12</t>
  </si>
  <si>
    <t>CABO DE COBRE PP CORDPLAST 4 X 4,0 MM2, 450/750V</t>
  </si>
  <si>
    <t>3.23.0</t>
  </si>
  <si>
    <t>INFRAESTRUTURA PARA CABEAMENTO ESTRUTURADO</t>
  </si>
  <si>
    <t>3.23.1</t>
  </si>
  <si>
    <t>ELETRODUTO RÍGIDO ROSCÁVEL, PVC, DN 32 MM (1"), PARA CIRCUITOS TERMINAIS, INSTALADO EM FORRO - FORNECIMENTO E INSTALAÇÃO. AF_12/2015</t>
  </si>
  <si>
    <t>3.23.2</t>
  </si>
  <si>
    <t>3.23.3</t>
  </si>
  <si>
    <t>CURVA 90 GRAUS PARA ELETRODUTO, PVC, ROSCÁVEL, DN 32 MM (1"), PARA CIRCUITOS TERMINAIS, INSTALADA EM FORRO - FORNECIMENTO E INSTALAÇÃO. AF_12/2015</t>
  </si>
  <si>
    <t>3.23.4</t>
  </si>
  <si>
    <t>3.23.5</t>
  </si>
  <si>
    <t>3.23.6</t>
  </si>
  <si>
    <t>CABO PARA REDE, COM 4 PARES, CATEGORIA 6A, BLINDADO - GIGALAN AUGMENTED CAT.6A F/UTP LSZH - FORNECIMENTO, INSTALAÇÃO E CERTIFICAÇÃO</t>
  </si>
  <si>
    <t>3.23.7</t>
  </si>
  <si>
    <t>TOMADAS CATEGORIA 6A BLINDADA - FORNECIMENTO, INSTALAÇÃO E CERTIFICAÇÃO</t>
  </si>
  <si>
    <t>3.24.0</t>
  </si>
  <si>
    <t>3.24.1</t>
  </si>
  <si>
    <t>3.24.2</t>
  </si>
  <si>
    <t>FORNECIMENTO DE GUARDA-CORPO EM AÇO INÓX 316, CONFORME PROJETO, INCLUSIVE O FORNECIMENTO DE LAUDO DE FABRICAÇÃO E ENSAIO EM CAMPO COM O USO DE SPECTRÔMETRO PARA CONFIRMAÇÃO DE SUA CONSTITUIÇÃO</t>
  </si>
  <si>
    <t>4.0</t>
  </si>
  <si>
    <t>CONSTRUÇÃO DO NOVO ALOJAMENTO</t>
  </si>
  <si>
    <t>4.1.0</t>
  </si>
  <si>
    <t>4.1.1</t>
  </si>
  <si>
    <t>4.1.2</t>
  </si>
  <si>
    <t>4.2.0</t>
  </si>
  <si>
    <t>4.2.1</t>
  </si>
  <si>
    <t>4.2.2</t>
  </si>
  <si>
    <t>4.3.0</t>
  </si>
  <si>
    <t>4.3.1</t>
  </si>
  <si>
    <t>4.3.2</t>
  </si>
  <si>
    <t>4.3.3</t>
  </si>
  <si>
    <t>4.3.4</t>
  </si>
  <si>
    <t>4.3.5</t>
  </si>
  <si>
    <t>4.3.6</t>
  </si>
  <si>
    <t>4.3.7</t>
  </si>
  <si>
    <t>ATERRO MANUAL DE VALAS COM AREIA PARA ATERRO E COMPACTAÇÃO MECANIZADA. AF_05/2016</t>
  </si>
  <si>
    <t>4.4.0</t>
  </si>
  <si>
    <t>4.4.1.0</t>
  </si>
  <si>
    <t>SAPATAS</t>
  </si>
  <si>
    <t>4.4.1.1.0</t>
  </si>
  <si>
    <t>4.4.1.1.1</t>
  </si>
  <si>
    <t>4.4.1.1.2</t>
  </si>
  <si>
    <t>LASTRO DE CONCRETO MAGRO, APLICADO EM PISOS OU RADIERS, ESPESSURA DE 5 CM. AF_07/2016</t>
  </si>
  <si>
    <t>4.4.1.1.3</t>
  </si>
  <si>
    <t>4.4.1.2.0</t>
  </si>
  <si>
    <t>4.4.1.2.1</t>
  </si>
  <si>
    <t>4.4.1.2.2</t>
  </si>
  <si>
    <t>4.4.1.3.0</t>
  </si>
  <si>
    <t>4.4.1.3.1</t>
  </si>
  <si>
    <t>4.4.1.3.2</t>
  </si>
  <si>
    <t>4.4.1.3.3</t>
  </si>
  <si>
    <t>4.4.1.3.4</t>
  </si>
  <si>
    <t>4.4.1.4.0</t>
  </si>
  <si>
    <t>4.4.1.4.1</t>
  </si>
  <si>
    <t>4.4.1.4.2</t>
  </si>
  <si>
    <t>4.4.1.5.0</t>
  </si>
  <si>
    <t>4.4.1.5.1</t>
  </si>
  <si>
    <t>4.4.2.0</t>
  </si>
  <si>
    <t>ALVENARIA DE BLOCO DE CONCRETO ESTRUTURAL DE CONTENÇÃO</t>
  </si>
  <si>
    <t>4.4.2.1.0</t>
  </si>
  <si>
    <t>4.4.2.1.1</t>
  </si>
  <si>
    <t>4.4.2.1.2</t>
  </si>
  <si>
    <t>4.4.2.2.0</t>
  </si>
  <si>
    <t>4.4.2.2.1</t>
  </si>
  <si>
    <t>4.4.2.3.0</t>
  </si>
  <si>
    <t>ALVENARIA</t>
  </si>
  <si>
    <t>4.4.2.3.1</t>
  </si>
  <si>
    <t>ALVENARIA ESTRUTURAL DE BLOCOS CERÂMICOS 14X19X39, (ESPESSURA DE 14 CM), PARA PAREDES COM ÁREA LÍQUIDA MAIOR OU IGUAL QUE 6M², SEM VÃOS, UTILIZANDO PALHETA E ARGAMASSA DE ASSENTAMENTO COM PREPARO EM BETONEIRA. AF_12/2014</t>
  </si>
  <si>
    <t>4.4.2.4.0</t>
  </si>
  <si>
    <t>4.4.2.4.1</t>
  </si>
  <si>
    <t>ARMAÇÃO DE BLOCO, VIGA BALDRAME OU SAPATA UTILIZANDO AÇO CA-50 DE 6,3 MM - MONTAGEM. AF_06/2017</t>
  </si>
  <si>
    <t>4.4.2.4.2</t>
  </si>
  <si>
    <t>4.4.2.4.3</t>
  </si>
  <si>
    <t>ARMAÇÃO DE BLOCO, VIGA BALDRAME OU SAPATA UTILIZANDO AÇO CA-50 DE 10 MM - MONTAGEM. AF_06/2017</t>
  </si>
  <si>
    <t>4.4.2.4.4</t>
  </si>
  <si>
    <t>ARMAÇÃO DE BLOCO, VIGA BALDRAME OU SAPATA UTILIZANDO AÇO CA-50 DE 12,5 MM - MONTAGEM. AF_06/2017</t>
  </si>
  <si>
    <t>4.4.2.5.0</t>
  </si>
  <si>
    <t>4.4.2.5.1</t>
  </si>
  <si>
    <t>GRAUTEAMENTO VERTICAL EM ALVENARIA ESTRUTURAL. AF_01/2015</t>
  </si>
  <si>
    <t>4.4.2.5.2</t>
  </si>
  <si>
    <t>4.4.2.5.3</t>
  </si>
  <si>
    <t>4.4.2.6.0</t>
  </si>
  <si>
    <t>4.4.2.6.1</t>
  </si>
  <si>
    <t>4.4.2.7.0</t>
  </si>
  <si>
    <t>DRENAGEM</t>
  </si>
  <si>
    <t>4.4.2.7.1</t>
  </si>
  <si>
    <t>EXECUCAO DE DRENO COM MANTA GEOTEXTIL 200 G/M2</t>
  </si>
  <si>
    <t>4.4.2.7.2</t>
  </si>
  <si>
    <t>EXECUCAO DE DRENO FRANCES COM BRITA NUM 2</t>
  </si>
  <si>
    <t>4.4.2.7.3</t>
  </si>
  <si>
    <t>FORNECIMENTO E ASSENTAMENTO DE TUBO PVC FLEXÍVEL CORRUGADO, PERFURADO, DN 65 MM (2.1/2"), PARA DRENAGEM</t>
  </si>
  <si>
    <t>4.5.0</t>
  </si>
  <si>
    <t>4.5.1.0</t>
  </si>
  <si>
    <t>4.5.1.1</t>
  </si>
  <si>
    <t>4.5.1.2</t>
  </si>
  <si>
    <t>4.5.1.3</t>
  </si>
  <si>
    <t>4.5.1.4</t>
  </si>
  <si>
    <t>4.5.1.5</t>
  </si>
  <si>
    <t>4.5.2.0</t>
  </si>
  <si>
    <t>4.5.2.1</t>
  </si>
  <si>
    <t>4.5.2.2</t>
  </si>
  <si>
    <t>4.5.2.3</t>
  </si>
  <si>
    <t>4.5.2.4</t>
  </si>
  <si>
    <t>4.5.2.5</t>
  </si>
  <si>
    <t>4.6.0</t>
  </si>
  <si>
    <t>LAJE DE CONCRETO - FORRO</t>
  </si>
  <si>
    <t>4.6.1</t>
  </si>
  <si>
    <t>LAJE PRÉ-MOLDADA UNIDIRECIONAL, BIAPOIADA, PARA FORRO, ENCHIMENTO EM CERÂMICA, VIGOTA CONVENCIONAL, ALTURA TOTAL DA LAJE (ENCHIMENTO+CAPA) = (8+3). AF_11/2020</t>
  </si>
  <si>
    <t>4.6.2</t>
  </si>
  <si>
    <t>4.6.3</t>
  </si>
  <si>
    <t>4.7.0</t>
  </si>
  <si>
    <t>LAJE DE CONCRETO ARMADO - BARRILETE</t>
  </si>
  <si>
    <t>4.7.1</t>
  </si>
  <si>
    <t>LAJE PRE-MOLDADA CONVENCIONAL (LAJOTAS + VIGOTAS) PARA PISO, UNIDIRECIONAL, VAO ATE 5,00 M</t>
  </si>
  <si>
    <t>4.7.2</t>
  </si>
  <si>
    <t>ARMAÇÃO DE LAJE DE UMA ESTRUTURA CONVENCIONAL DE CONCRETO ARMADO EM UMA EDIFICAÇÃO TÉRREA OU SOBRADO UTILIZANDO AÇO CA-60 DE 5,0 MM - MONTAGEM. AF_12/2015</t>
  </si>
  <si>
    <t>4.7.3</t>
  </si>
  <si>
    <t>ARMAÇÃO DE LAJE DE UMA ESTRUTURA CONVENCIONAL DE CONCRETO ARMADO EM UMA EDIFICAÇÃO TÉRREA OU SOBRADO UTILIZANDO AÇO CA-50 DE 8,0 MM - MONTAGEM. AF_12/2015</t>
  </si>
  <si>
    <t>4.7.4</t>
  </si>
  <si>
    <t>ARMAÇÃO DE LAJE DE UMA ESTRUTURA CONVENCIONAL DE CONCRETO ARMADO EM UMA EDIFICAÇÃO TÉRREA OU SOBRADO UTILIZANDO AÇO CA-50 DE 10,0 MM - MONTAGEM. AF_12/2015</t>
  </si>
  <si>
    <t>4.7.5</t>
  </si>
  <si>
    <t>4.7.6</t>
  </si>
  <si>
    <t>4.7.7</t>
  </si>
  <si>
    <t>4.7.8</t>
  </si>
  <si>
    <t>4.8.0</t>
  </si>
  <si>
    <t>4.8.1</t>
  </si>
  <si>
    <t>4.8.2</t>
  </si>
  <si>
    <t>4.8.3</t>
  </si>
  <si>
    <t>4.9.0</t>
  </si>
  <si>
    <t>4.9.1</t>
  </si>
  <si>
    <t>4.9.2</t>
  </si>
  <si>
    <t>4.9.3</t>
  </si>
  <si>
    <t>4.9.4</t>
  </si>
  <si>
    <t>4.9.5</t>
  </si>
  <si>
    <t>4.9.6</t>
  </si>
  <si>
    <t>4.9.7</t>
  </si>
  <si>
    <t>REVESTIMENTO CERÂMICO PARA PISO COM PLACAS TIPO PORCELANATO DE DIMENSÕES 45X45 CM APLICADA EM AMBIENTES DE ÁREA MENOR QUE 5 M². AF_06/2014</t>
  </si>
  <si>
    <t>4.9.8</t>
  </si>
  <si>
    <t>4.9.9</t>
  </si>
  <si>
    <t>4.10.0</t>
  </si>
  <si>
    <t>4.10.1</t>
  </si>
  <si>
    <t>4.10.2</t>
  </si>
  <si>
    <t>4.10.3</t>
  </si>
  <si>
    <t>4.10.4</t>
  </si>
  <si>
    <t>4.10.5</t>
  </si>
  <si>
    <t>4.10.6</t>
  </si>
  <si>
    <t>4.10.7</t>
  </si>
  <si>
    <t>4.10.8</t>
  </si>
  <si>
    <t>4.10.9</t>
  </si>
  <si>
    <t>4.10.10</t>
  </si>
  <si>
    <t>4.11.0</t>
  </si>
  <si>
    <t>4.11.1</t>
  </si>
  <si>
    <t>4.11.2</t>
  </si>
  <si>
    <t>4.11.3</t>
  </si>
  <si>
    <t>4.11.4</t>
  </si>
  <si>
    <t>4.11.5</t>
  </si>
  <si>
    <t>APLICAÇÃO E LIXAMENTO DE MASSA LÁTEX EM PAREDES, DUAS DEMÃOS. AF_06/2014</t>
  </si>
  <si>
    <t>4.11.6</t>
  </si>
  <si>
    <t>4.12.0</t>
  </si>
  <si>
    <t>4.12.1</t>
  </si>
  <si>
    <t>4.12.2</t>
  </si>
  <si>
    <t>QUEBRA EM ALVENARIA PARA INSTALAÇÃO DE QUADRO DISTRIBUIÇÃO PEQUENO (19X25 CM). AF_05/2015</t>
  </si>
  <si>
    <t>4.12.3</t>
  </si>
  <si>
    <t>DISJUNTOR TETRAPOLAR DR 40 A, TIPO AC, CORRENTE NOMINAL RESIDUAL 30MA, REF.: SIEMENS 5SM1 OU SIMILAR</t>
  </si>
  <si>
    <t>4.12.4</t>
  </si>
  <si>
    <t>4.12.5</t>
  </si>
  <si>
    <t>4.12.6</t>
  </si>
  <si>
    <t>4.12.7</t>
  </si>
  <si>
    <t>DISJUNTOR TRIPOLAR TIPO DIN, CORRENTE NOMINAL DE 32A - FORNECIMENTO E INSTALAÇÃO. AF_04/2016</t>
  </si>
  <si>
    <t>4.12.8</t>
  </si>
  <si>
    <t>4.12.9</t>
  </si>
  <si>
    <t>4.12.10</t>
  </si>
  <si>
    <t>4.12.11</t>
  </si>
  <si>
    <t>4.12.12</t>
  </si>
  <si>
    <t>4.12.13</t>
  </si>
  <si>
    <t>4.12.14</t>
  </si>
  <si>
    <t>4.12.15</t>
  </si>
  <si>
    <t>4.12.16</t>
  </si>
  <si>
    <t>4.12.17</t>
  </si>
  <si>
    <t>4.12.18</t>
  </si>
  <si>
    <t>4.12.19</t>
  </si>
  <si>
    <t>4.12.20</t>
  </si>
  <si>
    <t>4.12.21</t>
  </si>
  <si>
    <t>4.12.22</t>
  </si>
  <si>
    <t>4.12.23</t>
  </si>
  <si>
    <t>4.12.24</t>
  </si>
  <si>
    <t>4.12.25</t>
  </si>
  <si>
    <t>4.12.26</t>
  </si>
  <si>
    <t>4.12.27</t>
  </si>
  <si>
    <t>4.12.28</t>
  </si>
  <si>
    <t>INTERRUPTOR INTERMEDIÁRIO (1 MÓDULO), 10A/250V, INCLUINDO SUPORTE E PLACA - FORNECIMENTO E INSTALAÇÃO. AF_09/2017</t>
  </si>
  <si>
    <t>4.12.29</t>
  </si>
  <si>
    <t>4.12.30</t>
  </si>
  <si>
    <t>4.12.31</t>
  </si>
  <si>
    <t>4.12.32</t>
  </si>
  <si>
    <t>4.12.33</t>
  </si>
  <si>
    <t>4.12.34</t>
  </si>
  <si>
    <t>4.12.35</t>
  </si>
  <si>
    <t>4.12.36</t>
  </si>
  <si>
    <t>4.12.37</t>
  </si>
  <si>
    <t>4.12.38</t>
  </si>
  <si>
    <t>4.12.39</t>
  </si>
  <si>
    <t>4.12.40</t>
  </si>
  <si>
    <t>4.12.41</t>
  </si>
  <si>
    <t>4.12.42</t>
  </si>
  <si>
    <t>4.12.43</t>
  </si>
  <si>
    <t>4.12.44</t>
  </si>
  <si>
    <t>4.12.45</t>
  </si>
  <si>
    <t>CAIXA DE PROTEÇÃO PARA MEDIDOR POLIFÁSICO DE EMBUTIR - FORNECIMENTO E INSTALAÇÃO.</t>
  </si>
  <si>
    <t>4.13.0</t>
  </si>
  <si>
    <t>4.13.1.0</t>
  </si>
  <si>
    <t>4.13.1.1</t>
  </si>
  <si>
    <t>4.13.1.2</t>
  </si>
  <si>
    <t>4.13.1.3</t>
  </si>
  <si>
    <t>4.13.1.4</t>
  </si>
  <si>
    <t>4.13.1.5</t>
  </si>
  <si>
    <t>4.13.1.6</t>
  </si>
  <si>
    <t>4.13.1.7</t>
  </si>
  <si>
    <t>CAIXA D´ÁGUA EM POLIETILENO, 1000 LITROS, COM ACESSÓRIOS</t>
  </si>
  <si>
    <t>4.13.2.0</t>
  </si>
  <si>
    <t>4.13.2.1</t>
  </si>
  <si>
    <t>4.13.2.2</t>
  </si>
  <si>
    <t>4.13.2.3</t>
  </si>
  <si>
    <t>4.13.2.4</t>
  </si>
  <si>
    <t>4.13.2.5</t>
  </si>
  <si>
    <t>4.13.2.6</t>
  </si>
  <si>
    <t>4.13.2.7</t>
  </si>
  <si>
    <t>4.13.2.8</t>
  </si>
  <si>
    <t>4.13.2.9</t>
  </si>
  <si>
    <t>4.13.2.10</t>
  </si>
  <si>
    <t>4.13.2.11</t>
  </si>
  <si>
    <t>4.13.2.12</t>
  </si>
  <si>
    <t>4.13.2.13</t>
  </si>
  <si>
    <t>4.13.2.14</t>
  </si>
  <si>
    <t>4.13.2.15</t>
  </si>
  <si>
    <t>4.13.2.16</t>
  </si>
  <si>
    <t>4.13.2.17</t>
  </si>
  <si>
    <t>4.13.2.18</t>
  </si>
  <si>
    <t>4.13.2.19</t>
  </si>
  <si>
    <t>4.13.2.20</t>
  </si>
  <si>
    <t>4.13.2.21</t>
  </si>
  <si>
    <t>4.13.2.22</t>
  </si>
  <si>
    <t>4.13.2.23</t>
  </si>
  <si>
    <t>4.13.2.24</t>
  </si>
  <si>
    <t>4.13.2.25</t>
  </si>
  <si>
    <t>4.13.2.26</t>
  </si>
  <si>
    <t>4.13.2.27</t>
  </si>
  <si>
    <t>4.13.2.28</t>
  </si>
  <si>
    <t>4.13.2.29</t>
  </si>
  <si>
    <t>4.13.2.30</t>
  </si>
  <si>
    <t>4.13.2.31</t>
  </si>
  <si>
    <t>4.13.2.32</t>
  </si>
  <si>
    <t>4.13.2.33</t>
  </si>
  <si>
    <t>4.14.0</t>
  </si>
  <si>
    <t>4.14.1</t>
  </si>
  <si>
    <t>4.14.2</t>
  </si>
  <si>
    <t>4.14.3</t>
  </si>
  <si>
    <t>4.14.4</t>
  </si>
  <si>
    <t>4.14.5</t>
  </si>
  <si>
    <t>4.14.6</t>
  </si>
  <si>
    <t>4.14.7</t>
  </si>
  <si>
    <t>4.14.8</t>
  </si>
  <si>
    <t>4.14.9</t>
  </si>
  <si>
    <t>4.14.10</t>
  </si>
  <si>
    <t>4.14.11</t>
  </si>
  <si>
    <t>4.14.12</t>
  </si>
  <si>
    <t>4.14.13</t>
  </si>
  <si>
    <t>4.14.14</t>
  </si>
  <si>
    <t>4.14.15</t>
  </si>
  <si>
    <t>4.14.16</t>
  </si>
  <si>
    <t>4.14.17</t>
  </si>
  <si>
    <t>4.14.18</t>
  </si>
  <si>
    <t>4.14.19</t>
  </si>
  <si>
    <t>4.14.20</t>
  </si>
  <si>
    <t>4.14.21</t>
  </si>
  <si>
    <t>4.14.22</t>
  </si>
  <si>
    <t>4.15.0</t>
  </si>
  <si>
    <t>4.15.1</t>
  </si>
  <si>
    <t>4.15.2</t>
  </si>
  <si>
    <t>4.15.3</t>
  </si>
  <si>
    <t>4.15.4</t>
  </si>
  <si>
    <t>4.15.5</t>
  </si>
  <si>
    <t>4.15.6</t>
  </si>
  <si>
    <t>4.15.7</t>
  </si>
  <si>
    <t>4.15.8</t>
  </si>
  <si>
    <t>4.15.9</t>
  </si>
  <si>
    <t>4.15.10</t>
  </si>
  <si>
    <t>4.15.11</t>
  </si>
  <si>
    <t>4.15.12</t>
  </si>
  <si>
    <t>4.15.13</t>
  </si>
  <si>
    <t>4.15.14</t>
  </si>
  <si>
    <t xml:space="preserve">TORNEIRA CROMADA DE MESA PARA LAVATORIO TEMPORIZADA PRESSAO BICA BAIXA                                                                                                                                                                                                                                                                                                                                                                                                                                    </t>
  </si>
  <si>
    <t>4.15.15</t>
  </si>
  <si>
    <t>TORNEIRA CROMADA TUBO MÓVEL, DE MESA, 1/2 OU 3/4, PARA PIA DE COZINHA, PADRÃO ALTO - FORNECIMENTO E INSTALAÇÃO. AF_01/2020</t>
  </si>
  <si>
    <t>4.15.16</t>
  </si>
  <si>
    <t>4.15.17</t>
  </si>
  <si>
    <t>RODAMÃO EM GRANITO PRETO ABSOLUTO - E=20CM</t>
  </si>
  <si>
    <t>4.15.18</t>
  </si>
  <si>
    <t>RODAMÃO EM GRANITO PRETO ABSOLUTO - E=30CM</t>
  </si>
  <si>
    <t>4.16.0</t>
  </si>
  <si>
    <t>4.16.1</t>
  </si>
  <si>
    <t>4.16.2</t>
  </si>
  <si>
    <t>PORTA DE FERRO, DE ABRIR, TIPO GRADE COM CHAPA, COM GUARNIÇÕES. AF_12/2019</t>
  </si>
  <si>
    <t>4.16.3</t>
  </si>
  <si>
    <t>GRADIL EM FERRO FIXADO EM VÃOS DE JANELAS, FORMADO POR BARRAS CHATAS DE 25X4,8 MM. AF_04/2019</t>
  </si>
  <si>
    <t>4.16.4</t>
  </si>
  <si>
    <t>4.16.5</t>
  </si>
  <si>
    <t>4.16.6</t>
  </si>
  <si>
    <t>4.16.7</t>
  </si>
  <si>
    <t>4.16.8</t>
  </si>
  <si>
    <t>4.16.9</t>
  </si>
  <si>
    <t>4.16.10</t>
  </si>
  <si>
    <t>4.17.0</t>
  </si>
  <si>
    <t>FORRO/TETO</t>
  </si>
  <si>
    <t>4.17.1</t>
  </si>
  <si>
    <t>4.17.2</t>
  </si>
  <si>
    <t>CHAPISCO APLICADO NO TETO, COM ROLO PARA TEXTURA ACRÍLICA. ARGAMASSA TRAÇO 1:4 E EMULSÃO POLIMÉRICA (ADESIVO) COM PREPARO MANUAL. AF_06/2014</t>
  </si>
  <si>
    <t>4.17.3</t>
  </si>
  <si>
    <t>MASSA ÚNICA, PARA RECEBIMENTO DE PINTURA, EM ARGAMASSA TRAÇO 1:2:8, PREPARO MECÂNICO COM BETONEIRA 400L, APLICADA MANUALMENTE EM TETO, ESPESSURA DE 20MM, COM EXECUÇÃO DE TALISCAS. AF_03/2015</t>
  </si>
  <si>
    <t>4.17.4</t>
  </si>
  <si>
    <t>4.17.5</t>
  </si>
  <si>
    <t>4.17.6</t>
  </si>
  <si>
    <t>4.18.0</t>
  </si>
  <si>
    <t>4.18.1</t>
  </si>
  <si>
    <t>4.18.2</t>
  </si>
  <si>
    <t>4.18.3</t>
  </si>
  <si>
    <t>4.19.0</t>
  </si>
  <si>
    <t>4.19.1</t>
  </si>
  <si>
    <t>4.19.2</t>
  </si>
  <si>
    <t>4.19.3</t>
  </si>
  <si>
    <t>ESCADA EM CONCRETO ARMADO MOLDADO IN LOCO, FCK 20 MPA, COM 1 LANCE E LAJE PLANA, FÔRMA EM CHAPA DE MADEIRA COMPENSADA RESINADA. AF_11/2020</t>
  </si>
  <si>
    <t>4.20.0</t>
  </si>
  <si>
    <t>4.20.1</t>
  </si>
  <si>
    <t>4.20.2</t>
  </si>
  <si>
    <t>4.20.3</t>
  </si>
  <si>
    <t>4.20.4</t>
  </si>
  <si>
    <t>4.20.5</t>
  </si>
  <si>
    <t>4.21.0</t>
  </si>
  <si>
    <t>INFRAESTRUTURA PARA CABEAMENTO ESTRUTURADO E ANTENA DE TV</t>
  </si>
  <si>
    <t>4.21.1</t>
  </si>
  <si>
    <t>CAIXA ENTERRADA ELÉTRICA RETANGULAR, EM ALVENARIA COM TIJOLOS CERÂMICOS MACIÇOS, FUNDO COM BRITA, DIMENSÕES INTERNAS: 0,4X0,4X0,4 M. AF_05/2018</t>
  </si>
  <si>
    <t>4.21.2</t>
  </si>
  <si>
    <t>ELETRODUTO FLEXÍVEL CORRUGADO, PEAD, DN 50 (1 ½)  - FORNECIMENTO E INSTALAÇÃO. AF_04/2016</t>
  </si>
  <si>
    <t>4.21.3</t>
  </si>
  <si>
    <t>ELETRODUTO RÍGIDO ROSCÁVEL, PVC, DN 32 MM (1"), PARA CIRCUITOS TERMINAIS, INSTALADO EM PAREDE - FORNECIMENTO E INSTALAÇÃO. AF_12/2015</t>
  </si>
  <si>
    <t>4.21.4</t>
  </si>
  <si>
    <t>CURVA 90 GRAUS PARA ELETRODUTO, PVC, ROSCÁVEL, DN 32 MM (1"), PARA CIRCUITOS TERMINAIS, INSTALADA EM PAREDE - FORNECIMENTO E INSTALAÇÃO. AF_12/2015</t>
  </si>
  <si>
    <t>4.21.5</t>
  </si>
  <si>
    <t>CAIXA RETANGULAR 4" X 4" BAIXA (0,30 M DO PISO), PVC, INSTALADA EM PAREDE - FORNECIMENTO E INSTALAÇÃO. AF_12/2015</t>
  </si>
  <si>
    <t>4.21.6</t>
  </si>
  <si>
    <t>SUPORTE PARAFUSADO COM PLACA DE ENCAIXE 4" X 4" BAIXO (0,30 M DO PISO) PARA PONTO ELÉTRICO - FORNECIMENTO E INSTALAÇÃO. AF_12/2015</t>
  </si>
  <si>
    <t>4.21.7</t>
  </si>
  <si>
    <t>4.21.8</t>
  </si>
  <si>
    <t>4.21.9</t>
  </si>
  <si>
    <t>TOMADA PARA TELEFONE RJ11 - FORNECIMENTO E INSTALAÇÃO. AF_11/2019</t>
  </si>
  <si>
    <t>4.22.0</t>
  </si>
  <si>
    <t>4.22.1</t>
  </si>
  <si>
    <t>4.22.2</t>
  </si>
  <si>
    <t>ABRIGO PARA GÁS EM ALVENARIA REVESTIDA PARA 2 CILINDROS</t>
  </si>
  <si>
    <t>4.22.3</t>
  </si>
  <si>
    <t>INSTALAÇÃO PARA 2 CILINDROS GLP 45 KG, EXCLUSIVE ABRIGO</t>
  </si>
  <si>
    <t>4.22.4</t>
  </si>
  <si>
    <t>PORTA EM FERRO PERFILADO COM TELA PARA ABRIGO DE GÁS</t>
  </si>
  <si>
    <t>5.0</t>
  </si>
  <si>
    <t>ADEQUAÇÃO PASSARELA SUL</t>
  </si>
  <si>
    <t>5.1</t>
  </si>
  <si>
    <t>FECHAMENTO COM TELA DE ARAME GALVANIZADA QUADRANGULAR / LOSANGULAR, FIO 4,19 MM (8 BWG), MALHA 5 X 5 CM, H = 2 M, REQUADRO COM TUBO INDUSTRIAL, EM AÇO, QUADRADO, DIM 25 X 25 MM, E=3,17MM(1/8"), 2,127KG/M, INCLUSIVE PINTURA EPOXI, FUNDO 75 MICRA (03 DEMÃOS) E PINTURA DE ACABAMENTO 70 MICRA (02 DEMÃOS)</t>
  </si>
  <si>
    <t>5.2</t>
  </si>
  <si>
    <t>FORNECIMENTO E INSTALAÇÃO DE PORTÃO PARA SAÍDA DE EMERGÊNCIA DE 1,5M X 2,74M, A SER INSTALADO EM PASSARELA METÁLICA, COM TELA DE ARAME GALVANIZADA QUADRANGULAR / LOSANGULAR, FIO 4,19 MM (8 BWG), MALHA 5 X 5 CM, H = 2 M, REQUADRO COM TUBO INDUSTRIAL, EM AÇO, QUADRADO, DIM 25 X 25 MM, E=3,17MM(1/8"), 2,127KG/M, INCLUSIVE PINTURA EPOXI, FUNDO 75 MICRA (03 DEMÃOS) E PINTURA DE ACABAMENTO 70 MICRA (02 DEMÃOS)</t>
  </si>
  <si>
    <t>TOTAL</t>
  </si>
  <si>
    <t>COMP</t>
  </si>
  <si>
    <t>H</t>
  </si>
  <si>
    <t>INSUMO</t>
  </si>
  <si>
    <t>COMP. AUXILIAR</t>
  </si>
  <si>
    <t>L</t>
  </si>
  <si>
    <t>N/A</t>
  </si>
  <si>
    <t>COLUNA BD</t>
  </si>
  <si>
    <t>TIPO DE OBRA</t>
  </si>
  <si>
    <t>P.O</t>
  </si>
  <si>
    <t>CONSTRUÇÃO COMPLETA</t>
  </si>
  <si>
    <t>A</t>
  </si>
  <si>
    <t>OK</t>
  </si>
  <si>
    <t>MENOR</t>
  </si>
  <si>
    <t>DIURNO</t>
  </si>
  <si>
    <t>SINAPI-MA</t>
  </si>
  <si>
    <t>J</t>
  </si>
  <si>
    <t>CONST. E MANUT. ESTAÇ. E REDES DE DIST. ENERGIA ELÉTRICA</t>
  </si>
  <si>
    <t>NÃO DESONERADO</t>
  </si>
  <si>
    <t>INSTALAÇÕES COMPLEMENTARES</t>
  </si>
  <si>
    <t>SINDUSCON-MA - 15%</t>
  </si>
  <si>
    <t>VIGIA</t>
  </si>
  <si>
    <t>B</t>
  </si>
  <si>
    <t>EM ELABORAÇÃO</t>
  </si>
  <si>
    <t>COMP. PRÓPRIA</t>
  </si>
  <si>
    <t>MÉDIO</t>
  </si>
  <si>
    <t>NOTURNO</t>
  </si>
  <si>
    <t>FORNEC.</t>
  </si>
  <si>
    <t>K</t>
  </si>
  <si>
    <t>FORNECIMENTO</t>
  </si>
  <si>
    <t>CONST. REDES DE ABAST. ÁGUA, COLETA DE ESGOTO E CONST. CORRELATAS</t>
  </si>
  <si>
    <t>COMBATE À INCÊNCIO</t>
  </si>
  <si>
    <t>TODOS</t>
  </si>
  <si>
    <t>C</t>
  </si>
  <si>
    <t>OUTRAS BASES</t>
  </si>
  <si>
    <t>MEDIANA</t>
  </si>
  <si>
    <t>ADMINISTRAÇÃO</t>
  </si>
  <si>
    <t>EQUIP.</t>
  </si>
  <si>
    <t>CONSTRUÇÃO DE EDIFÍCIOS</t>
  </si>
  <si>
    <t>REFORÇO ESTRUTURAL</t>
  </si>
  <si>
    <t>D</t>
  </si>
  <si>
    <t>MOBILIZAÇÃO/DESMOBILIZAÇÃO</t>
  </si>
  <si>
    <t>MAT.</t>
  </si>
  <si>
    <t>CONSTRUÇÃO DE RODOVIAS E FERROVIAS</t>
  </si>
  <si>
    <t>PROJETO BÁSICO</t>
  </si>
  <si>
    <t>E</t>
  </si>
  <si>
    <t>ESPECÍFICO</t>
  </si>
  <si>
    <t>OBRAS PORTUÁRIAS, MARÍTIMAS E FLUVIAIS</t>
  </si>
  <si>
    <t>PROJETO EXECUTIVO</t>
  </si>
  <si>
    <t>F</t>
  </si>
  <si>
    <t>PROJETO E EXECUÇÃO</t>
  </si>
  <si>
    <t>G</t>
  </si>
  <si>
    <t>PROJETO, EXECUÇÃO E MANUTENÇÃO</t>
  </si>
  <si>
    <t>ORÇAMENTO</t>
  </si>
  <si>
    <t>COTAÇÕES</t>
  </si>
  <si>
    <t>CORTE E DOBRA DE AÇO CA-60, DIÂMETRO DE 5,0 MM, UTILIZADO EM ESTRUTURAS DIVERSAS, EXCETO LAJES</t>
  </si>
  <si>
    <t xml:space="preserve">CORTE E DOBRA DE AÇO CA-50, DIÂMETRO DE 8,0 MM, UTILIZADO EM ESTRUTURAS DIVERSAS, EXCETO LAJES. </t>
  </si>
  <si>
    <t xml:space="preserve">CORTE E DOBRA DE AÇO CA-50, DIÂMETRO DE 10,0 MM, UTILIZADO EM ESTRUTURAS DIVERSAS, EXCETO LAJES. </t>
  </si>
  <si>
    <t xml:space="preserve">CORTE E DOBRA DE AÇO CA-50, DIÂMETRO DE 16,0 MM, UTILIZADO EM ESTRUTURAS DIVERSAS, EXCETO LAJES. </t>
  </si>
  <si>
    <t xml:space="preserve">CORTE E DOBRA DE AÇO CA-60, DIÂMETRO DE 5,0 MM, UTILIZADO EM ESTRUTURAS DIVERSAS, EXCETO LAJES. </t>
  </si>
  <si>
    <t xml:space="preserve">CORTE E DOBRA DE AÇO CA-50, DIÂMETRO DE 12,5 MM, UTILIZADO EM ESTRUTURAS DIVERSAS, EXCETO LAJES. </t>
  </si>
  <si>
    <t xml:space="preserve">CORTE E DOBRA DE AÇO CA-60, DIÂMETRO DE 5,0 MM, UTILIZADO EM LAJE. </t>
  </si>
  <si>
    <t xml:space="preserve">CORTE E DOBRA DE AÇO CA-50, DIÂMETRO DE 8,0 MM, UTILIZADO EM LAJE. </t>
  </si>
  <si>
    <t xml:space="preserve">CORTE E DOBRA DE AÇO CA-50, DIÂMETRO DE 10,0 MM, UTILIZADO EM LAJE.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</si>
</sst>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0.00_-;\-&quot;R$&quot;* #,##0.00_-;_-&quot;R$&quot;* &quot;-&quot;??_-;_-@_-"/>
    <numFmt numFmtId="43"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b/>
      <sz val="10"/>
      <color rgb="FF002060"/>
      <name val="Calibri"/>
      <family val="2"/>
      <scheme val="minor"/>
    </font>
    <font>
      <b/>
      <sz val="11"/>
      <color rgb="FF002060"/>
      <name val="Calibri"/>
      <family val="2"/>
      <scheme val="minor"/>
    </font>
    <font>
      <sz val="10"/>
      <color rgb="FF002060"/>
      <name val="Calibri"/>
      <family val="2"/>
      <scheme val="minor"/>
    </font>
    <font>
      <sz val="24"/>
      <color theme="1"/>
      <name val="Calibri"/>
      <family val="2"/>
      <scheme val="minor"/>
    </font>
    <font>
      <b/>
      <sz val="14"/>
      <color theme="1"/>
      <name val="Calibri"/>
      <family val="2"/>
      <scheme val="minor"/>
    </font>
    <font>
      <b/>
      <sz val="10"/>
      <color theme="0"/>
      <name val="Calibri"/>
      <family val="2"/>
      <scheme val="minor"/>
    </font>
    <font>
      <b/>
      <sz val="8"/>
      <color theme="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4694"/>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67">
    <xf numFmtId="0" fontId="0" fillId="0" borderId="0" xfId="0"/>
    <xf numFmtId="0" fontId="0" fillId="2" borderId="0" xfId="0" applyFill="1"/>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43" fontId="0" fillId="0" borderId="0" xfId="1" applyFont="1" applyBorder="1" applyAlignment="1">
      <alignment vertical="center"/>
    </xf>
    <xf numFmtId="44" fontId="0" fillId="0" borderId="0" xfId="2" applyFont="1" applyBorder="1" applyAlignment="1">
      <alignment vertical="center"/>
    </xf>
    <xf numFmtId="44" fontId="0" fillId="0" borderId="0" xfId="2" applyFont="1" applyBorder="1" applyAlignment="1">
      <alignment horizontal="center" vertical="center"/>
    </xf>
    <xf numFmtId="10" fontId="0" fillId="0" borderId="0" xfId="3" applyNumberFormat="1" applyFont="1" applyBorder="1" applyAlignment="1">
      <alignment vertical="center"/>
    </xf>
    <xf numFmtId="0" fontId="0" fillId="0" borderId="0" xfId="0" applyAlignment="1">
      <alignment wrapText="1"/>
    </xf>
    <xf numFmtId="43" fontId="3" fillId="0" borderId="0" xfId="1" applyFont="1" applyBorder="1"/>
    <xf numFmtId="0" fontId="0" fillId="0" borderId="0" xfId="0" applyAlignment="1">
      <alignment horizontal="center"/>
    </xf>
    <xf numFmtId="0" fontId="0" fillId="2" borderId="0" xfId="0" applyFill="1" applyAlignment="1">
      <alignment horizontal="center"/>
    </xf>
    <xf numFmtId="0" fontId="0" fillId="0" borderId="0" xfId="0" applyAlignment="1">
      <alignment horizontal="center" vertical="center" wrapText="1"/>
    </xf>
    <xf numFmtId="43" fontId="3" fillId="0" borderId="0" xfId="1" applyFont="1" applyFill="1" applyAlignment="1">
      <alignment horizontal="center"/>
    </xf>
    <xf numFmtId="0" fontId="0" fillId="2" borderId="1" xfId="0" applyFill="1" applyBorder="1"/>
    <xf numFmtId="0" fontId="0" fillId="2" borderId="2" xfId="0"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wrapText="1"/>
    </xf>
    <xf numFmtId="0" fontId="2" fillId="2" borderId="2" xfId="0" applyFont="1" applyFill="1" applyBorder="1" applyAlignment="1">
      <alignment horizontal="center" vertical="center"/>
    </xf>
    <xf numFmtId="0" fontId="0" fillId="2" borderId="3" xfId="0" applyFill="1" applyBorder="1"/>
    <xf numFmtId="43" fontId="3" fillId="0" borderId="0" xfId="1" applyFont="1"/>
    <xf numFmtId="0" fontId="0" fillId="2" borderId="4" xfId="0" applyFill="1" applyBorder="1"/>
    <xf numFmtId="0" fontId="0" fillId="2" borderId="0" xfId="0" applyFill="1" applyAlignment="1">
      <alignment vertical="center"/>
    </xf>
    <xf numFmtId="0" fontId="0" fillId="2" borderId="0" xfId="0" applyFill="1" applyAlignment="1">
      <alignment horizontal="center" vertical="center"/>
    </xf>
    <xf numFmtId="0" fontId="4" fillId="2" borderId="0" xfId="0" applyFont="1" applyFill="1" applyAlignment="1">
      <alignment vertical="center" wrapText="1"/>
    </xf>
    <xf numFmtId="0" fontId="5" fillId="2" borderId="0" xfId="0" applyFont="1" applyFill="1" applyAlignment="1">
      <alignment horizontal="center" vertical="center"/>
    </xf>
    <xf numFmtId="0" fontId="5" fillId="2" borderId="0" xfId="0" applyFont="1" applyFill="1" applyAlignment="1">
      <alignment vertical="center"/>
    </xf>
    <xf numFmtId="0" fontId="2" fillId="2" borderId="0" xfId="0" applyFont="1" applyFill="1" applyAlignment="1">
      <alignment horizontal="center" vertical="center"/>
    </xf>
    <xf numFmtId="0" fontId="0" fillId="2" borderId="5" xfId="0" applyFill="1" applyBorder="1"/>
    <xf numFmtId="0" fontId="0" fillId="2" borderId="0" xfId="0" applyFill="1" applyAlignment="1">
      <alignment horizontal="right" vertical="center"/>
    </xf>
    <xf numFmtId="0" fontId="4" fillId="2" borderId="0" xfId="0" applyFont="1" applyFill="1" applyAlignment="1">
      <alignment horizontal="right" vertical="center" wrapText="1"/>
    </xf>
    <xf numFmtId="17" fontId="4" fillId="2" borderId="0" xfId="0" applyNumberFormat="1" applyFont="1" applyFill="1" applyAlignment="1">
      <alignment horizontal="center" vertical="center"/>
    </xf>
    <xf numFmtId="0" fontId="4" fillId="2" borderId="0" xfId="0" applyFont="1" applyFill="1" applyAlignment="1">
      <alignment horizontal="right" vertical="center"/>
    </xf>
    <xf numFmtId="10" fontId="6" fillId="2" borderId="0" xfId="0" applyNumberFormat="1" applyFont="1" applyFill="1" applyAlignment="1">
      <alignment horizontal="left" vertical="center"/>
    </xf>
    <xf numFmtId="0" fontId="6" fillId="2" borderId="0" xfId="0" applyFont="1" applyFill="1" applyAlignment="1">
      <alignment horizontal="left" vertical="center"/>
    </xf>
    <xf numFmtId="0" fontId="7" fillId="2" borderId="0" xfId="0" applyFont="1" applyFill="1" applyAlignment="1">
      <alignment vertical="center"/>
    </xf>
    <xf numFmtId="0" fontId="4" fillId="2" borderId="0" xfId="0" applyFont="1" applyFill="1" applyAlignment="1">
      <alignment horizontal="center" vertical="center"/>
    </xf>
    <xf numFmtId="10" fontId="6" fillId="2" borderId="0" xfId="3" applyNumberFormat="1" applyFont="1" applyFill="1" applyBorder="1" applyAlignment="1">
      <alignment horizontal="left" vertical="center"/>
    </xf>
    <xf numFmtId="0" fontId="0" fillId="2" borderId="4" xfId="0" applyFill="1" applyBorder="1" applyAlignment="1">
      <alignment vertical="center"/>
    </xf>
    <xf numFmtId="0" fontId="0" fillId="0" borderId="5" xfId="0" applyBorder="1" applyAlignment="1">
      <alignment vertical="center"/>
    </xf>
    <xf numFmtId="43" fontId="3" fillId="0" borderId="0" xfId="1" applyFont="1" applyAlignment="1">
      <alignment vertical="center"/>
    </xf>
    <xf numFmtId="0" fontId="0" fillId="2" borderId="0" xfId="0" applyFill="1" applyAlignment="1">
      <alignment vertical="center" wrapText="1"/>
    </xf>
    <xf numFmtId="0" fontId="0" fillId="0" borderId="5" xfId="0" applyBorder="1"/>
    <xf numFmtId="0" fontId="9" fillId="4" borderId="0" xfId="0" applyFont="1" applyFill="1" applyAlignment="1">
      <alignment horizontal="center" vertical="center"/>
    </xf>
    <xf numFmtId="0" fontId="0" fillId="0" borderId="4" xfId="0" applyBorder="1" applyAlignment="1">
      <alignment vertical="center"/>
    </xf>
    <xf numFmtId="0" fontId="9" fillId="4" borderId="0" xfId="0" applyFont="1" applyFill="1" applyAlignment="1">
      <alignment horizontal="center" vertical="center" wrapText="1"/>
    </xf>
    <xf numFmtId="43" fontId="10" fillId="4" borderId="0" xfId="1" applyFont="1" applyFill="1" applyBorder="1" applyAlignment="1">
      <alignment horizontal="center" vertical="center"/>
    </xf>
    <xf numFmtId="43" fontId="10" fillId="4" borderId="0" xfId="1" applyFont="1" applyFill="1" applyBorder="1" applyAlignment="1">
      <alignment horizontal="center" vertical="center" wrapText="1"/>
    </xf>
    <xf numFmtId="0" fontId="0" fillId="0" borderId="4" xfId="0" applyBorder="1"/>
    <xf numFmtId="0" fontId="0" fillId="0" borderId="6" xfId="0" applyBorder="1"/>
    <xf numFmtId="0" fontId="0" fillId="0" borderId="7" xfId="0" applyBorder="1" applyAlignment="1">
      <alignment vertical="center"/>
    </xf>
    <xf numFmtId="0" fontId="0" fillId="0" borderId="7" xfId="0" applyBorder="1" applyAlignment="1">
      <alignment horizontal="center" vertical="center"/>
    </xf>
    <xf numFmtId="0" fontId="0" fillId="0" borderId="7" xfId="0" applyBorder="1" applyAlignment="1">
      <alignment vertical="center" wrapText="1"/>
    </xf>
    <xf numFmtId="43" fontId="0" fillId="0" borderId="7" xfId="1" applyFont="1" applyBorder="1" applyAlignment="1">
      <alignment vertical="center"/>
    </xf>
    <xf numFmtId="44" fontId="0" fillId="0" borderId="7" xfId="2" applyFont="1" applyBorder="1" applyAlignment="1">
      <alignment vertical="center"/>
    </xf>
    <xf numFmtId="44" fontId="0" fillId="0" borderId="7" xfId="2" applyFont="1" applyBorder="1" applyAlignment="1">
      <alignment horizontal="center" vertical="center"/>
    </xf>
    <xf numFmtId="10" fontId="0" fillId="0" borderId="7" xfId="3" applyNumberFormat="1" applyFont="1" applyBorder="1" applyAlignment="1">
      <alignment vertical="center"/>
    </xf>
    <xf numFmtId="0" fontId="0" fillId="0" borderId="8" xfId="0" applyBorder="1"/>
    <xf numFmtId="17" fontId="11" fillId="0" borderId="0" xfId="0" quotePrefix="1" applyNumberFormat="1" applyFont="1" applyAlignment="1">
      <alignment horizontal="center" vertical="center"/>
    </xf>
    <xf numFmtId="20" fontId="0" fillId="0" borderId="0" xfId="0" applyNumberFormat="1"/>
    <xf numFmtId="0" fontId="4" fillId="2" borderId="0" xfId="0" applyFont="1" applyFill="1" applyAlignment="1">
      <alignment horizontal="center" vertical="center"/>
    </xf>
    <xf numFmtId="0" fontId="4" fillId="2" borderId="0" xfId="0" applyFont="1" applyFill="1" applyAlignment="1">
      <alignment horizontal="left" vertical="center"/>
    </xf>
    <xf numFmtId="0" fontId="8" fillId="3" borderId="0" xfId="0" applyFont="1" applyFill="1" applyAlignment="1">
      <alignment horizontal="center" vertical="center"/>
    </xf>
    <xf numFmtId="0" fontId="2" fillId="2" borderId="2" xfId="0" applyFont="1" applyFill="1" applyBorder="1" applyAlignment="1">
      <alignment horizontal="center" vertical="center"/>
    </xf>
    <xf numFmtId="0" fontId="2" fillId="2" borderId="0" xfId="0" applyFont="1" applyFill="1" applyAlignment="1">
      <alignment horizontal="center" vertical="center"/>
    </xf>
    <xf numFmtId="0" fontId="5" fillId="2" borderId="0" xfId="0" applyFont="1" applyFill="1" applyAlignment="1">
      <alignment horizontal="left" vertical="center" wrapText="1"/>
    </xf>
  </cellXfs>
  <cellStyles count="4">
    <cellStyle name="Moeda" xfId="2" builtinId="4"/>
    <cellStyle name="Normal" xfId="0" builtinId="0"/>
    <cellStyle name="Porcentagem" xfId="3" builtinId="5"/>
    <cellStyle name="Vírgula" xfId="1" builtinId="3"/>
  </cellStyles>
  <dxfs count="1888">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ont>
        <b/>
        <i val="0"/>
        <color theme="0"/>
      </font>
      <fill>
        <patternFill>
          <bgColor theme="8"/>
        </patternFill>
      </fill>
    </dxf>
    <dxf>
      <font>
        <color theme="8" tint="-0.24994659260841701"/>
      </font>
      <fill>
        <patternFill>
          <bgColor theme="0"/>
        </patternFill>
      </fill>
      <border>
        <bottom style="thin">
          <color rgb="FF0070C0"/>
        </bottom>
        <vertical/>
        <horizontal/>
      </border>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patternFill>
      </fill>
    </dxf>
    <dxf>
      <fill>
        <patternFill>
          <bgColor rgb="FFFF0000"/>
        </patternFill>
      </fill>
    </dxf>
    <dxf>
      <font>
        <color theme="0"/>
      </font>
      <fill>
        <patternFill>
          <bgColor theme="0"/>
        </patternFill>
      </fill>
    </dxf>
    <dxf>
      <fill>
        <patternFill>
          <bgColor rgb="FFFF0000"/>
        </patternFill>
      </fill>
    </dxf>
    <dxf>
      <font>
        <color theme="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142874</xdr:colOff>
      <xdr:row>3</xdr:row>
      <xdr:rowOff>29994</xdr:rowOff>
    </xdr:from>
    <xdr:to>
      <xdr:col>13</xdr:col>
      <xdr:colOff>1171574</xdr:colOff>
      <xdr:row>9</xdr:row>
      <xdr:rowOff>5194</xdr:rowOff>
    </xdr:to>
    <xdr:pic>
      <xdr:nvPicPr>
        <xdr:cNvPr id="3" name="Imagem 2">
          <a:extLst>
            <a:ext uri="{FF2B5EF4-FFF2-40B4-BE49-F238E27FC236}">
              <a16:creationId xmlns="" xmlns:a16="http://schemas.microsoft.com/office/drawing/2014/main" id="{C179D27A-3C3B-4201-97B6-08E9B43F2F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4874" y="163344"/>
          <a:ext cx="2562225" cy="1232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2%20-%20Or&#231;amentos%20em%20Andamento\01%20-%20Cujupe%20Unid%20Sa&#250;de\00%20-%20Planilha%20Or&#231;ament&#225;ria%20-%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ORÇAMENTO"/>
      <sheetName val="MEMÓRIA DE CÁLCULO"/>
      <sheetName val="COMP PRÓPRIA"/>
      <sheetName val="OUTRAS BASES OFICIAIS"/>
      <sheetName val="COTAÇÕES"/>
      <sheetName val="MAPA DE APURAÇÃO"/>
      <sheetName val="CRITÉRIO DE MEDIÇÃO"/>
      <sheetName val="BDI-SERVIÇOS"/>
      <sheetName val="% de BDI "/>
      <sheetName val="BDI-FORNECIMENTO"/>
      <sheetName val="ENCARGOS"/>
      <sheetName val="CRONOGRAMA"/>
      <sheetName val="CRONOGRAMA FÍSICO"/>
      <sheetName val="MODELO ORÇAMENTO"/>
      <sheetName val="MODELO COMP PRÓPRIA"/>
      <sheetName val="MODELO CRONOGRAMA FÍSICO"/>
      <sheetName val="DADOS"/>
    </sheetNames>
    <sheetDataSet>
      <sheetData sheetId="0">
        <row r="3">
          <cell r="G3" t="str">
            <v>CONTRATAÇÃO DE EMPRESA ESPECIALIZADA PARA A EXECUÇÃO DOS SERVIÇOS DE CONSTRUÇÃO DE ALOJAMENTO E AMPLIAÇÃO DE PRÉDIO PARA FUNCIONAMENTO DA UNIDADE DE SAÚDE NO TERMINAL DE FERRY BOAT DO CUJUPE</v>
          </cell>
        </row>
      </sheetData>
      <sheetData sheetId="1"/>
      <sheetData sheetId="2" refreshError="1"/>
      <sheetData sheetId="3">
        <row r="11">
          <cell r="E11" t="str">
            <v>COMP-1</v>
          </cell>
          <cell r="F11" t="str">
            <v>ADMINISTRAÇÃO DE OBRA</v>
          </cell>
          <cell r="M11" t="str">
            <v>UNID</v>
          </cell>
          <cell r="O11">
            <v>554348.28</v>
          </cell>
          <cell r="P11">
            <v>720874.50331200007</v>
          </cell>
          <cell r="R11">
            <v>423379.62</v>
          </cell>
          <cell r="S11">
            <v>60679.86</v>
          </cell>
          <cell r="T11">
            <v>25584</v>
          </cell>
          <cell r="U11">
            <v>44704.800000000003</v>
          </cell>
          <cell r="W11">
            <v>482859.48000000004</v>
          </cell>
          <cell r="X11">
            <v>44704.800000000003</v>
          </cell>
          <cell r="Y11">
            <v>1200</v>
          </cell>
          <cell r="Z11">
            <v>25584</v>
          </cell>
        </row>
        <row r="12">
          <cell r="E12" t="str">
            <v>ITEM</v>
          </cell>
          <cell r="F12" t="str">
            <v>CÓDIGO</v>
          </cell>
          <cell r="G12" t="str">
            <v>FONTE</v>
          </cell>
          <cell r="H12" t="str">
            <v>SERVIÇOS</v>
          </cell>
          <cell r="I12" t="str">
            <v>UNID.</v>
          </cell>
          <cell r="J12" t="str">
            <v>QUANT.</v>
          </cell>
          <cell r="K12" t="str">
            <v>P.UNIT.</v>
          </cell>
          <cell r="L12" t="str">
            <v>P.TOTAL</v>
          </cell>
          <cell r="M12" t="str">
            <v>%</v>
          </cell>
          <cell r="O12" t="str">
            <v>R$ UNIT SEM BDI</v>
          </cell>
          <cell r="P12" t="str">
            <v>R$ UNIT COM BDI</v>
          </cell>
          <cell r="R12" t="str">
            <v>SINAPI</v>
          </cell>
          <cell r="S12" t="str">
            <v>COMP. 
PRÓPRIA</v>
          </cell>
          <cell r="T12" t="str">
            <v>COTAÇÃO</v>
          </cell>
          <cell r="U12" t="str">
            <v>OUTRAS
BASES</v>
          </cell>
          <cell r="W12" t="str">
            <v>M. O.</v>
          </cell>
          <cell r="X12" t="str">
            <v>EQUIPTO</v>
          </cell>
          <cell r="Y12" t="str">
            <v>MATERIAL</v>
          </cell>
          <cell r="Z12" t="str">
            <v>OUTROS</v>
          </cell>
        </row>
        <row r="13">
          <cell r="E13" t="str">
            <v>1.0</v>
          </cell>
          <cell r="F13" t="str">
            <v>MÃO DE OBRA</v>
          </cell>
          <cell r="K13" t="str">
            <v/>
          </cell>
          <cell r="L13">
            <v>482859.48000000004</v>
          </cell>
        </row>
        <row r="14">
          <cell r="E14" t="str">
            <v>1.1</v>
          </cell>
          <cell r="F14">
            <v>93567</v>
          </cell>
          <cell r="G14" t="str">
            <v>SINAPI</v>
          </cell>
          <cell r="H14" t="str">
            <v>ENGENHEIRO CIVIL DE OBRA PLENO COM ENCARGOS COMPLEMENTARES</v>
          </cell>
          <cell r="I14" t="str">
            <v>MES</v>
          </cell>
          <cell r="J14">
            <v>6</v>
          </cell>
          <cell r="K14">
            <v>16787.169999999998</v>
          </cell>
          <cell r="L14">
            <v>100723.02</v>
          </cell>
        </row>
        <row r="15">
          <cell r="E15" t="str">
            <v>1.2</v>
          </cell>
          <cell r="F15" t="str">
            <v>COMP-113</v>
          </cell>
          <cell r="G15" t="str">
            <v>COMP. PRÓPRIA</v>
          </cell>
          <cell r="H15" t="str">
            <v>TÉCNICO DE PLANEJAMENTO DE OBRAS PLENO COM ENCARGOS COMPLEMENTARES</v>
          </cell>
          <cell r="I15" t="str">
            <v>MÊS</v>
          </cell>
          <cell r="J15">
            <v>6</v>
          </cell>
          <cell r="K15">
            <v>5719.4299999999994</v>
          </cell>
          <cell r="L15">
            <v>34316.58</v>
          </cell>
        </row>
        <row r="16">
          <cell r="E16" t="str">
            <v>1.3</v>
          </cell>
          <cell r="F16">
            <v>100321</v>
          </cell>
          <cell r="G16" t="str">
            <v>SINAPI</v>
          </cell>
          <cell r="H16" t="str">
            <v>TÉCNICO EM SEGURANÇA DO TRABALHO COM ENCARGOS COMPLEMENTARES</v>
          </cell>
          <cell r="I16" t="str">
            <v>MES</v>
          </cell>
          <cell r="J16">
            <v>12</v>
          </cell>
          <cell r="K16">
            <v>4393.88</v>
          </cell>
          <cell r="L16">
            <v>52726.559999999998</v>
          </cell>
        </row>
        <row r="17">
          <cell r="E17" t="str">
            <v>1.4</v>
          </cell>
          <cell r="F17" t="str">
            <v>COMP-114</v>
          </cell>
          <cell r="G17" t="str">
            <v>COMP. PRÓPRIA</v>
          </cell>
          <cell r="H17" t="str">
            <v>TÉCNICO EM MEIO AMBIENTE COM ENCARGOS COMPLEMENTARES</v>
          </cell>
          <cell r="I17" t="str">
            <v>MÊS</v>
          </cell>
          <cell r="J17">
            <v>6</v>
          </cell>
          <cell r="K17">
            <v>4393.88</v>
          </cell>
          <cell r="L17">
            <v>26363.279999999999</v>
          </cell>
        </row>
        <row r="18">
          <cell r="E18" t="str">
            <v>1.5</v>
          </cell>
          <cell r="F18">
            <v>93572</v>
          </cell>
          <cell r="G18" t="str">
            <v>SINAPI</v>
          </cell>
          <cell r="H18" t="str">
            <v>ENCARREGADO GERAL DE OBRAS COM ENCARGOS COMPLEMENTARES</v>
          </cell>
          <cell r="I18" t="str">
            <v>MES</v>
          </cell>
          <cell r="J18">
            <v>12</v>
          </cell>
          <cell r="K18">
            <v>3881.82</v>
          </cell>
          <cell r="L18">
            <v>46581.84</v>
          </cell>
        </row>
        <row r="19">
          <cell r="E19" t="str">
            <v>1.6</v>
          </cell>
          <cell r="F19">
            <v>93563</v>
          </cell>
          <cell r="G19" t="str">
            <v>SINAPI</v>
          </cell>
          <cell r="H19" t="str">
            <v>ALMOXARIFE COM ENCARGOS COMPLEMENTARES</v>
          </cell>
          <cell r="I19" t="str">
            <v>MES</v>
          </cell>
          <cell r="J19">
            <v>12</v>
          </cell>
          <cell r="K19">
            <v>3155.76</v>
          </cell>
          <cell r="L19">
            <v>37869.120000000003</v>
          </cell>
        </row>
        <row r="20">
          <cell r="E20" t="str">
            <v>1.7</v>
          </cell>
          <cell r="F20">
            <v>101460</v>
          </cell>
          <cell r="G20" t="str">
            <v>SINAPI</v>
          </cell>
          <cell r="H20" t="str">
            <v>VIGIA DIURNO COM ENCARGOS COMPLEMENTARES</v>
          </cell>
          <cell r="I20" t="str">
            <v>MES</v>
          </cell>
          <cell r="J20">
            <v>24</v>
          </cell>
          <cell r="K20">
            <v>2294.48</v>
          </cell>
          <cell r="L20">
            <v>55067.519999999997</v>
          </cell>
        </row>
        <row r="21">
          <cell r="E21" t="str">
            <v>1.8</v>
          </cell>
          <cell r="F21">
            <v>88326</v>
          </cell>
          <cell r="G21" t="str">
            <v>SINAPI</v>
          </cell>
          <cell r="H21" t="str">
            <v>VIGIA NOTURNO COM ENCARGOS COMPLEMENTARES</v>
          </cell>
          <cell r="I21" t="str">
            <v>H</v>
          </cell>
          <cell r="J21">
            <v>5280</v>
          </cell>
          <cell r="K21">
            <v>16.600000000000001</v>
          </cell>
          <cell r="L21">
            <v>87648</v>
          </cell>
        </row>
        <row r="22">
          <cell r="E22" t="str">
            <v>1.9</v>
          </cell>
          <cell r="F22">
            <v>101452</v>
          </cell>
          <cell r="G22" t="str">
            <v>SINAPI</v>
          </cell>
          <cell r="H22" t="str">
            <v>SERVENTE DE OBRAS COM ENCARGOS COMPLEMENTARES</v>
          </cell>
          <cell r="I22" t="str">
            <v>MES</v>
          </cell>
          <cell r="J22">
            <v>12</v>
          </cell>
          <cell r="K22">
            <v>2235.85</v>
          </cell>
          <cell r="L22">
            <v>26830.2</v>
          </cell>
        </row>
        <row r="23">
          <cell r="E23" t="str">
            <v>1.10</v>
          </cell>
          <cell r="F23">
            <v>101422</v>
          </cell>
          <cell r="G23" t="str">
            <v>SINAPI</v>
          </cell>
          <cell r="H23" t="str">
            <v>MOTORISTA DE CARRO DE PASSEIO COM ENCARGOS COMPLEMENTARES</v>
          </cell>
          <cell r="I23" t="str">
            <v>MES</v>
          </cell>
          <cell r="J23">
            <v>6</v>
          </cell>
          <cell r="K23">
            <v>2455.5599999999995</v>
          </cell>
          <cell r="L23">
            <v>14733.36</v>
          </cell>
        </row>
        <row r="24">
          <cell r="H24" t="str">
            <v/>
          </cell>
          <cell r="I24" t="str">
            <v/>
          </cell>
          <cell r="K24" t="str">
            <v/>
          </cell>
        </row>
        <row r="25">
          <cell r="E25" t="str">
            <v>2.0</v>
          </cell>
          <cell r="F25" t="str">
            <v>EQUIPAMENTOS</v>
          </cell>
          <cell r="H25" t="str">
            <v/>
          </cell>
          <cell r="I25" t="str">
            <v/>
          </cell>
          <cell r="K25" t="str">
            <v/>
          </cell>
          <cell r="L25">
            <v>44704.800000000003</v>
          </cell>
        </row>
        <row r="26">
          <cell r="E26" t="str">
            <v>2.1</v>
          </cell>
          <cell r="F26" t="str">
            <v>OBO-7</v>
          </cell>
          <cell r="G26" t="str">
            <v>OUTRAS BASES</v>
          </cell>
          <cell r="H26" t="str">
            <v>VEÍCULO LEVE PICK UP 4X4 - 147 KW (SEM MOTORISTA)</v>
          </cell>
          <cell r="I26" t="str">
            <v>CHP</v>
          </cell>
          <cell r="J26">
            <v>720</v>
          </cell>
          <cell r="K26">
            <v>48.05</v>
          </cell>
          <cell r="L26">
            <v>34596</v>
          </cell>
        </row>
        <row r="27">
          <cell r="E27" t="str">
            <v>2.2</v>
          </cell>
          <cell r="F27" t="str">
            <v>OBO-8</v>
          </cell>
          <cell r="G27" t="str">
            <v>OUTRAS BASES</v>
          </cell>
          <cell r="H27" t="str">
            <v>VEÍCULO LEVE PICK UP 4X4 - 147 KW (SEM MOTORISTA)</v>
          </cell>
          <cell r="I27" t="str">
            <v>CHI</v>
          </cell>
          <cell r="J27">
            <v>720</v>
          </cell>
          <cell r="K27">
            <v>14.04</v>
          </cell>
          <cell r="L27">
            <v>10108.799999999999</v>
          </cell>
        </row>
        <row r="28">
          <cell r="H28" t="str">
            <v/>
          </cell>
          <cell r="I28" t="str">
            <v/>
          </cell>
          <cell r="K28" t="str">
            <v/>
          </cell>
        </row>
        <row r="29">
          <cell r="E29" t="str">
            <v>3.0</v>
          </cell>
          <cell r="F29" t="str">
            <v>MATERIAIS</v>
          </cell>
          <cell r="H29" t="str">
            <v/>
          </cell>
          <cell r="I29" t="str">
            <v/>
          </cell>
          <cell r="K29" t="str">
            <v/>
          </cell>
          <cell r="L29">
            <v>1200</v>
          </cell>
        </row>
        <row r="30">
          <cell r="E30" t="str">
            <v>3.1</v>
          </cell>
          <cell r="F30">
            <v>10527</v>
          </cell>
          <cell r="G30" t="str">
            <v>INSUMO</v>
          </cell>
          <cell r="H30" t="str">
            <v xml:space="preserve">LOCACAO DE ANDAIME METALICO TUBULAR DE ENCAIXE, TIPO DE TORRE, COM LARGURA DE 1 ATE 1,5 M E ALTURA DE *1,00* M                                                                                                                                                                                                                                                                                                                                                                                            </v>
          </cell>
          <cell r="I30" t="str">
            <v xml:space="preserve">MXMES </v>
          </cell>
          <cell r="J30">
            <v>240</v>
          </cell>
          <cell r="K30">
            <v>5</v>
          </cell>
          <cell r="L30">
            <v>1200</v>
          </cell>
        </row>
        <row r="31">
          <cell r="E31" t="str">
            <v>3.2</v>
          </cell>
          <cell r="H31" t="str">
            <v/>
          </cell>
          <cell r="I31" t="str">
            <v/>
          </cell>
          <cell r="K31" t="str">
            <v/>
          </cell>
          <cell r="L31">
            <v>0</v>
          </cell>
        </row>
        <row r="32">
          <cell r="H32" t="str">
            <v/>
          </cell>
          <cell r="I32" t="str">
            <v/>
          </cell>
          <cell r="K32" t="str">
            <v/>
          </cell>
        </row>
        <row r="33">
          <cell r="E33" t="str">
            <v>4.0</v>
          </cell>
          <cell r="F33" t="str">
            <v>OUTROS</v>
          </cell>
          <cell r="H33" t="str">
            <v/>
          </cell>
          <cell r="I33" t="str">
            <v/>
          </cell>
          <cell r="K33" t="str">
            <v/>
          </cell>
          <cell r="L33">
            <v>25584</v>
          </cell>
        </row>
        <row r="34">
          <cell r="E34" t="str">
            <v>4.1</v>
          </cell>
          <cell r="F34" t="str">
            <v>C-12</v>
          </cell>
          <cell r="G34" t="str">
            <v>COTAÇÃO</v>
          </cell>
          <cell r="H34" t="str">
            <v>PASSAGEM FERRYBOAT - PASSAGEIROS MAIOR QUE 10 ANOS</v>
          </cell>
          <cell r="I34" t="str">
            <v>UNID</v>
          </cell>
          <cell r="J34">
            <v>1932</v>
          </cell>
          <cell r="K34">
            <v>12</v>
          </cell>
          <cell r="L34">
            <v>23184</v>
          </cell>
        </row>
        <row r="35">
          <cell r="E35" t="str">
            <v>4.2</v>
          </cell>
          <cell r="F35" t="str">
            <v>C-13</v>
          </cell>
          <cell r="G35" t="str">
            <v>COTAÇÃO</v>
          </cell>
          <cell r="H35" t="str">
            <v>PASSAGEM FERRYBOAT - CAMINHONETES/FURGÃO/KOMBI/VANS E SUVS</v>
          </cell>
          <cell r="I35" t="str">
            <v>UNID</v>
          </cell>
          <cell r="J35">
            <v>24</v>
          </cell>
          <cell r="K35">
            <v>100</v>
          </cell>
          <cell r="L35">
            <v>2400</v>
          </cell>
        </row>
        <row r="37">
          <cell r="K37" t="str">
            <v>TOTAL SEM BDI</v>
          </cell>
          <cell r="L37">
            <v>554348.28</v>
          </cell>
        </row>
        <row r="39">
          <cell r="J39" t="str">
            <v>BDI</v>
          </cell>
          <cell r="K39" t="str">
            <v>SERVIÇO</v>
          </cell>
          <cell r="L39">
            <v>166526.22331200002</v>
          </cell>
        </row>
        <row r="41">
          <cell r="K41" t="str">
            <v>TOTAL COM BDI</v>
          </cell>
          <cell r="L41">
            <v>720874.50331200007</v>
          </cell>
        </row>
        <row r="43">
          <cell r="E43" t="str">
            <v>COMP-2</v>
          </cell>
          <cell r="F43" t="str">
            <v>QUADRO DE ALIMENTAÇÃO DO CANTEIRO DE OBRAS PROVISÓRIO, INCLUSIVE QUADRO PRINCIPAL, DISJUNTORES E CIRCUITOS DE ALIMENTAÇÃO E DISTRIBUIÇÃO.</v>
          </cell>
          <cell r="M43" t="str">
            <v>UNID</v>
          </cell>
          <cell r="O43">
            <v>4962.1600000000008</v>
          </cell>
          <cell r="P43">
            <v>6452.7928640000009</v>
          </cell>
          <cell r="R43">
            <v>4308.3100000000004</v>
          </cell>
          <cell r="S43">
            <v>0</v>
          </cell>
          <cell r="T43">
            <v>0</v>
          </cell>
          <cell r="U43">
            <v>653.85</v>
          </cell>
          <cell r="W43">
            <v>253.84</v>
          </cell>
          <cell r="X43">
            <v>0</v>
          </cell>
          <cell r="Y43">
            <v>4708.3200000000006</v>
          </cell>
          <cell r="Z43">
            <v>0</v>
          </cell>
        </row>
        <row r="44">
          <cell r="E44" t="str">
            <v>ITEM</v>
          </cell>
          <cell r="F44" t="str">
            <v>CÓDIGO</v>
          </cell>
          <cell r="G44" t="str">
            <v>FONTE</v>
          </cell>
          <cell r="H44" t="str">
            <v>SERVIÇOS</v>
          </cell>
          <cell r="I44" t="str">
            <v>UNID.</v>
          </cell>
          <cell r="J44" t="str">
            <v>QUANT.</v>
          </cell>
          <cell r="K44" t="str">
            <v>P.UNIT.</v>
          </cell>
          <cell r="L44" t="str">
            <v>P.TOTAL</v>
          </cell>
          <cell r="M44" t="str">
            <v>%</v>
          </cell>
          <cell r="O44" t="str">
            <v>R$ UNIT SEM BDI</v>
          </cell>
          <cell r="P44" t="str">
            <v>R$ UNIT COM BDI</v>
          </cell>
          <cell r="R44" t="str">
            <v>SINAPI</v>
          </cell>
          <cell r="S44" t="str">
            <v>COMP. 
PRÓPRIA</v>
          </cell>
          <cell r="T44" t="str">
            <v>COTAÇÃO</v>
          </cell>
          <cell r="U44" t="str">
            <v>OUTRAS
BASES</v>
          </cell>
          <cell r="W44" t="str">
            <v>M. O.</v>
          </cell>
          <cell r="X44" t="str">
            <v>EQUIPTO</v>
          </cell>
          <cell r="Y44" t="str">
            <v>MATERIAL</v>
          </cell>
          <cell r="Z44" t="str">
            <v>OUTROS</v>
          </cell>
        </row>
        <row r="45">
          <cell r="E45" t="str">
            <v>1.0</v>
          </cell>
          <cell r="F45" t="str">
            <v>MÃO DE OBRA</v>
          </cell>
          <cell r="K45" t="str">
            <v/>
          </cell>
          <cell r="L45">
            <v>253.84</v>
          </cell>
        </row>
        <row r="46">
          <cell r="E46" t="str">
            <v>1.1</v>
          </cell>
          <cell r="F46">
            <v>88264</v>
          </cell>
          <cell r="G46" t="str">
            <v>SINAPI</v>
          </cell>
          <cell r="H46" t="str">
            <v>ELETRICISTA COM ENCARGOS COMPLEMENTARES</v>
          </cell>
          <cell r="I46" t="str">
            <v>H</v>
          </cell>
          <cell r="J46">
            <v>8</v>
          </cell>
          <cell r="K46">
            <v>19.020000000000003</v>
          </cell>
          <cell r="L46">
            <v>152.16</v>
          </cell>
        </row>
        <row r="47">
          <cell r="E47" t="str">
            <v>1.2</v>
          </cell>
          <cell r="F47">
            <v>88247</v>
          </cell>
          <cell r="G47" t="str">
            <v>SINAPI</v>
          </cell>
          <cell r="H47" t="str">
            <v>AUXILIAR DE ELETRICISTA COM ENCARGOS COMPLEMENTARES</v>
          </cell>
          <cell r="I47" t="str">
            <v>H</v>
          </cell>
          <cell r="J47">
            <v>8</v>
          </cell>
          <cell r="K47">
            <v>12.709999999999999</v>
          </cell>
          <cell r="L47">
            <v>101.68</v>
          </cell>
        </row>
        <row r="48">
          <cell r="H48" t="str">
            <v/>
          </cell>
          <cell r="I48" t="str">
            <v/>
          </cell>
          <cell r="K48" t="str">
            <v/>
          </cell>
        </row>
        <row r="49">
          <cell r="E49" t="str">
            <v>2.0</v>
          </cell>
          <cell r="F49" t="str">
            <v>EQUIPAMENTOS</v>
          </cell>
          <cell r="H49" t="str">
            <v/>
          </cell>
          <cell r="I49" t="str">
            <v/>
          </cell>
          <cell r="K49" t="str">
            <v/>
          </cell>
          <cell r="L49">
            <v>0</v>
          </cell>
        </row>
        <row r="50">
          <cell r="E50" t="str">
            <v>2.1</v>
          </cell>
          <cell r="H50" t="str">
            <v/>
          </cell>
          <cell r="I50" t="str">
            <v/>
          </cell>
          <cell r="K50" t="str">
            <v/>
          </cell>
          <cell r="L50">
            <v>0</v>
          </cell>
        </row>
        <row r="51">
          <cell r="E51" t="str">
            <v>2.2</v>
          </cell>
          <cell r="H51" t="str">
            <v/>
          </cell>
          <cell r="I51" t="str">
            <v/>
          </cell>
          <cell r="K51" t="str">
            <v/>
          </cell>
          <cell r="L51">
            <v>0</v>
          </cell>
        </row>
        <row r="52">
          <cell r="H52" t="str">
            <v/>
          </cell>
          <cell r="I52" t="str">
            <v/>
          </cell>
          <cell r="K52" t="str">
            <v/>
          </cell>
        </row>
        <row r="53">
          <cell r="E53" t="str">
            <v>3.0</v>
          </cell>
          <cell r="F53" t="str">
            <v>MATERIAIS</v>
          </cell>
          <cell r="H53" t="str">
            <v/>
          </cell>
          <cell r="I53" t="str">
            <v/>
          </cell>
          <cell r="K53" t="str">
            <v/>
          </cell>
          <cell r="L53">
            <v>4708.3200000000006</v>
          </cell>
        </row>
        <row r="54">
          <cell r="E54" t="str">
            <v>3.1</v>
          </cell>
          <cell r="F54">
            <v>101878</v>
          </cell>
          <cell r="G54" t="str">
            <v>SINAPI</v>
          </cell>
          <cell r="H54" t="str">
            <v>QUADRO DE DISTRIBUIÇÃO DE ENERGIA EM CHAPA DE AÇO GALVANIZADO, DE SOBREPOR, COM BARRAMENTO TRIFÁSICO, PARA 18 DISJUNTORES DIN 100A - FORNECIMENTO E INSTALAÇÃO. AF_10/2020</v>
          </cell>
          <cell r="I54" t="str">
            <v>UN</v>
          </cell>
          <cell r="J54">
            <v>1</v>
          </cell>
          <cell r="K54">
            <v>464.34000000000003</v>
          </cell>
          <cell r="L54">
            <v>464.34</v>
          </cell>
        </row>
        <row r="55">
          <cell r="E55" t="str">
            <v>3.2</v>
          </cell>
          <cell r="F55" t="str">
            <v>OBO-1</v>
          </cell>
          <cell r="G55" t="str">
            <v>OUTRAS BASES</v>
          </cell>
          <cell r="H55" t="str">
            <v>DISJUNTOR BIPOLAR DR 25 A, DISPOSITIVO RESIDUAL DIFERENCIAL, TIPO AC, 30MA</v>
          </cell>
          <cell r="I55" t="str">
            <v>UNID</v>
          </cell>
          <cell r="J55">
            <v>5</v>
          </cell>
          <cell r="K55">
            <v>130.77000000000001</v>
          </cell>
          <cell r="L55">
            <v>653.85</v>
          </cell>
        </row>
        <row r="56">
          <cell r="E56" t="str">
            <v>3.4</v>
          </cell>
          <cell r="F56">
            <v>34714</v>
          </cell>
          <cell r="G56" t="str">
            <v>INSUMO</v>
          </cell>
          <cell r="H56" t="str">
            <v xml:space="preserve">DISJUNTOR TIPO DIN/IEC, TRIPOLAR 63 A                                                                                                                                                                                                                                                                                                                                                                                                                                                                     </v>
          </cell>
          <cell r="I56" t="str">
            <v xml:space="preserve">UN    </v>
          </cell>
          <cell r="J56">
            <v>1</v>
          </cell>
          <cell r="K56">
            <v>65.540000000000006</v>
          </cell>
          <cell r="L56">
            <v>65.540000000000006</v>
          </cell>
        </row>
        <row r="57">
          <cell r="E57" t="str">
            <v>3.5</v>
          </cell>
          <cell r="F57">
            <v>39263</v>
          </cell>
          <cell r="G57" t="str">
            <v>INSUMO</v>
          </cell>
          <cell r="H57" t="str">
            <v xml:space="preserve">CABO MULTIPOLAR DE COBRE, FLEXIVEL, CLASSE 4 OU 5, ISOLACAO EM HEPR, COBERTURA EM PVC-ST2, ANTICHAMA BWF-B, 0,6/1 KV, 3 CONDUTORES DE 25 MM2                                                                                                                                                                                                                                                                                                                                                              </v>
          </cell>
          <cell r="I57" t="str">
            <v xml:space="preserve">M     </v>
          </cell>
          <cell r="J57">
            <v>10</v>
          </cell>
          <cell r="K57">
            <v>84.62</v>
          </cell>
          <cell r="L57">
            <v>846.2</v>
          </cell>
        </row>
        <row r="58">
          <cell r="E58" t="str">
            <v>3.6</v>
          </cell>
          <cell r="F58">
            <v>39260</v>
          </cell>
          <cell r="G58" t="str">
            <v>INSUMO</v>
          </cell>
          <cell r="H58" t="str">
            <v xml:space="preserve">CABO MULTIPOLAR DE COBRE, FLEXIVEL, CLASSE 4 OU 5, ISOLACAO EM HEPR, COBERTURA EM PVC-ST2, ANTICHAMA BWF-B, 0,6/1 KV, 3 CONDUTORES DE 6 MM2                                                                                                                                                                                                                                                                                                                                                               </v>
          </cell>
          <cell r="I58" t="str">
            <v xml:space="preserve">M     </v>
          </cell>
          <cell r="J58">
            <v>100</v>
          </cell>
          <cell r="K58">
            <v>21.1</v>
          </cell>
          <cell r="L58">
            <v>2110</v>
          </cell>
        </row>
        <row r="59">
          <cell r="E59" t="str">
            <v>3.7</v>
          </cell>
          <cell r="F59">
            <v>96977</v>
          </cell>
          <cell r="G59" t="str">
            <v>SINAPI</v>
          </cell>
          <cell r="H59" t="str">
            <v>CORDOALHA DE COBRE NU 50 MM², ENTERRADA, SEM ISOLADOR - FORNECIMENTO E INSTALAÇÃO. AF_12/2017</v>
          </cell>
          <cell r="I59" t="str">
            <v>M</v>
          </cell>
          <cell r="J59">
            <v>2</v>
          </cell>
          <cell r="K59">
            <v>43.550000000000004</v>
          </cell>
          <cell r="L59">
            <v>87.1</v>
          </cell>
        </row>
        <row r="60">
          <cell r="E60" t="str">
            <v>3.8</v>
          </cell>
          <cell r="F60">
            <v>96986</v>
          </cell>
          <cell r="G60" t="str">
            <v>SINAPI</v>
          </cell>
          <cell r="H60" t="str">
            <v>HASTE DE ATERRAMENTO 3/4  PARA SPDA - FORNECIMENTO E INSTALAÇÃO. AF_12/2017</v>
          </cell>
          <cell r="I60" t="str">
            <v>UN</v>
          </cell>
          <cell r="J60">
            <v>1</v>
          </cell>
          <cell r="K60">
            <v>61.209999999999994</v>
          </cell>
          <cell r="L60">
            <v>61.21</v>
          </cell>
        </row>
        <row r="61">
          <cell r="E61" t="str">
            <v>3.9</v>
          </cell>
          <cell r="F61">
            <v>34643</v>
          </cell>
          <cell r="G61" t="str">
            <v>INSUMO</v>
          </cell>
          <cell r="H61" t="str">
            <v xml:space="preserve">CAIXA INSPECAO EM POLIETILENO PARA ATERRAMENTO E PARA RAIOS DIAMETRO = 300 MM                                                                                                                                                                                                                                                                                                                                                                                                                             </v>
          </cell>
          <cell r="I61" t="str">
            <v xml:space="preserve">UN    </v>
          </cell>
          <cell r="J61">
            <v>1</v>
          </cell>
          <cell r="K61">
            <v>13.25</v>
          </cell>
          <cell r="L61">
            <v>13.25</v>
          </cell>
        </row>
        <row r="62">
          <cell r="E62" t="str">
            <v>3.10</v>
          </cell>
          <cell r="F62">
            <v>416</v>
          </cell>
          <cell r="G62" t="str">
            <v>INSUMO</v>
          </cell>
          <cell r="H62" t="str">
            <v xml:space="preserve">GRAMPO METALICO TIPO OLHAL PARA HASTE DE ATERRAMENTO DE 3/4'', CONDUTOR DE *10* A 50 MM2                                                                                                                                                                                                                                                                                                                                                                                                                  </v>
          </cell>
          <cell r="I62" t="str">
            <v xml:space="preserve">UN    </v>
          </cell>
          <cell r="J62">
            <v>1</v>
          </cell>
          <cell r="K62">
            <v>5.03</v>
          </cell>
          <cell r="L62">
            <v>5.03</v>
          </cell>
        </row>
        <row r="63">
          <cell r="E63" t="str">
            <v>3.11</v>
          </cell>
          <cell r="F63">
            <v>994</v>
          </cell>
          <cell r="G63" t="str">
            <v>INSUMO</v>
          </cell>
          <cell r="H63" t="str">
            <v xml:space="preserve">CABO DE COBRE, FLEXIVEL, CLASSE 4 OU 5, ISOLACAO EM PVC/A, ANTICHAMA BWF-B, COBERTURA PVC-ST1, ANTICHAMA BWF-B, 1 CONDUTOR, 0,6/1 KV, SECAO NOMINAL 6 MM2                                                                                                                                                                                                                                                                                                                                                 </v>
          </cell>
          <cell r="I63" t="str">
            <v xml:space="preserve">M     </v>
          </cell>
          <cell r="J63">
            <v>6</v>
          </cell>
          <cell r="K63">
            <v>7</v>
          </cell>
          <cell r="L63">
            <v>42</v>
          </cell>
        </row>
        <row r="64">
          <cell r="E64" t="str">
            <v>3.12</v>
          </cell>
          <cell r="F64">
            <v>39471</v>
          </cell>
          <cell r="G64" t="str">
            <v>INSUMO</v>
          </cell>
          <cell r="H64" t="str">
            <v xml:space="preserve">DISPOSITIVO DPS CLASSE II, 1 POLO, TENSAO MAXIMA DE 275 V, CORRENTE MAXIMA DE *45* KA (TIPO AC)                                                                                                                                                                                                                                                                                                                                                                                                           </v>
          </cell>
          <cell r="I64" t="str">
            <v xml:space="preserve">UN    </v>
          </cell>
          <cell r="J64">
            <v>4</v>
          </cell>
          <cell r="K64">
            <v>89.95</v>
          </cell>
          <cell r="L64">
            <v>359.8</v>
          </cell>
        </row>
        <row r="65">
          <cell r="H65" t="str">
            <v/>
          </cell>
          <cell r="I65" t="str">
            <v/>
          </cell>
          <cell r="K65" t="str">
            <v/>
          </cell>
        </row>
        <row r="66">
          <cell r="E66" t="str">
            <v>4.0</v>
          </cell>
          <cell r="F66" t="str">
            <v>OUTROS</v>
          </cell>
          <cell r="H66" t="str">
            <v/>
          </cell>
          <cell r="I66" t="str">
            <v/>
          </cell>
          <cell r="K66" t="str">
            <v/>
          </cell>
          <cell r="L66">
            <v>0</v>
          </cell>
        </row>
        <row r="67">
          <cell r="E67" t="str">
            <v>4.1</v>
          </cell>
          <cell r="H67" t="str">
            <v/>
          </cell>
          <cell r="I67" t="str">
            <v/>
          </cell>
          <cell r="K67" t="str">
            <v/>
          </cell>
          <cell r="L67">
            <v>0</v>
          </cell>
        </row>
        <row r="68">
          <cell r="E68" t="str">
            <v>4.2</v>
          </cell>
          <cell r="H68" t="str">
            <v/>
          </cell>
          <cell r="I68" t="str">
            <v/>
          </cell>
          <cell r="K68" t="str">
            <v/>
          </cell>
          <cell r="L68">
            <v>0</v>
          </cell>
        </row>
        <row r="70">
          <cell r="K70" t="str">
            <v>TOTAL SEM BDI</v>
          </cell>
          <cell r="L70">
            <v>4962.1600000000008</v>
          </cell>
        </row>
        <row r="72">
          <cell r="J72" t="str">
            <v>BDI</v>
          </cell>
          <cell r="K72" t="str">
            <v>SERVIÇO</v>
          </cell>
          <cell r="L72">
            <v>1490.6328640000002</v>
          </cell>
        </row>
        <row r="74">
          <cell r="K74" t="str">
            <v>TOTAL COM BDI</v>
          </cell>
          <cell r="L74">
            <v>6452.7928640000009</v>
          </cell>
        </row>
        <row r="76">
          <cell r="E76" t="str">
            <v>COMP-3</v>
          </cell>
          <cell r="F76" t="str">
            <v>ATERRAMENTO PARA ESTRUTURAS METÁLICAS/CONTAINERS/TAPUMES ETC</v>
          </cell>
          <cell r="M76" t="str">
            <v>UNID</v>
          </cell>
          <cell r="O76">
            <v>117.12</v>
          </cell>
          <cell r="P76">
            <v>152.30284800000001</v>
          </cell>
          <cell r="R76">
            <v>117.12</v>
          </cell>
          <cell r="S76">
            <v>0</v>
          </cell>
          <cell r="T76">
            <v>0</v>
          </cell>
          <cell r="U76">
            <v>0</v>
          </cell>
          <cell r="W76">
            <v>15.86</v>
          </cell>
          <cell r="X76">
            <v>0</v>
          </cell>
          <cell r="Y76">
            <v>101.26</v>
          </cell>
          <cell r="Z76">
            <v>0</v>
          </cell>
        </row>
        <row r="77">
          <cell r="E77" t="str">
            <v>ITEM</v>
          </cell>
          <cell r="F77" t="str">
            <v>CÓDIGO</v>
          </cell>
          <cell r="G77" t="str">
            <v>FONTE</v>
          </cell>
          <cell r="H77" t="str">
            <v>SERVIÇOS</v>
          </cell>
          <cell r="I77" t="str">
            <v>UNID.</v>
          </cell>
          <cell r="J77" t="str">
            <v>QUANT.</v>
          </cell>
          <cell r="K77" t="str">
            <v>P.UNIT.</v>
          </cell>
          <cell r="L77" t="str">
            <v>P.TOTAL</v>
          </cell>
          <cell r="M77" t="str">
            <v>%</v>
          </cell>
          <cell r="O77" t="str">
            <v>R$ UNIT SEM BDI</v>
          </cell>
          <cell r="P77" t="str">
            <v>R$ UNIT COM BDI</v>
          </cell>
          <cell r="R77" t="str">
            <v>SINAPI</v>
          </cell>
          <cell r="S77" t="str">
            <v>COMP. 
PRÓPRIA</v>
          </cell>
          <cell r="T77" t="str">
            <v>COTAÇÃO</v>
          </cell>
          <cell r="U77" t="str">
            <v>OUTRAS
BASES</v>
          </cell>
          <cell r="W77" t="str">
            <v>M. O.</v>
          </cell>
          <cell r="X77" t="str">
            <v>EQUIPTO</v>
          </cell>
          <cell r="Y77" t="str">
            <v>MATERIAL</v>
          </cell>
          <cell r="Z77" t="str">
            <v>OUTROS</v>
          </cell>
        </row>
        <row r="78">
          <cell r="E78" t="str">
            <v>1.0</v>
          </cell>
          <cell r="F78" t="str">
            <v>MÃO DE OBRA</v>
          </cell>
          <cell r="K78" t="str">
            <v/>
          </cell>
          <cell r="L78">
            <v>15.86</v>
          </cell>
        </row>
        <row r="79">
          <cell r="E79" t="str">
            <v>1.1</v>
          </cell>
          <cell r="F79">
            <v>88264</v>
          </cell>
          <cell r="G79" t="str">
            <v>SINAPI</v>
          </cell>
          <cell r="H79" t="str">
            <v>ELETRICISTA COM ENCARGOS COMPLEMENTARES</v>
          </cell>
          <cell r="I79" t="str">
            <v>H</v>
          </cell>
          <cell r="J79">
            <v>0.5</v>
          </cell>
          <cell r="K79">
            <v>19.020000000000003</v>
          </cell>
          <cell r="L79">
            <v>9.51</v>
          </cell>
        </row>
        <row r="80">
          <cell r="E80" t="str">
            <v>1.2</v>
          </cell>
          <cell r="F80">
            <v>88247</v>
          </cell>
          <cell r="G80" t="str">
            <v>SINAPI</v>
          </cell>
          <cell r="H80" t="str">
            <v>AUXILIAR DE ELETRICISTA COM ENCARGOS COMPLEMENTARES</v>
          </cell>
          <cell r="I80" t="str">
            <v>H</v>
          </cell>
          <cell r="J80">
            <v>0.5</v>
          </cell>
          <cell r="K80">
            <v>12.709999999999999</v>
          </cell>
          <cell r="L80">
            <v>6.35</v>
          </cell>
        </row>
        <row r="81">
          <cell r="H81" t="str">
            <v/>
          </cell>
          <cell r="I81" t="str">
            <v/>
          </cell>
          <cell r="K81" t="str">
            <v/>
          </cell>
        </row>
        <row r="82">
          <cell r="E82" t="str">
            <v>2.0</v>
          </cell>
          <cell r="F82" t="str">
            <v>EQUIPAMENTOS</v>
          </cell>
          <cell r="H82" t="str">
            <v/>
          </cell>
          <cell r="I82" t="str">
            <v/>
          </cell>
          <cell r="K82" t="str">
            <v/>
          </cell>
          <cell r="L82">
            <v>0</v>
          </cell>
        </row>
        <row r="83">
          <cell r="E83" t="str">
            <v>2.1</v>
          </cell>
          <cell r="H83" t="str">
            <v/>
          </cell>
          <cell r="I83" t="str">
            <v/>
          </cell>
          <cell r="K83" t="str">
            <v/>
          </cell>
          <cell r="L83">
            <v>0</v>
          </cell>
        </row>
        <row r="84">
          <cell r="E84" t="str">
            <v>2.2</v>
          </cell>
          <cell r="H84" t="str">
            <v/>
          </cell>
          <cell r="I84" t="str">
            <v/>
          </cell>
          <cell r="K84" t="str">
            <v/>
          </cell>
          <cell r="L84">
            <v>0</v>
          </cell>
        </row>
        <row r="85">
          <cell r="H85" t="str">
            <v/>
          </cell>
          <cell r="I85" t="str">
            <v/>
          </cell>
          <cell r="K85" t="str">
            <v/>
          </cell>
        </row>
        <row r="86">
          <cell r="E86" t="str">
            <v>3.0</v>
          </cell>
          <cell r="F86" t="str">
            <v>MATERIAIS</v>
          </cell>
          <cell r="H86" t="str">
            <v/>
          </cell>
          <cell r="I86" t="str">
            <v/>
          </cell>
          <cell r="K86" t="str">
            <v/>
          </cell>
          <cell r="L86">
            <v>101.26</v>
          </cell>
        </row>
        <row r="87">
          <cell r="E87" t="str">
            <v>3.7</v>
          </cell>
          <cell r="F87">
            <v>96977</v>
          </cell>
          <cell r="G87" t="str">
            <v>SINAPI</v>
          </cell>
          <cell r="H87" t="str">
            <v>CORDOALHA DE COBRE NU 50 MM², ENTERRADA, SEM ISOLADOR - FORNECIMENTO E INSTALAÇÃO. AF_12/2017</v>
          </cell>
          <cell r="I87" t="str">
            <v>M</v>
          </cell>
          <cell r="J87">
            <v>0.5</v>
          </cell>
          <cell r="K87">
            <v>43.550000000000004</v>
          </cell>
          <cell r="L87">
            <v>21.77</v>
          </cell>
        </row>
        <row r="88">
          <cell r="E88" t="str">
            <v>3.8</v>
          </cell>
          <cell r="F88">
            <v>96986</v>
          </cell>
          <cell r="G88" t="str">
            <v>SINAPI</v>
          </cell>
          <cell r="H88" t="str">
            <v>HASTE DE ATERRAMENTO 3/4  PARA SPDA - FORNECIMENTO E INSTALAÇÃO. AF_12/2017</v>
          </cell>
          <cell r="I88" t="str">
            <v>UN</v>
          </cell>
          <cell r="J88">
            <v>1</v>
          </cell>
          <cell r="K88">
            <v>61.209999999999994</v>
          </cell>
          <cell r="L88">
            <v>61.21</v>
          </cell>
        </row>
        <row r="89">
          <cell r="E89" t="str">
            <v>3.9</v>
          </cell>
          <cell r="F89">
            <v>34643</v>
          </cell>
          <cell r="G89" t="str">
            <v>INSUMO</v>
          </cell>
          <cell r="H89" t="str">
            <v xml:space="preserve">CAIXA INSPECAO EM POLIETILENO PARA ATERRAMENTO E PARA RAIOS DIAMETRO = 300 MM                                                                                                                                                                                                                                                                                                                                                                                                                             </v>
          </cell>
          <cell r="I89" t="str">
            <v xml:space="preserve">UN    </v>
          </cell>
          <cell r="J89">
            <v>1</v>
          </cell>
          <cell r="K89">
            <v>13.25</v>
          </cell>
          <cell r="L89">
            <v>13.25</v>
          </cell>
        </row>
        <row r="90">
          <cell r="E90" t="str">
            <v>3.10</v>
          </cell>
          <cell r="F90">
            <v>416</v>
          </cell>
          <cell r="G90" t="str">
            <v>INSUMO</v>
          </cell>
          <cell r="H90" t="str">
            <v xml:space="preserve">GRAMPO METALICO TIPO OLHAL PARA HASTE DE ATERRAMENTO DE 3/4'', CONDUTOR DE *10* A 50 MM2                                                                                                                                                                                                                                                                                                                                                                                                                  </v>
          </cell>
          <cell r="I90" t="str">
            <v xml:space="preserve">UN    </v>
          </cell>
          <cell r="J90">
            <v>1</v>
          </cell>
          <cell r="K90">
            <v>5.03</v>
          </cell>
          <cell r="L90">
            <v>5.03</v>
          </cell>
        </row>
        <row r="91">
          <cell r="H91" t="str">
            <v/>
          </cell>
          <cell r="I91" t="str">
            <v/>
          </cell>
          <cell r="K91" t="str">
            <v/>
          </cell>
        </row>
        <row r="92">
          <cell r="E92" t="str">
            <v>4.0</v>
          </cell>
          <cell r="F92" t="str">
            <v>OUTROS</v>
          </cell>
          <cell r="H92" t="str">
            <v/>
          </cell>
          <cell r="I92" t="str">
            <v/>
          </cell>
          <cell r="K92" t="str">
            <v/>
          </cell>
          <cell r="L92">
            <v>0</v>
          </cell>
        </row>
        <row r="93">
          <cell r="E93" t="str">
            <v>4.1</v>
          </cell>
          <cell r="H93" t="str">
            <v/>
          </cell>
          <cell r="I93" t="str">
            <v/>
          </cell>
          <cell r="K93" t="str">
            <v/>
          </cell>
          <cell r="L93">
            <v>0</v>
          </cell>
        </row>
        <row r="94">
          <cell r="E94" t="str">
            <v>4.2</v>
          </cell>
          <cell r="H94" t="str">
            <v/>
          </cell>
          <cell r="I94" t="str">
            <v/>
          </cell>
          <cell r="K94" t="str">
            <v/>
          </cell>
          <cell r="L94">
            <v>0</v>
          </cell>
        </row>
        <row r="96">
          <cell r="K96" t="str">
            <v>TOTAL SEM BDI</v>
          </cell>
          <cell r="L96">
            <v>117.12</v>
          </cell>
        </row>
        <row r="98">
          <cell r="J98" t="str">
            <v>BDI</v>
          </cell>
          <cell r="K98" t="str">
            <v>SERVIÇO</v>
          </cell>
          <cell r="L98">
            <v>35.182848</v>
          </cell>
        </row>
        <row r="100">
          <cell r="K100" t="str">
            <v>TOTAL COM BDI</v>
          </cell>
          <cell r="L100">
            <v>152.30284800000001</v>
          </cell>
        </row>
        <row r="102">
          <cell r="E102" t="str">
            <v>COMP-4</v>
          </cell>
          <cell r="F102" t="str">
            <v>INSTALAÇÃO DE ILUMINAÇÃO PROVISÓRIA COM 1 REFLETORES LED 10W, INCLUSIVE EXTENSÕES ELÉTRICAS PARA DISTRIBUIÇÃO</v>
          </cell>
          <cell r="M102" t="str">
            <v>UNID</v>
          </cell>
          <cell r="O102">
            <v>205.1</v>
          </cell>
          <cell r="P102">
            <v>266.71204</v>
          </cell>
          <cell r="R102">
            <v>205.1</v>
          </cell>
          <cell r="S102">
            <v>0</v>
          </cell>
          <cell r="T102">
            <v>0</v>
          </cell>
          <cell r="U102">
            <v>0</v>
          </cell>
          <cell r="W102">
            <v>31.73</v>
          </cell>
          <cell r="X102">
            <v>0</v>
          </cell>
          <cell r="Y102">
            <v>173.37</v>
          </cell>
          <cell r="Z102">
            <v>0</v>
          </cell>
        </row>
        <row r="103">
          <cell r="E103" t="str">
            <v>ITEM</v>
          </cell>
          <cell r="F103" t="str">
            <v>CÓDIGO</v>
          </cell>
          <cell r="G103" t="str">
            <v>FONTE</v>
          </cell>
          <cell r="H103" t="str">
            <v>SERVIÇOS</v>
          </cell>
          <cell r="I103" t="str">
            <v>UNID.</v>
          </cell>
          <cell r="J103" t="str">
            <v>QUANT.</v>
          </cell>
          <cell r="K103" t="str">
            <v>P.UNIT.</v>
          </cell>
          <cell r="L103" t="str">
            <v>P.TOTAL</v>
          </cell>
          <cell r="M103" t="str">
            <v>%</v>
          </cell>
          <cell r="O103" t="str">
            <v>R$ UNIT SEM BDI</v>
          </cell>
          <cell r="P103" t="str">
            <v>R$ UNIT COM BDI</v>
          </cell>
          <cell r="R103" t="str">
            <v>SINAPI</v>
          </cell>
          <cell r="S103" t="str">
            <v>COMP. 
PRÓPRIA</v>
          </cell>
          <cell r="T103" t="str">
            <v>COTAÇÃO</v>
          </cell>
          <cell r="U103" t="str">
            <v>OUTRAS
BASES</v>
          </cell>
          <cell r="W103" t="str">
            <v>M. O.</v>
          </cell>
          <cell r="X103" t="str">
            <v>EQUIPTO</v>
          </cell>
          <cell r="Y103" t="str">
            <v>MATERIAL</v>
          </cell>
          <cell r="Z103" t="str">
            <v>OUTROS</v>
          </cell>
        </row>
        <row r="104">
          <cell r="E104" t="str">
            <v>1.0</v>
          </cell>
          <cell r="F104" t="str">
            <v>MÃO DE OBRA</v>
          </cell>
          <cell r="K104" t="str">
            <v/>
          </cell>
          <cell r="L104">
            <v>31.73</v>
          </cell>
        </row>
        <row r="105">
          <cell r="E105" t="str">
            <v>1.1</v>
          </cell>
          <cell r="F105">
            <v>88264</v>
          </cell>
          <cell r="G105" t="str">
            <v>SINAPI</v>
          </cell>
          <cell r="H105" t="str">
            <v>ELETRICISTA COM ENCARGOS COMPLEMENTARES</v>
          </cell>
          <cell r="I105" t="str">
            <v>H</v>
          </cell>
          <cell r="J105">
            <v>1</v>
          </cell>
          <cell r="K105">
            <v>19.020000000000003</v>
          </cell>
          <cell r="L105">
            <v>19.02</v>
          </cell>
        </row>
        <row r="106">
          <cell r="E106" t="str">
            <v>1.2</v>
          </cell>
          <cell r="F106">
            <v>88247</v>
          </cell>
          <cell r="G106" t="str">
            <v>SINAPI</v>
          </cell>
          <cell r="H106" t="str">
            <v>AUXILIAR DE ELETRICISTA COM ENCARGOS COMPLEMENTARES</v>
          </cell>
          <cell r="I106" t="str">
            <v>H</v>
          </cell>
          <cell r="J106">
            <v>1</v>
          </cell>
          <cell r="K106">
            <v>12.709999999999999</v>
          </cell>
          <cell r="L106">
            <v>12.71</v>
          </cell>
        </row>
        <row r="107">
          <cell r="H107" t="str">
            <v/>
          </cell>
          <cell r="I107" t="str">
            <v/>
          </cell>
          <cell r="K107" t="str">
            <v/>
          </cell>
        </row>
        <row r="108">
          <cell r="E108" t="str">
            <v>2.0</v>
          </cell>
          <cell r="F108" t="str">
            <v>EQUIPAMENTOS</v>
          </cell>
          <cell r="H108" t="str">
            <v/>
          </cell>
          <cell r="I108" t="str">
            <v/>
          </cell>
          <cell r="K108" t="str">
            <v/>
          </cell>
          <cell r="L108">
            <v>0</v>
          </cell>
        </row>
        <row r="109">
          <cell r="E109" t="str">
            <v>2.1</v>
          </cell>
          <cell r="H109" t="str">
            <v/>
          </cell>
          <cell r="I109" t="str">
            <v/>
          </cell>
          <cell r="K109" t="str">
            <v/>
          </cell>
          <cell r="L109">
            <v>0</v>
          </cell>
        </row>
        <row r="110">
          <cell r="E110" t="str">
            <v>2.2</v>
          </cell>
          <cell r="H110" t="str">
            <v/>
          </cell>
          <cell r="I110" t="str">
            <v/>
          </cell>
          <cell r="K110" t="str">
            <v/>
          </cell>
          <cell r="L110">
            <v>0</v>
          </cell>
        </row>
        <row r="111">
          <cell r="H111" t="str">
            <v/>
          </cell>
          <cell r="I111" t="str">
            <v/>
          </cell>
          <cell r="K111" t="str">
            <v/>
          </cell>
        </row>
        <row r="112">
          <cell r="E112" t="str">
            <v>3.0</v>
          </cell>
          <cell r="F112" t="str">
            <v>MATERIAIS</v>
          </cell>
          <cell r="H112" t="str">
            <v/>
          </cell>
          <cell r="I112" t="str">
            <v/>
          </cell>
          <cell r="K112" t="str">
            <v/>
          </cell>
          <cell r="L112">
            <v>173.37</v>
          </cell>
        </row>
        <row r="113">
          <cell r="E113" t="str">
            <v>3.1</v>
          </cell>
          <cell r="F113">
            <v>39389</v>
          </cell>
          <cell r="G113" t="str">
            <v>INSUMO</v>
          </cell>
          <cell r="H113" t="str">
            <v xml:space="preserve">LUMINARIA LED REFLETOR RETANGULAR BIVOLT, LUZ BRANCA, 10 W                                                                                                                                                                                                                                                                                                                                                                                                                                                </v>
          </cell>
          <cell r="I113" t="str">
            <v xml:space="preserve">UN    </v>
          </cell>
          <cell r="J113">
            <v>1</v>
          </cell>
          <cell r="K113">
            <v>27.42</v>
          </cell>
          <cell r="L113">
            <v>27.42</v>
          </cell>
        </row>
        <row r="114">
          <cell r="E114" t="str">
            <v>3.2</v>
          </cell>
          <cell r="F114">
            <v>39258</v>
          </cell>
          <cell r="G114" t="str">
            <v>INSUMO</v>
          </cell>
          <cell r="H114" t="str">
            <v xml:space="preserve">CABO MULTIPOLAR DE COBRE, FLEXIVEL, CLASSE 4 OU 5, ISOLACAO EM HEPR, COBERTURA EM PVC-ST2, ANTICHAMA BWF-B, 0,6/1 KV, 3 CONDUTORES DE 2,5 MM2                                                                                                                                                                                                                                                                                                                                                             </v>
          </cell>
          <cell r="I114" t="str">
            <v xml:space="preserve">M     </v>
          </cell>
          <cell r="J114">
            <v>15</v>
          </cell>
          <cell r="K114">
            <v>9.73</v>
          </cell>
          <cell r="L114">
            <v>145.94999999999999</v>
          </cell>
        </row>
        <row r="115">
          <cell r="H115" t="str">
            <v/>
          </cell>
          <cell r="I115" t="str">
            <v/>
          </cell>
          <cell r="K115" t="str">
            <v/>
          </cell>
        </row>
        <row r="116">
          <cell r="E116" t="str">
            <v>4.0</v>
          </cell>
          <cell r="F116" t="str">
            <v>OUTROS</v>
          </cell>
          <cell r="H116" t="str">
            <v/>
          </cell>
          <cell r="I116" t="str">
            <v/>
          </cell>
          <cell r="K116" t="str">
            <v/>
          </cell>
          <cell r="L116">
            <v>0</v>
          </cell>
        </row>
        <row r="117">
          <cell r="E117" t="str">
            <v>4.1</v>
          </cell>
          <cell r="H117" t="str">
            <v/>
          </cell>
          <cell r="I117" t="str">
            <v/>
          </cell>
          <cell r="K117" t="str">
            <v/>
          </cell>
          <cell r="L117">
            <v>0</v>
          </cell>
        </row>
        <row r="118">
          <cell r="E118" t="str">
            <v>4.2</v>
          </cell>
          <cell r="H118" t="str">
            <v/>
          </cell>
          <cell r="I118" t="str">
            <v/>
          </cell>
          <cell r="K118" t="str">
            <v/>
          </cell>
          <cell r="L118">
            <v>0</v>
          </cell>
        </row>
        <row r="120">
          <cell r="K120" t="str">
            <v>TOTAL SEM BDI</v>
          </cell>
          <cell r="L120">
            <v>205.1</v>
          </cell>
        </row>
        <row r="122">
          <cell r="J122" t="str">
            <v>BDI</v>
          </cell>
          <cell r="K122" t="str">
            <v>SERVIÇO</v>
          </cell>
          <cell r="L122">
            <v>61.61204</v>
          </cell>
        </row>
        <row r="124">
          <cell r="K124" t="str">
            <v>TOTAL COM BDI</v>
          </cell>
          <cell r="L124">
            <v>266.71204</v>
          </cell>
        </row>
        <row r="126">
          <cell r="E126" t="str">
            <v>COMP-5</v>
          </cell>
          <cell r="F126" t="str">
            <v>LOCAÇÃO DE CONTAINER ALMOXARIFADO, 2,30X6,00M</v>
          </cell>
          <cell r="M126" t="str">
            <v>UNIDxMÊS</v>
          </cell>
          <cell r="O126">
            <v>585.92999999999995</v>
          </cell>
          <cell r="P126">
            <v>761.94337199999995</v>
          </cell>
          <cell r="R126">
            <v>585.92999999999995</v>
          </cell>
          <cell r="S126">
            <v>0</v>
          </cell>
          <cell r="T126">
            <v>0</v>
          </cell>
          <cell r="U126">
            <v>0</v>
          </cell>
          <cell r="W126">
            <v>0</v>
          </cell>
          <cell r="X126">
            <v>585.92999999999995</v>
          </cell>
          <cell r="Y126">
            <v>0</v>
          </cell>
          <cell r="Z126">
            <v>0</v>
          </cell>
        </row>
        <row r="127">
          <cell r="E127" t="str">
            <v>ITEM</v>
          </cell>
          <cell r="F127" t="str">
            <v>CÓDIGO</v>
          </cell>
          <cell r="G127" t="str">
            <v>FONTE</v>
          </cell>
          <cell r="H127" t="str">
            <v>SERVIÇOS</v>
          </cell>
          <cell r="I127" t="str">
            <v>UNID.</v>
          </cell>
          <cell r="J127" t="str">
            <v>QUANT.</v>
          </cell>
          <cell r="K127" t="str">
            <v>P.UNIT.</v>
          </cell>
          <cell r="L127" t="str">
            <v>P.TOTAL</v>
          </cell>
          <cell r="M127" t="str">
            <v>%</v>
          </cell>
          <cell r="O127" t="str">
            <v>R$ UNIT SEM BDI</v>
          </cell>
          <cell r="P127" t="str">
            <v>R$ UNIT COM BDI</v>
          </cell>
          <cell r="R127" t="str">
            <v>SINAPI</v>
          </cell>
          <cell r="S127" t="str">
            <v>COMP. 
PRÓPRIA</v>
          </cell>
          <cell r="T127" t="str">
            <v>COTAÇÃO</v>
          </cell>
          <cell r="U127" t="str">
            <v>OUTRAS
BASES</v>
          </cell>
          <cell r="W127" t="str">
            <v>M. O.</v>
          </cell>
          <cell r="X127" t="str">
            <v>EQUIPTO</v>
          </cell>
          <cell r="Y127" t="str">
            <v>MATERIAL</v>
          </cell>
          <cell r="Z127" t="str">
            <v>OUTROS</v>
          </cell>
        </row>
        <row r="128">
          <cell r="E128" t="str">
            <v>1.0</v>
          </cell>
          <cell r="F128" t="str">
            <v>MÃO DE OBRA</v>
          </cell>
          <cell r="K128" t="str">
            <v/>
          </cell>
          <cell r="L128">
            <v>0</v>
          </cell>
        </row>
        <row r="129">
          <cell r="E129" t="str">
            <v>1.1</v>
          </cell>
          <cell r="H129" t="str">
            <v/>
          </cell>
          <cell r="I129" t="str">
            <v/>
          </cell>
          <cell r="K129" t="str">
            <v/>
          </cell>
          <cell r="L129">
            <v>0</v>
          </cell>
        </row>
        <row r="130">
          <cell r="E130" t="str">
            <v>1.2</v>
          </cell>
          <cell r="H130" t="str">
            <v/>
          </cell>
          <cell r="I130" t="str">
            <v/>
          </cell>
          <cell r="K130" t="str">
            <v/>
          </cell>
          <cell r="L130">
            <v>0</v>
          </cell>
        </row>
        <row r="131">
          <cell r="H131" t="str">
            <v/>
          </cell>
          <cell r="I131" t="str">
            <v/>
          </cell>
          <cell r="K131" t="str">
            <v/>
          </cell>
        </row>
        <row r="132">
          <cell r="E132" t="str">
            <v>2.0</v>
          </cell>
          <cell r="F132" t="str">
            <v>EQUIPAMENTOS</v>
          </cell>
          <cell r="H132" t="str">
            <v/>
          </cell>
          <cell r="I132" t="str">
            <v/>
          </cell>
          <cell r="K132" t="str">
            <v/>
          </cell>
          <cell r="L132">
            <v>585.92999999999995</v>
          </cell>
        </row>
        <row r="133">
          <cell r="E133" t="str">
            <v>2.1</v>
          </cell>
          <cell r="F133">
            <v>10776</v>
          </cell>
          <cell r="G133" t="str">
            <v>INSUMO</v>
          </cell>
          <cell r="H133" t="str">
            <v xml:space="preserve">LOCACAO DE CONTAINER 2,30  X  6,00 M, ALT. 2,50 M, PARA ESCRITORIO, SEM DIVISORIAS INTERNAS E SEM SANITARIO                                                                                                                                                                                                                                                                                                                                                                                               </v>
          </cell>
          <cell r="I133" t="str">
            <v xml:space="preserve">MES   </v>
          </cell>
          <cell r="J133">
            <v>1</v>
          </cell>
          <cell r="K133">
            <v>585.92999999999995</v>
          </cell>
          <cell r="L133">
            <v>585.92999999999995</v>
          </cell>
        </row>
        <row r="134">
          <cell r="E134" t="str">
            <v>2.2</v>
          </cell>
          <cell r="H134" t="str">
            <v/>
          </cell>
          <cell r="I134" t="str">
            <v/>
          </cell>
          <cell r="K134" t="str">
            <v/>
          </cell>
          <cell r="L134">
            <v>0</v>
          </cell>
        </row>
        <row r="135">
          <cell r="H135" t="str">
            <v/>
          </cell>
          <cell r="I135" t="str">
            <v/>
          </cell>
          <cell r="K135" t="str">
            <v/>
          </cell>
        </row>
        <row r="136">
          <cell r="E136" t="str">
            <v>3.0</v>
          </cell>
          <cell r="F136" t="str">
            <v>MATERIAIS</v>
          </cell>
          <cell r="H136" t="str">
            <v/>
          </cell>
          <cell r="I136" t="str">
            <v/>
          </cell>
          <cell r="K136" t="str">
            <v/>
          </cell>
          <cell r="L136">
            <v>0</v>
          </cell>
        </row>
        <row r="137">
          <cell r="E137" t="str">
            <v>3.1</v>
          </cell>
          <cell r="H137" t="str">
            <v/>
          </cell>
          <cell r="I137" t="str">
            <v/>
          </cell>
          <cell r="K137" t="str">
            <v/>
          </cell>
          <cell r="L137">
            <v>0</v>
          </cell>
        </row>
        <row r="138">
          <cell r="E138" t="str">
            <v>3.2</v>
          </cell>
          <cell r="H138" t="str">
            <v/>
          </cell>
          <cell r="I138" t="str">
            <v/>
          </cell>
          <cell r="K138" t="str">
            <v/>
          </cell>
          <cell r="L138">
            <v>0</v>
          </cell>
        </row>
        <row r="139">
          <cell r="H139" t="str">
            <v/>
          </cell>
          <cell r="I139" t="str">
            <v/>
          </cell>
          <cell r="K139" t="str">
            <v/>
          </cell>
        </row>
        <row r="140">
          <cell r="E140" t="str">
            <v>4.0</v>
          </cell>
          <cell r="F140" t="str">
            <v>OUTROS</v>
          </cell>
          <cell r="H140" t="str">
            <v/>
          </cell>
          <cell r="I140" t="str">
            <v/>
          </cell>
          <cell r="K140" t="str">
            <v/>
          </cell>
          <cell r="L140">
            <v>0</v>
          </cell>
        </row>
        <row r="141">
          <cell r="E141" t="str">
            <v>4.1</v>
          </cell>
          <cell r="H141" t="str">
            <v/>
          </cell>
          <cell r="I141" t="str">
            <v/>
          </cell>
          <cell r="K141" t="str">
            <v/>
          </cell>
          <cell r="L141">
            <v>0</v>
          </cell>
        </row>
        <row r="142">
          <cell r="E142" t="str">
            <v>4.2</v>
          </cell>
          <cell r="H142" t="str">
            <v/>
          </cell>
          <cell r="I142" t="str">
            <v/>
          </cell>
          <cell r="K142" t="str">
            <v/>
          </cell>
          <cell r="L142">
            <v>0</v>
          </cell>
        </row>
        <row r="144">
          <cell r="K144" t="str">
            <v>TOTAL SEM BDI</v>
          </cell>
          <cell r="L144">
            <v>585.92999999999995</v>
          </cell>
        </row>
        <row r="146">
          <cell r="J146" t="str">
            <v>BDI</v>
          </cell>
          <cell r="K146" t="str">
            <v>SERVIÇO</v>
          </cell>
          <cell r="L146">
            <v>176.01337199999998</v>
          </cell>
        </row>
        <row r="148">
          <cell r="K148" t="str">
            <v>TOTAL COM BDI</v>
          </cell>
          <cell r="L148">
            <v>761.94337199999995</v>
          </cell>
        </row>
        <row r="150">
          <cell r="E150" t="str">
            <v>COMP-6</v>
          </cell>
          <cell r="F150" t="str">
            <v>LOCAÇÃO DE CONTAINER ESCRITÓRIO, 2,30X6,00M E EQUIPADO COM AR CONDICIONADO</v>
          </cell>
          <cell r="M150" t="str">
            <v>UNIDxMÊS</v>
          </cell>
          <cell r="O150">
            <v>848.17</v>
          </cell>
          <cell r="P150">
            <v>1102.960268</v>
          </cell>
          <cell r="R150">
            <v>0</v>
          </cell>
          <cell r="S150">
            <v>0</v>
          </cell>
          <cell r="T150">
            <v>848.17</v>
          </cell>
          <cell r="U150">
            <v>0</v>
          </cell>
          <cell r="W150">
            <v>0</v>
          </cell>
          <cell r="X150">
            <v>848.17</v>
          </cell>
          <cell r="Y150">
            <v>0</v>
          </cell>
          <cell r="Z150">
            <v>0</v>
          </cell>
        </row>
        <row r="151">
          <cell r="E151" t="str">
            <v>ITEM</v>
          </cell>
          <cell r="F151" t="str">
            <v>CÓDIGO</v>
          </cell>
          <cell r="G151" t="str">
            <v>FONTE</v>
          </cell>
          <cell r="H151" t="str">
            <v>SERVIÇOS</v>
          </cell>
          <cell r="I151" t="str">
            <v>UNID.</v>
          </cell>
          <cell r="J151" t="str">
            <v>QUANT.</v>
          </cell>
          <cell r="K151" t="str">
            <v>P.UNIT.</v>
          </cell>
          <cell r="L151" t="str">
            <v>P.TOTAL</v>
          </cell>
          <cell r="M151" t="str">
            <v>%</v>
          </cell>
          <cell r="O151" t="str">
            <v>R$ UNIT SEM BDI</v>
          </cell>
          <cell r="P151" t="str">
            <v>R$ UNIT COM BDI</v>
          </cell>
          <cell r="R151" t="str">
            <v>SINAPI</v>
          </cell>
          <cell r="S151" t="str">
            <v>COMP. 
PRÓPRIA</v>
          </cell>
          <cell r="T151" t="str">
            <v>COTAÇÃO</v>
          </cell>
          <cell r="U151" t="str">
            <v>OUTRAS
BASES</v>
          </cell>
          <cell r="W151" t="str">
            <v>M. O.</v>
          </cell>
          <cell r="X151" t="str">
            <v>EQUIPTO</v>
          </cell>
          <cell r="Y151" t="str">
            <v>MATERIAL</v>
          </cell>
          <cell r="Z151" t="str">
            <v>OUTROS</v>
          </cell>
        </row>
        <row r="152">
          <cell r="E152" t="str">
            <v>1.0</v>
          </cell>
          <cell r="F152" t="str">
            <v>MÃO DE OBRA</v>
          </cell>
          <cell r="K152" t="str">
            <v/>
          </cell>
          <cell r="L152">
            <v>0</v>
          </cell>
        </row>
        <row r="153">
          <cell r="E153" t="str">
            <v>1.1</v>
          </cell>
          <cell r="H153" t="str">
            <v/>
          </cell>
          <cell r="I153" t="str">
            <v/>
          </cell>
          <cell r="K153" t="str">
            <v/>
          </cell>
          <cell r="L153">
            <v>0</v>
          </cell>
        </row>
        <row r="154">
          <cell r="E154" t="str">
            <v>1.2</v>
          </cell>
          <cell r="H154" t="str">
            <v/>
          </cell>
          <cell r="I154" t="str">
            <v/>
          </cell>
          <cell r="K154" t="str">
            <v/>
          </cell>
          <cell r="L154">
            <v>0</v>
          </cell>
        </row>
        <row r="155">
          <cell r="H155" t="str">
            <v/>
          </cell>
          <cell r="I155" t="str">
            <v/>
          </cell>
          <cell r="K155" t="str">
            <v/>
          </cell>
        </row>
        <row r="156">
          <cell r="E156" t="str">
            <v>2.0</v>
          </cell>
          <cell r="F156" t="str">
            <v>EQUIPAMENTOS</v>
          </cell>
          <cell r="H156" t="str">
            <v/>
          </cell>
          <cell r="I156" t="str">
            <v/>
          </cell>
          <cell r="K156" t="str">
            <v/>
          </cell>
          <cell r="L156">
            <v>848.17</v>
          </cell>
        </row>
        <row r="157">
          <cell r="E157" t="str">
            <v>2.1</v>
          </cell>
          <cell r="F157" t="str">
            <v>C-8</v>
          </cell>
          <cell r="G157" t="str">
            <v>COTAÇÃO</v>
          </cell>
          <cell r="H157" t="str">
            <v>ALUGUEL DE CONTAINER - ESCRITÓRIO SEM BANHEIRO - 6,20 X 2,40M, EQUIPADO COM 01 AR CONDICIONADO</v>
          </cell>
          <cell r="I157" t="str">
            <v>MÊS</v>
          </cell>
          <cell r="J157">
            <v>1</v>
          </cell>
          <cell r="K157">
            <v>848.17250000000001</v>
          </cell>
          <cell r="L157">
            <v>848.17</v>
          </cell>
        </row>
        <row r="158">
          <cell r="E158" t="str">
            <v>2.2</v>
          </cell>
          <cell r="H158" t="str">
            <v/>
          </cell>
          <cell r="I158" t="str">
            <v/>
          </cell>
          <cell r="K158" t="str">
            <v/>
          </cell>
          <cell r="L158">
            <v>0</v>
          </cell>
        </row>
        <row r="159">
          <cell r="H159" t="str">
            <v/>
          </cell>
          <cell r="I159" t="str">
            <v/>
          </cell>
          <cell r="K159" t="str">
            <v/>
          </cell>
        </row>
        <row r="160">
          <cell r="E160" t="str">
            <v>3.0</v>
          </cell>
          <cell r="F160" t="str">
            <v>MATERIAIS</v>
          </cell>
          <cell r="H160" t="str">
            <v/>
          </cell>
          <cell r="I160" t="str">
            <v/>
          </cell>
          <cell r="K160" t="str">
            <v/>
          </cell>
          <cell r="L160">
            <v>0</v>
          </cell>
        </row>
        <row r="161">
          <cell r="E161" t="str">
            <v>3.1</v>
          </cell>
          <cell r="H161" t="str">
            <v/>
          </cell>
          <cell r="I161" t="str">
            <v/>
          </cell>
          <cell r="K161" t="str">
            <v/>
          </cell>
          <cell r="L161">
            <v>0</v>
          </cell>
        </row>
        <row r="162">
          <cell r="E162" t="str">
            <v>3.2</v>
          </cell>
          <cell r="H162" t="str">
            <v/>
          </cell>
          <cell r="I162" t="str">
            <v/>
          </cell>
          <cell r="K162" t="str">
            <v/>
          </cell>
          <cell r="L162">
            <v>0</v>
          </cell>
        </row>
        <row r="163">
          <cell r="H163" t="str">
            <v/>
          </cell>
          <cell r="I163" t="str">
            <v/>
          </cell>
          <cell r="K163" t="str">
            <v/>
          </cell>
        </row>
        <row r="164">
          <cell r="E164" t="str">
            <v>4.0</v>
          </cell>
          <cell r="F164" t="str">
            <v>OUTROS</v>
          </cell>
          <cell r="H164" t="str">
            <v/>
          </cell>
          <cell r="I164" t="str">
            <v/>
          </cell>
          <cell r="K164" t="str">
            <v/>
          </cell>
          <cell r="L164">
            <v>0</v>
          </cell>
        </row>
        <row r="165">
          <cell r="E165" t="str">
            <v>4.1</v>
          </cell>
          <cell r="H165" t="str">
            <v/>
          </cell>
          <cell r="I165" t="str">
            <v/>
          </cell>
          <cell r="K165" t="str">
            <v/>
          </cell>
          <cell r="L165">
            <v>0</v>
          </cell>
        </row>
        <row r="166">
          <cell r="E166" t="str">
            <v>4.2</v>
          </cell>
          <cell r="H166" t="str">
            <v/>
          </cell>
          <cell r="I166" t="str">
            <v/>
          </cell>
          <cell r="K166" t="str">
            <v/>
          </cell>
          <cell r="L166">
            <v>0</v>
          </cell>
        </row>
        <row r="168">
          <cell r="K168" t="str">
            <v>TOTAL SEM BDI</v>
          </cell>
          <cell r="L168">
            <v>848.17</v>
          </cell>
        </row>
        <row r="170">
          <cell r="J170" t="str">
            <v>BDI</v>
          </cell>
          <cell r="K170" t="str">
            <v>SERVIÇO</v>
          </cell>
          <cell r="L170">
            <v>254.790268</v>
          </cell>
        </row>
        <row r="172">
          <cell r="K172" t="str">
            <v>TOTAL COM BDI</v>
          </cell>
          <cell r="L172">
            <v>1102.960268</v>
          </cell>
        </row>
        <row r="174">
          <cell r="E174" t="str">
            <v>COMP-7</v>
          </cell>
          <cell r="F174" t="str">
            <v>LOCAÇÃO DE CONTAINER ESCRITÓRIO COM 1 SANITÁRIO COMPLETO, 2,30X6,00M E EQUIPADO COM AR CONDICIONADO</v>
          </cell>
          <cell r="M174" t="str">
            <v>UNIDxMÊS</v>
          </cell>
          <cell r="O174">
            <v>1129.42</v>
          </cell>
          <cell r="P174">
            <v>1129.42</v>
          </cell>
          <cell r="R174">
            <v>0</v>
          </cell>
          <cell r="S174">
            <v>0</v>
          </cell>
          <cell r="T174">
            <v>1129.42</v>
          </cell>
          <cell r="U174">
            <v>0</v>
          </cell>
          <cell r="W174">
            <v>0</v>
          </cell>
          <cell r="X174">
            <v>1129.42</v>
          </cell>
          <cell r="Y174">
            <v>0</v>
          </cell>
          <cell r="Z174">
            <v>0</v>
          </cell>
        </row>
        <row r="175">
          <cell r="E175" t="str">
            <v>ITEM</v>
          </cell>
          <cell r="F175" t="str">
            <v>CÓDIGO</v>
          </cell>
          <cell r="G175" t="str">
            <v>FONTE</v>
          </cell>
          <cell r="H175" t="str">
            <v>SERVIÇOS</v>
          </cell>
          <cell r="I175" t="str">
            <v>UNID.</v>
          </cell>
          <cell r="J175" t="str">
            <v>QUANT.</v>
          </cell>
          <cell r="K175" t="str">
            <v>P.UNIT.</v>
          </cell>
          <cell r="L175" t="str">
            <v>P.TOTAL</v>
          </cell>
          <cell r="M175" t="str">
            <v>%</v>
          </cell>
          <cell r="O175" t="str">
            <v>R$ UNIT SEM BDI</v>
          </cell>
          <cell r="P175" t="str">
            <v>R$ UNIT COM BDI</v>
          </cell>
          <cell r="R175" t="str">
            <v>SINAPI</v>
          </cell>
          <cell r="S175" t="str">
            <v>COMP. 
PRÓPRIA</v>
          </cell>
          <cell r="T175" t="str">
            <v>COTAÇÃO</v>
          </cell>
          <cell r="U175" t="str">
            <v>OUTRAS
BASES</v>
          </cell>
          <cell r="W175" t="str">
            <v>M. O.</v>
          </cell>
          <cell r="X175" t="str">
            <v>EQUIPTO</v>
          </cell>
          <cell r="Y175" t="str">
            <v>MATERIAL</v>
          </cell>
          <cell r="Z175" t="str">
            <v>OUTROS</v>
          </cell>
        </row>
        <row r="176">
          <cell r="E176" t="str">
            <v>1.0</v>
          </cell>
          <cell r="F176" t="str">
            <v>MÃO DE OBRA</v>
          </cell>
          <cell r="K176" t="str">
            <v/>
          </cell>
          <cell r="L176">
            <v>0</v>
          </cell>
        </row>
        <row r="177">
          <cell r="E177" t="str">
            <v>1.1</v>
          </cell>
          <cell r="H177" t="str">
            <v/>
          </cell>
          <cell r="I177" t="str">
            <v/>
          </cell>
          <cell r="K177" t="str">
            <v/>
          </cell>
          <cell r="L177">
            <v>0</v>
          </cell>
        </row>
        <row r="178">
          <cell r="E178" t="str">
            <v>1.2</v>
          </cell>
          <cell r="H178" t="str">
            <v/>
          </cell>
          <cell r="I178" t="str">
            <v/>
          </cell>
          <cell r="K178" t="str">
            <v/>
          </cell>
          <cell r="L178">
            <v>0</v>
          </cell>
        </row>
        <row r="179">
          <cell r="H179" t="str">
            <v/>
          </cell>
          <cell r="I179" t="str">
            <v/>
          </cell>
          <cell r="K179" t="str">
            <v/>
          </cell>
        </row>
        <row r="180">
          <cell r="E180" t="str">
            <v>2.0</v>
          </cell>
          <cell r="F180" t="str">
            <v>EQUIPAMENTOS</v>
          </cell>
          <cell r="H180" t="str">
            <v/>
          </cell>
          <cell r="I180" t="str">
            <v/>
          </cell>
          <cell r="K180" t="str">
            <v/>
          </cell>
          <cell r="L180">
            <v>1129.42</v>
          </cell>
        </row>
        <row r="181">
          <cell r="E181" t="str">
            <v>2.1</v>
          </cell>
          <cell r="F181" t="str">
            <v>C-7</v>
          </cell>
          <cell r="G181" t="str">
            <v>COTAÇÃO</v>
          </cell>
          <cell r="H181" t="str">
            <v>ALUGUEL DE CONTAINER - ESCRITÓRIO COM BANHEIRO - 6,20 X 2,40M, EQUIPADO COM AR CONDICIONADO</v>
          </cell>
          <cell r="I181" t="str">
            <v>MÊS</v>
          </cell>
          <cell r="J181">
            <v>1</v>
          </cell>
          <cell r="K181">
            <v>1129.42</v>
          </cell>
          <cell r="L181">
            <v>1129.42</v>
          </cell>
        </row>
        <row r="182">
          <cell r="E182" t="str">
            <v>2.2</v>
          </cell>
          <cell r="H182" t="str">
            <v/>
          </cell>
          <cell r="I182" t="str">
            <v/>
          </cell>
          <cell r="K182" t="str">
            <v/>
          </cell>
          <cell r="L182">
            <v>0</v>
          </cell>
        </row>
        <row r="183">
          <cell r="H183" t="str">
            <v/>
          </cell>
          <cell r="I183" t="str">
            <v/>
          </cell>
          <cell r="K183" t="str">
            <v/>
          </cell>
        </row>
        <row r="184">
          <cell r="E184" t="str">
            <v>3.0</v>
          </cell>
          <cell r="F184" t="str">
            <v>MATERIAIS</v>
          </cell>
          <cell r="H184" t="str">
            <v/>
          </cell>
          <cell r="I184" t="str">
            <v/>
          </cell>
          <cell r="K184" t="str">
            <v/>
          </cell>
          <cell r="L184">
            <v>0</v>
          </cell>
        </row>
        <row r="185">
          <cell r="E185" t="str">
            <v>3.1</v>
          </cell>
          <cell r="H185" t="str">
            <v/>
          </cell>
          <cell r="I185" t="str">
            <v/>
          </cell>
          <cell r="K185" t="str">
            <v/>
          </cell>
          <cell r="L185">
            <v>0</v>
          </cell>
        </row>
        <row r="186">
          <cell r="E186" t="str">
            <v>3.2</v>
          </cell>
          <cell r="H186" t="str">
            <v/>
          </cell>
          <cell r="I186" t="str">
            <v/>
          </cell>
          <cell r="K186" t="str">
            <v/>
          </cell>
          <cell r="L186">
            <v>0</v>
          </cell>
        </row>
        <row r="187">
          <cell r="H187" t="str">
            <v/>
          </cell>
          <cell r="I187" t="str">
            <v/>
          </cell>
          <cell r="K187" t="str">
            <v/>
          </cell>
        </row>
        <row r="188">
          <cell r="E188" t="str">
            <v>4.0</v>
          </cell>
          <cell r="F188" t="str">
            <v>OUTROS</v>
          </cell>
          <cell r="H188" t="str">
            <v/>
          </cell>
          <cell r="I188" t="str">
            <v/>
          </cell>
          <cell r="K188" t="str">
            <v/>
          </cell>
          <cell r="L188">
            <v>0</v>
          </cell>
        </row>
        <row r="189">
          <cell r="E189" t="str">
            <v>4.1</v>
          </cell>
          <cell r="H189" t="str">
            <v/>
          </cell>
          <cell r="I189" t="str">
            <v/>
          </cell>
          <cell r="K189" t="str">
            <v/>
          </cell>
          <cell r="L189">
            <v>0</v>
          </cell>
        </row>
        <row r="190">
          <cell r="E190" t="str">
            <v>4.2</v>
          </cell>
          <cell r="H190" t="str">
            <v/>
          </cell>
          <cell r="I190" t="str">
            <v/>
          </cell>
          <cell r="K190" t="str">
            <v/>
          </cell>
          <cell r="L190">
            <v>0</v>
          </cell>
        </row>
        <row r="192">
          <cell r="K192" t="str">
            <v>TOTAL SEM BDI</v>
          </cell>
          <cell r="L192">
            <v>1129.42</v>
          </cell>
        </row>
        <row r="194">
          <cell r="J194" t="str">
            <v>BDI</v>
          </cell>
          <cell r="K194" t="str">
            <v>COMP. AUXILIAR</v>
          </cell>
          <cell r="L194" t="str">
            <v/>
          </cell>
        </row>
        <row r="196">
          <cell r="K196" t="str">
            <v>TOTAL COM BDI</v>
          </cell>
          <cell r="L196">
            <v>1129.42</v>
          </cell>
        </row>
        <row r="198">
          <cell r="E198" t="str">
            <v>COMP-8</v>
          </cell>
          <cell r="F198" t="str">
            <v>LOCAÇÃO DE CONTAINER VESTIÁRIO, 2,30X6,00M, COM 4 BACIAS, 8 CHUVEIROS, 1 LAVATÓRIO E 1 MICTÓRIO</v>
          </cell>
          <cell r="M198" t="str">
            <v>UNIDxMÊS</v>
          </cell>
          <cell r="O198">
            <v>937.5</v>
          </cell>
          <cell r="P198">
            <v>1219.125</v>
          </cell>
          <cell r="R198">
            <v>937.5</v>
          </cell>
          <cell r="S198">
            <v>0</v>
          </cell>
          <cell r="T198">
            <v>0</v>
          </cell>
          <cell r="U198">
            <v>0</v>
          </cell>
          <cell r="W198">
            <v>0</v>
          </cell>
          <cell r="X198">
            <v>937.5</v>
          </cell>
          <cell r="Y198">
            <v>0</v>
          </cell>
          <cell r="Z198">
            <v>0</v>
          </cell>
        </row>
        <row r="199">
          <cell r="E199" t="str">
            <v>ITEM</v>
          </cell>
          <cell r="F199" t="str">
            <v>CÓDIGO</v>
          </cell>
          <cell r="G199" t="str">
            <v>FONTE</v>
          </cell>
          <cell r="H199" t="str">
            <v>SERVIÇOS</v>
          </cell>
          <cell r="I199" t="str">
            <v>UNID.</v>
          </cell>
          <cell r="J199" t="str">
            <v>QUANT.</v>
          </cell>
          <cell r="K199" t="str">
            <v>P.UNIT.</v>
          </cell>
          <cell r="L199" t="str">
            <v>P.TOTAL</v>
          </cell>
          <cell r="M199" t="str">
            <v>%</v>
          </cell>
          <cell r="O199" t="str">
            <v>R$ UNIT SEM BDI</v>
          </cell>
          <cell r="P199" t="str">
            <v>R$ UNIT COM BDI</v>
          </cell>
          <cell r="R199" t="str">
            <v>SINAPI</v>
          </cell>
          <cell r="S199" t="str">
            <v>COMP. 
PRÓPRIA</v>
          </cell>
          <cell r="T199" t="str">
            <v>COTAÇÃO</v>
          </cell>
          <cell r="U199" t="str">
            <v>OUTRAS
BASES</v>
          </cell>
          <cell r="W199" t="str">
            <v>M. O.</v>
          </cell>
          <cell r="X199" t="str">
            <v>EQUIPTO</v>
          </cell>
          <cell r="Y199" t="str">
            <v>MATERIAL</v>
          </cell>
          <cell r="Z199" t="str">
            <v>OUTROS</v>
          </cell>
        </row>
        <row r="200">
          <cell r="E200" t="str">
            <v>1.0</v>
          </cell>
          <cell r="F200" t="str">
            <v>MÃO DE OBRA</v>
          </cell>
          <cell r="K200" t="str">
            <v/>
          </cell>
          <cell r="L200">
            <v>0</v>
          </cell>
        </row>
        <row r="201">
          <cell r="E201" t="str">
            <v>1.1</v>
          </cell>
          <cell r="H201" t="str">
            <v/>
          </cell>
          <cell r="I201" t="str">
            <v/>
          </cell>
          <cell r="K201" t="str">
            <v/>
          </cell>
          <cell r="L201">
            <v>0</v>
          </cell>
        </row>
        <row r="202">
          <cell r="E202" t="str">
            <v>1.2</v>
          </cell>
          <cell r="H202" t="str">
            <v/>
          </cell>
          <cell r="I202" t="str">
            <v/>
          </cell>
          <cell r="K202" t="str">
            <v/>
          </cell>
          <cell r="L202">
            <v>0</v>
          </cell>
        </row>
        <row r="203">
          <cell r="H203" t="str">
            <v/>
          </cell>
          <cell r="I203" t="str">
            <v/>
          </cell>
          <cell r="K203" t="str">
            <v/>
          </cell>
        </row>
        <row r="204">
          <cell r="E204" t="str">
            <v>2.0</v>
          </cell>
          <cell r="F204" t="str">
            <v>EQUIPAMENTOS</v>
          </cell>
          <cell r="H204" t="str">
            <v/>
          </cell>
          <cell r="I204" t="str">
            <v/>
          </cell>
          <cell r="K204" t="str">
            <v/>
          </cell>
          <cell r="L204">
            <v>937.5</v>
          </cell>
        </row>
        <row r="205">
          <cell r="E205" t="str">
            <v>2.1</v>
          </cell>
          <cell r="F205">
            <v>10778</v>
          </cell>
          <cell r="G205" t="str">
            <v>INSUMO</v>
          </cell>
          <cell r="H205" t="str">
            <v xml:space="preserve">LOCACAO DE CONTAINER 2,30 X 6,00 M, ALT. 2,50 M,  PARA SANITARIO,  COM 4 BACIAS, 8 CHUVEIROS,1 LAVATORIO E 1 MICTORIO                                                                                                                                                                                                                                                                                                                                                                                     </v>
          </cell>
          <cell r="I205" t="str">
            <v xml:space="preserve">MES   </v>
          </cell>
          <cell r="J205">
            <v>1</v>
          </cell>
          <cell r="K205">
            <v>937.5</v>
          </cell>
          <cell r="L205">
            <v>937.5</v>
          </cell>
        </row>
        <row r="206">
          <cell r="E206" t="str">
            <v>2.2</v>
          </cell>
          <cell r="H206" t="str">
            <v/>
          </cell>
          <cell r="I206" t="str">
            <v/>
          </cell>
          <cell r="K206" t="str">
            <v/>
          </cell>
          <cell r="L206">
            <v>0</v>
          </cell>
        </row>
        <row r="207">
          <cell r="H207" t="str">
            <v/>
          </cell>
          <cell r="I207" t="str">
            <v/>
          </cell>
          <cell r="K207" t="str">
            <v/>
          </cell>
        </row>
        <row r="208">
          <cell r="E208" t="str">
            <v>3.0</v>
          </cell>
          <cell r="F208" t="str">
            <v>MATERIAIS</v>
          </cell>
          <cell r="H208" t="str">
            <v/>
          </cell>
          <cell r="I208" t="str">
            <v/>
          </cell>
          <cell r="K208" t="str">
            <v/>
          </cell>
          <cell r="L208">
            <v>0</v>
          </cell>
        </row>
        <row r="209">
          <cell r="E209" t="str">
            <v>3.1</v>
          </cell>
          <cell r="H209" t="str">
            <v/>
          </cell>
          <cell r="I209" t="str">
            <v/>
          </cell>
          <cell r="K209" t="str">
            <v/>
          </cell>
          <cell r="L209">
            <v>0</v>
          </cell>
        </row>
        <row r="210">
          <cell r="E210" t="str">
            <v>3.2</v>
          </cell>
          <cell r="H210" t="str">
            <v/>
          </cell>
          <cell r="I210" t="str">
            <v/>
          </cell>
          <cell r="K210" t="str">
            <v/>
          </cell>
          <cell r="L210">
            <v>0</v>
          </cell>
        </row>
        <row r="211">
          <cell r="H211" t="str">
            <v/>
          </cell>
          <cell r="I211" t="str">
            <v/>
          </cell>
          <cell r="K211" t="str">
            <v/>
          </cell>
        </row>
        <row r="212">
          <cell r="E212" t="str">
            <v>4.0</v>
          </cell>
          <cell r="F212" t="str">
            <v>OUTROS</v>
          </cell>
          <cell r="H212" t="str">
            <v/>
          </cell>
          <cell r="I212" t="str">
            <v/>
          </cell>
          <cell r="K212" t="str">
            <v/>
          </cell>
          <cell r="L212">
            <v>0</v>
          </cell>
        </row>
        <row r="213">
          <cell r="E213" t="str">
            <v>4.1</v>
          </cell>
          <cell r="H213" t="str">
            <v/>
          </cell>
          <cell r="I213" t="str">
            <v/>
          </cell>
          <cell r="K213" t="str">
            <v/>
          </cell>
          <cell r="L213">
            <v>0</v>
          </cell>
        </row>
        <row r="214">
          <cell r="E214" t="str">
            <v>4.2</v>
          </cell>
          <cell r="H214" t="str">
            <v/>
          </cell>
          <cell r="I214" t="str">
            <v/>
          </cell>
          <cell r="K214" t="str">
            <v/>
          </cell>
          <cell r="L214">
            <v>0</v>
          </cell>
        </row>
        <row r="216">
          <cell r="K216" t="str">
            <v>TOTAL SEM BDI</v>
          </cell>
          <cell r="L216">
            <v>937.5</v>
          </cell>
        </row>
        <row r="218">
          <cell r="J218" t="str">
            <v>BDI</v>
          </cell>
          <cell r="K218" t="str">
            <v>SERVIÇO</v>
          </cell>
          <cell r="L218">
            <v>281.625</v>
          </cell>
        </row>
        <row r="220">
          <cell r="K220" t="str">
            <v>TOTAL COM BDI</v>
          </cell>
          <cell r="L220">
            <v>1219.125</v>
          </cell>
        </row>
        <row r="222">
          <cell r="E222" t="str">
            <v>COMP-9</v>
          </cell>
          <cell r="F222" t="str">
            <v>MOBILIZAÇÃO/DESMOBILIZAÇÃO DE MATERIAIS/EQUIPAMENTOS COM CAMINHÃO TIPO CARROCERIA, INCLUSIVE PASSAGEM DE FERRY (IDA E VOLTA)</v>
          </cell>
          <cell r="M222" t="str">
            <v>UNID</v>
          </cell>
          <cell r="O222">
            <v>959.78</v>
          </cell>
          <cell r="P222">
            <v>1248.097912</v>
          </cell>
          <cell r="R222">
            <v>489.78000000000003</v>
          </cell>
          <cell r="S222">
            <v>0</v>
          </cell>
          <cell r="T222">
            <v>470</v>
          </cell>
          <cell r="U222">
            <v>0</v>
          </cell>
          <cell r="W222">
            <v>0</v>
          </cell>
          <cell r="X222">
            <v>489.78000000000003</v>
          </cell>
          <cell r="Y222">
            <v>0</v>
          </cell>
          <cell r="Z222">
            <v>470</v>
          </cell>
        </row>
        <row r="223">
          <cell r="E223" t="str">
            <v>ITEM</v>
          </cell>
          <cell r="F223" t="str">
            <v>CÓDIGO</v>
          </cell>
          <cell r="G223" t="str">
            <v>FONTE</v>
          </cell>
          <cell r="H223" t="str">
            <v>SERVIÇOS</v>
          </cell>
          <cell r="I223" t="str">
            <v>UNID.</v>
          </cell>
          <cell r="J223" t="str">
            <v>QUANT.</v>
          </cell>
          <cell r="K223" t="str">
            <v>P.UNIT.</v>
          </cell>
          <cell r="L223" t="str">
            <v>P.TOTAL</v>
          </cell>
          <cell r="M223" t="str">
            <v>%</v>
          </cell>
          <cell r="O223" t="str">
            <v>R$ UNIT SEM BDI</v>
          </cell>
          <cell r="P223" t="str">
            <v>R$ UNIT COM BDI</v>
          </cell>
          <cell r="R223" t="str">
            <v>SINAPI</v>
          </cell>
          <cell r="S223" t="str">
            <v>COMP. 
PRÓPRIA</v>
          </cell>
          <cell r="T223" t="str">
            <v>COTAÇÃO</v>
          </cell>
          <cell r="U223" t="str">
            <v>OUTRAS
BASES</v>
          </cell>
          <cell r="W223" t="str">
            <v>M. O.</v>
          </cell>
          <cell r="X223" t="str">
            <v>EQUIPTO</v>
          </cell>
          <cell r="Y223" t="str">
            <v>MATERIAL</v>
          </cell>
          <cell r="Z223" t="str">
            <v>OUTROS</v>
          </cell>
        </row>
        <row r="224">
          <cell r="E224" t="str">
            <v>1.0</v>
          </cell>
          <cell r="F224" t="str">
            <v>MÃO DE OBRA</v>
          </cell>
          <cell r="K224" t="str">
            <v/>
          </cell>
          <cell r="L224">
            <v>0</v>
          </cell>
        </row>
        <row r="225">
          <cell r="E225" t="str">
            <v>1.1</v>
          </cell>
          <cell r="H225" t="str">
            <v/>
          </cell>
          <cell r="I225" t="str">
            <v/>
          </cell>
          <cell r="K225" t="str">
            <v/>
          </cell>
          <cell r="L225">
            <v>0</v>
          </cell>
        </row>
        <row r="226">
          <cell r="E226" t="str">
            <v>1.2</v>
          </cell>
          <cell r="H226" t="str">
            <v/>
          </cell>
          <cell r="I226" t="str">
            <v/>
          </cell>
          <cell r="K226" t="str">
            <v/>
          </cell>
          <cell r="L226">
            <v>0</v>
          </cell>
        </row>
        <row r="227">
          <cell r="H227" t="str">
            <v/>
          </cell>
          <cell r="I227" t="str">
            <v/>
          </cell>
          <cell r="K227" t="str">
            <v/>
          </cell>
        </row>
        <row r="228">
          <cell r="E228" t="str">
            <v>2.0</v>
          </cell>
          <cell r="F228" t="str">
            <v>EQUIPAMENTOS</v>
          </cell>
          <cell r="H228" t="str">
            <v/>
          </cell>
          <cell r="I228" t="str">
            <v/>
          </cell>
          <cell r="K228" t="str">
            <v/>
          </cell>
          <cell r="L228">
            <v>489.78000000000003</v>
          </cell>
        </row>
        <row r="229">
          <cell r="E229" t="str">
            <v>2.1</v>
          </cell>
          <cell r="F229">
            <v>91634</v>
          </cell>
          <cell r="G229" t="str">
            <v>SINAPI</v>
          </cell>
          <cell r="H229" t="str">
            <v>GUINDAUTO HIDRÁULICO, CAPACIDADE MÁXIMA DE CARGA 6500 KG, MOMENTO MÁXIMO DE CARGA 5,8 TM, ALCANCE MÁXIMO HORIZONTAL 7,60 M, INCLUSIVE CAMINHÃO TOCO PBT 9.700 KG, POTÊNCIA DE 160 CV - CHP DIURNO. AF_08/2015</v>
          </cell>
          <cell r="I229" t="str">
            <v>CHP</v>
          </cell>
          <cell r="J229">
            <v>2</v>
          </cell>
          <cell r="K229">
            <v>147.24</v>
          </cell>
          <cell r="L229">
            <v>294.48</v>
          </cell>
        </row>
        <row r="230">
          <cell r="E230" t="str">
            <v>2.2</v>
          </cell>
          <cell r="F230">
            <v>91635</v>
          </cell>
          <cell r="G230" t="str">
            <v>SINAPI</v>
          </cell>
          <cell r="H230" t="str">
            <v>GUINDAUTO HIDRÁULICO, CAPACIDADE MÁXIMA DE CARGA 6500 KG, MOMENTO MÁXIMO DE CARGA 5,8 TM, ALCANCE MÁXIMO HORIZONTAL 7,60 M, INCLUSIVE CAMINHÃO TOCO PBT 9.700 KG, POTÊNCIA DE 160 CV - CHI DIURNO. AF_08/2015</v>
          </cell>
          <cell r="I230" t="str">
            <v>CHI</v>
          </cell>
          <cell r="J230">
            <v>6</v>
          </cell>
          <cell r="K230">
            <v>32.549999999999997</v>
          </cell>
          <cell r="L230">
            <v>195.3</v>
          </cell>
        </row>
        <row r="231">
          <cell r="H231" t="str">
            <v/>
          </cell>
          <cell r="I231" t="str">
            <v/>
          </cell>
          <cell r="K231" t="str">
            <v/>
          </cell>
        </row>
        <row r="232">
          <cell r="E232" t="str">
            <v>3.0</v>
          </cell>
          <cell r="F232" t="str">
            <v>MATERIAIS</v>
          </cell>
          <cell r="H232" t="str">
            <v/>
          </cell>
          <cell r="I232" t="str">
            <v/>
          </cell>
          <cell r="K232" t="str">
            <v/>
          </cell>
          <cell r="L232">
            <v>0</v>
          </cell>
        </row>
        <row r="233">
          <cell r="E233" t="str">
            <v>3.1</v>
          </cell>
          <cell r="H233" t="str">
            <v/>
          </cell>
          <cell r="I233" t="str">
            <v/>
          </cell>
          <cell r="K233" t="str">
            <v/>
          </cell>
          <cell r="L233">
            <v>0</v>
          </cell>
        </row>
        <row r="234">
          <cell r="E234" t="str">
            <v>3.2</v>
          </cell>
          <cell r="H234" t="str">
            <v/>
          </cell>
          <cell r="I234" t="str">
            <v/>
          </cell>
          <cell r="K234" t="str">
            <v/>
          </cell>
          <cell r="L234">
            <v>0</v>
          </cell>
        </row>
        <row r="235">
          <cell r="H235" t="str">
            <v/>
          </cell>
          <cell r="I235" t="str">
            <v/>
          </cell>
          <cell r="K235" t="str">
            <v/>
          </cell>
        </row>
        <row r="236">
          <cell r="E236" t="str">
            <v>4.0</v>
          </cell>
          <cell r="F236" t="str">
            <v>OUTROS</v>
          </cell>
          <cell r="H236" t="str">
            <v/>
          </cell>
          <cell r="I236" t="str">
            <v/>
          </cell>
          <cell r="K236" t="str">
            <v/>
          </cell>
          <cell r="L236">
            <v>470</v>
          </cell>
        </row>
        <row r="237">
          <cell r="E237" t="str">
            <v>4.1</v>
          </cell>
          <cell r="F237" t="str">
            <v>C-4</v>
          </cell>
          <cell r="G237" t="str">
            <v>COTAÇÃO</v>
          </cell>
          <cell r="H237" t="str">
            <v>PASSAGEM DE FERRY BOAT - CAMINHÃO TRUCK ALONGADO (VAZIO/NORMAL)</v>
          </cell>
          <cell r="I237" t="str">
            <v>UNID</v>
          </cell>
          <cell r="J237">
            <v>1</v>
          </cell>
          <cell r="K237">
            <v>210</v>
          </cell>
          <cell r="L237">
            <v>210</v>
          </cell>
        </row>
        <row r="238">
          <cell r="E238" t="str">
            <v>4.2</v>
          </cell>
          <cell r="F238" t="str">
            <v>C-5</v>
          </cell>
          <cell r="G238" t="str">
            <v>COTAÇÃO</v>
          </cell>
          <cell r="H238" t="str">
            <v>PASSAGEM DE FERRY BOAT - CAMINHÃO TRUCK ALONGADO (CARREGADO)</v>
          </cell>
          <cell r="I238" t="str">
            <v>UNID</v>
          </cell>
          <cell r="J238">
            <v>1</v>
          </cell>
          <cell r="K238">
            <v>260</v>
          </cell>
          <cell r="L238">
            <v>260</v>
          </cell>
        </row>
        <row r="240">
          <cell r="K240" t="str">
            <v>TOTAL SEM BDI</v>
          </cell>
          <cell r="L240">
            <v>959.78</v>
          </cell>
        </row>
        <row r="242">
          <cell r="J242" t="str">
            <v>BDI</v>
          </cell>
          <cell r="K242" t="str">
            <v>SERVIÇO</v>
          </cell>
          <cell r="L242">
            <v>288.31791199999998</v>
          </cell>
        </row>
        <row r="244">
          <cell r="K244" t="str">
            <v>TOTAL COM BDI</v>
          </cell>
          <cell r="L244">
            <v>1248.097912</v>
          </cell>
        </row>
        <row r="246">
          <cell r="E246" t="str">
            <v>COMP-10</v>
          </cell>
          <cell r="F246" t="str">
            <v>LOCAÇÃO DE CONTAINER ALOJAMENTO, 2,30X6,00M, SEM SANITÁRIO E EQUIPADO COM AR CONDICIONADO</v>
          </cell>
          <cell r="M246" t="str">
            <v>UNIDxMÊS</v>
          </cell>
          <cell r="O246">
            <v>848.17</v>
          </cell>
          <cell r="P246">
            <v>1102.960268</v>
          </cell>
          <cell r="R246">
            <v>0</v>
          </cell>
          <cell r="S246">
            <v>0</v>
          </cell>
          <cell r="T246">
            <v>848.17</v>
          </cell>
          <cell r="U246">
            <v>0</v>
          </cell>
          <cell r="W246">
            <v>0</v>
          </cell>
          <cell r="X246">
            <v>848.17</v>
          </cell>
          <cell r="Y246">
            <v>0</v>
          </cell>
          <cell r="Z246">
            <v>0</v>
          </cell>
        </row>
        <row r="247">
          <cell r="E247" t="str">
            <v>ITEM</v>
          </cell>
          <cell r="F247" t="str">
            <v>CÓDIGO</v>
          </cell>
          <cell r="G247" t="str">
            <v>FONTE</v>
          </cell>
          <cell r="H247" t="str">
            <v>SERVIÇOS</v>
          </cell>
          <cell r="I247" t="str">
            <v>UNID.</v>
          </cell>
          <cell r="J247" t="str">
            <v>QUANT.</v>
          </cell>
          <cell r="K247" t="str">
            <v>P.UNIT.</v>
          </cell>
          <cell r="L247" t="str">
            <v>P.TOTAL</v>
          </cell>
          <cell r="M247" t="str">
            <v>%</v>
          </cell>
          <cell r="O247" t="str">
            <v>R$ UNIT SEM BDI</v>
          </cell>
          <cell r="P247" t="str">
            <v>R$ UNIT COM BDI</v>
          </cell>
          <cell r="R247" t="str">
            <v>SINAPI</v>
          </cell>
          <cell r="S247" t="str">
            <v>COMP. 
PRÓPRIA</v>
          </cell>
          <cell r="T247" t="str">
            <v>COTAÇÃO</v>
          </cell>
          <cell r="U247" t="str">
            <v>OUTRAS
BASES</v>
          </cell>
          <cell r="W247" t="str">
            <v>M. O.</v>
          </cell>
          <cell r="X247" t="str">
            <v>EQUIPTO</v>
          </cell>
          <cell r="Y247" t="str">
            <v>MATERIAL</v>
          </cell>
          <cell r="Z247" t="str">
            <v>OUTROS</v>
          </cell>
        </row>
        <row r="248">
          <cell r="E248" t="str">
            <v>1.0</v>
          </cell>
          <cell r="F248" t="str">
            <v>MÃO DE OBRA</v>
          </cell>
          <cell r="K248" t="str">
            <v/>
          </cell>
          <cell r="L248">
            <v>0</v>
          </cell>
        </row>
        <row r="249">
          <cell r="E249" t="str">
            <v>1.1</v>
          </cell>
          <cell r="H249" t="str">
            <v/>
          </cell>
          <cell r="I249" t="str">
            <v/>
          </cell>
          <cell r="K249" t="str">
            <v/>
          </cell>
          <cell r="L249">
            <v>0</v>
          </cell>
        </row>
        <row r="250">
          <cell r="E250" t="str">
            <v>1.2</v>
          </cell>
          <cell r="H250" t="str">
            <v/>
          </cell>
          <cell r="I250" t="str">
            <v/>
          </cell>
          <cell r="K250" t="str">
            <v/>
          </cell>
          <cell r="L250">
            <v>0</v>
          </cell>
        </row>
        <row r="251">
          <cell r="H251" t="str">
            <v/>
          </cell>
          <cell r="I251" t="str">
            <v/>
          </cell>
          <cell r="K251" t="str">
            <v/>
          </cell>
        </row>
        <row r="252">
          <cell r="E252" t="str">
            <v>2.0</v>
          </cell>
          <cell r="F252" t="str">
            <v>EQUIPAMENTOS</v>
          </cell>
          <cell r="H252" t="str">
            <v/>
          </cell>
          <cell r="I252" t="str">
            <v/>
          </cell>
          <cell r="K252" t="str">
            <v/>
          </cell>
          <cell r="L252">
            <v>848.17</v>
          </cell>
        </row>
        <row r="253">
          <cell r="E253" t="str">
            <v>2.1</v>
          </cell>
          <cell r="F253" t="str">
            <v>C-8</v>
          </cell>
          <cell r="G253" t="str">
            <v>COTAÇÃO</v>
          </cell>
          <cell r="H253" t="str">
            <v>ALUGUEL DE CONTAINER - ESCRITÓRIO SEM BANHEIRO - 6,20 X 2,40M, EQUIPADO COM 01 AR CONDICIONADO</v>
          </cell>
          <cell r="I253" t="str">
            <v>MÊS</v>
          </cell>
          <cell r="J253">
            <v>1</v>
          </cell>
          <cell r="K253">
            <v>848.17250000000001</v>
          </cell>
          <cell r="L253">
            <v>848.17</v>
          </cell>
        </row>
        <row r="254">
          <cell r="E254" t="str">
            <v>2.2</v>
          </cell>
          <cell r="H254" t="str">
            <v/>
          </cell>
          <cell r="I254" t="str">
            <v/>
          </cell>
          <cell r="K254" t="str">
            <v/>
          </cell>
          <cell r="L254">
            <v>0</v>
          </cell>
        </row>
        <row r="255">
          <cell r="H255" t="str">
            <v/>
          </cell>
          <cell r="I255" t="str">
            <v/>
          </cell>
          <cell r="K255" t="str">
            <v/>
          </cell>
        </row>
        <row r="256">
          <cell r="E256" t="str">
            <v>3.0</v>
          </cell>
          <cell r="F256" t="str">
            <v>MATERIAIS</v>
          </cell>
          <cell r="H256" t="str">
            <v/>
          </cell>
          <cell r="I256" t="str">
            <v/>
          </cell>
          <cell r="K256" t="str">
            <v/>
          </cell>
          <cell r="L256">
            <v>0</v>
          </cell>
        </row>
        <row r="257">
          <cell r="E257" t="str">
            <v>3.1</v>
          </cell>
          <cell r="H257" t="str">
            <v/>
          </cell>
          <cell r="I257" t="str">
            <v/>
          </cell>
          <cell r="K257" t="str">
            <v/>
          </cell>
          <cell r="L257">
            <v>0</v>
          </cell>
        </row>
        <row r="258">
          <cell r="E258" t="str">
            <v>3.2</v>
          </cell>
          <cell r="H258" t="str">
            <v/>
          </cell>
          <cell r="I258" t="str">
            <v/>
          </cell>
          <cell r="K258" t="str">
            <v/>
          </cell>
          <cell r="L258">
            <v>0</v>
          </cell>
        </row>
        <row r="259">
          <cell r="H259" t="str">
            <v/>
          </cell>
          <cell r="I259" t="str">
            <v/>
          </cell>
          <cell r="K259" t="str">
            <v/>
          </cell>
        </row>
        <row r="260">
          <cell r="E260" t="str">
            <v>4.0</v>
          </cell>
          <cell r="F260" t="str">
            <v>OUTROS</v>
          </cell>
          <cell r="H260" t="str">
            <v/>
          </cell>
          <cell r="I260" t="str">
            <v/>
          </cell>
          <cell r="K260" t="str">
            <v/>
          </cell>
          <cell r="L260">
            <v>0</v>
          </cell>
        </row>
        <row r="261">
          <cell r="E261" t="str">
            <v>4.1</v>
          </cell>
          <cell r="H261" t="str">
            <v/>
          </cell>
          <cell r="I261" t="str">
            <v/>
          </cell>
          <cell r="K261" t="str">
            <v/>
          </cell>
          <cell r="L261">
            <v>0</v>
          </cell>
        </row>
        <row r="262">
          <cell r="E262" t="str">
            <v>4.2</v>
          </cell>
          <cell r="H262" t="str">
            <v/>
          </cell>
          <cell r="I262" t="str">
            <v/>
          </cell>
          <cell r="K262" t="str">
            <v/>
          </cell>
          <cell r="L262">
            <v>0</v>
          </cell>
        </row>
        <row r="264">
          <cell r="K264" t="str">
            <v>TOTAL SEM BDI</v>
          </cell>
          <cell r="L264">
            <v>848.17</v>
          </cell>
        </row>
        <row r="266">
          <cell r="J266" t="str">
            <v>BDI</v>
          </cell>
          <cell r="K266" t="str">
            <v>SERVIÇO</v>
          </cell>
          <cell r="L266">
            <v>254.790268</v>
          </cell>
        </row>
        <row r="268">
          <cell r="K268" t="str">
            <v>TOTAL COM BDI</v>
          </cell>
          <cell r="L268">
            <v>1102.960268</v>
          </cell>
        </row>
        <row r="270">
          <cell r="E270" t="str">
            <v>COMP-11</v>
          </cell>
          <cell r="F270" t="str">
            <v>LOCAÇÃO DE CONTAINER ALOJAMENTO, 2,30X6,00M, COM 1 SANITÁRIO E EQUIPADO COM AR CONDICIONADO</v>
          </cell>
          <cell r="M270" t="str">
            <v>UNIDxMÊS</v>
          </cell>
          <cell r="O270">
            <v>1129.42</v>
          </cell>
          <cell r="P270">
            <v>1468.697768</v>
          </cell>
          <cell r="R270">
            <v>0</v>
          </cell>
          <cell r="S270">
            <v>0</v>
          </cell>
          <cell r="T270">
            <v>1129.42</v>
          </cell>
          <cell r="U270">
            <v>0</v>
          </cell>
          <cell r="W270">
            <v>0</v>
          </cell>
          <cell r="X270">
            <v>1129.42</v>
          </cell>
          <cell r="Y270">
            <v>0</v>
          </cell>
          <cell r="Z270">
            <v>0</v>
          </cell>
        </row>
        <row r="271">
          <cell r="E271" t="str">
            <v>ITEM</v>
          </cell>
          <cell r="F271" t="str">
            <v>CÓDIGO</v>
          </cell>
          <cell r="G271" t="str">
            <v>FONTE</v>
          </cell>
          <cell r="H271" t="str">
            <v>SERVIÇOS</v>
          </cell>
          <cell r="I271" t="str">
            <v>UNID.</v>
          </cell>
          <cell r="J271" t="str">
            <v>QUANT.</v>
          </cell>
          <cell r="K271" t="str">
            <v>P.UNIT.</v>
          </cell>
          <cell r="L271" t="str">
            <v>P.TOTAL</v>
          </cell>
          <cell r="M271" t="str">
            <v>%</v>
          </cell>
          <cell r="O271" t="str">
            <v>R$ UNIT SEM BDI</v>
          </cell>
          <cell r="P271" t="str">
            <v>R$ UNIT COM BDI</v>
          </cell>
          <cell r="R271" t="str">
            <v>SINAPI</v>
          </cell>
          <cell r="S271" t="str">
            <v>COMP. 
PRÓPRIA</v>
          </cell>
          <cell r="T271" t="str">
            <v>COTAÇÃO</v>
          </cell>
          <cell r="U271" t="str">
            <v>OUTRAS
BASES</v>
          </cell>
          <cell r="W271" t="str">
            <v>M. O.</v>
          </cell>
          <cell r="X271" t="str">
            <v>EQUIPTO</v>
          </cell>
          <cell r="Y271" t="str">
            <v>MATERIAL</v>
          </cell>
          <cell r="Z271" t="str">
            <v>OUTROS</v>
          </cell>
        </row>
        <row r="272">
          <cell r="E272" t="str">
            <v>1.0</v>
          </cell>
          <cell r="F272" t="str">
            <v>MÃO DE OBRA</v>
          </cell>
          <cell r="K272" t="str">
            <v/>
          </cell>
          <cell r="L272">
            <v>0</v>
          </cell>
        </row>
        <row r="273">
          <cell r="E273" t="str">
            <v>1.1</v>
          </cell>
          <cell r="H273" t="str">
            <v/>
          </cell>
          <cell r="I273" t="str">
            <v/>
          </cell>
          <cell r="K273" t="str">
            <v/>
          </cell>
          <cell r="L273">
            <v>0</v>
          </cell>
        </row>
        <row r="274">
          <cell r="E274" t="str">
            <v>1.2</v>
          </cell>
          <cell r="H274" t="str">
            <v/>
          </cell>
          <cell r="I274" t="str">
            <v/>
          </cell>
          <cell r="K274" t="str">
            <v/>
          </cell>
          <cell r="L274">
            <v>0</v>
          </cell>
        </row>
        <row r="275">
          <cell r="H275" t="str">
            <v/>
          </cell>
          <cell r="I275" t="str">
            <v/>
          </cell>
          <cell r="K275" t="str">
            <v/>
          </cell>
        </row>
        <row r="276">
          <cell r="E276" t="str">
            <v>2.0</v>
          </cell>
          <cell r="F276" t="str">
            <v>EQUIPAMENTOS</v>
          </cell>
          <cell r="H276" t="str">
            <v/>
          </cell>
          <cell r="I276" t="str">
            <v/>
          </cell>
          <cell r="K276" t="str">
            <v/>
          </cell>
          <cell r="L276">
            <v>1129.42</v>
          </cell>
        </row>
        <row r="277">
          <cell r="E277" t="str">
            <v>2.1</v>
          </cell>
          <cell r="F277" t="str">
            <v>C-7</v>
          </cell>
          <cell r="G277" t="str">
            <v>COTAÇÃO</v>
          </cell>
          <cell r="H277" t="str">
            <v>ALUGUEL DE CONTAINER - ESCRITÓRIO COM BANHEIRO - 6,20 X 2,40M, EQUIPADO COM AR CONDICIONADO</v>
          </cell>
          <cell r="I277" t="str">
            <v>MÊS</v>
          </cell>
          <cell r="J277">
            <v>1</v>
          </cell>
          <cell r="K277">
            <v>1129.42</v>
          </cell>
          <cell r="L277">
            <v>1129.42</v>
          </cell>
        </row>
        <row r="278">
          <cell r="E278" t="str">
            <v>2.2</v>
          </cell>
          <cell r="H278" t="str">
            <v/>
          </cell>
          <cell r="I278" t="str">
            <v/>
          </cell>
          <cell r="K278" t="str">
            <v/>
          </cell>
          <cell r="L278">
            <v>0</v>
          </cell>
        </row>
        <row r="279">
          <cell r="H279" t="str">
            <v/>
          </cell>
          <cell r="I279" t="str">
            <v/>
          </cell>
          <cell r="K279" t="str">
            <v/>
          </cell>
        </row>
        <row r="280">
          <cell r="E280" t="str">
            <v>3.0</v>
          </cell>
          <cell r="F280" t="str">
            <v>MATERIAIS</v>
          </cell>
          <cell r="H280" t="str">
            <v/>
          </cell>
          <cell r="I280" t="str">
            <v/>
          </cell>
          <cell r="K280" t="str">
            <v/>
          </cell>
          <cell r="L280">
            <v>0</v>
          </cell>
        </row>
        <row r="281">
          <cell r="E281" t="str">
            <v>3.1</v>
          </cell>
          <cell r="H281" t="str">
            <v/>
          </cell>
          <cell r="I281" t="str">
            <v/>
          </cell>
          <cell r="K281" t="str">
            <v/>
          </cell>
          <cell r="L281">
            <v>0</v>
          </cell>
        </row>
        <row r="282">
          <cell r="E282" t="str">
            <v>3.2</v>
          </cell>
          <cell r="H282" t="str">
            <v/>
          </cell>
          <cell r="I282" t="str">
            <v/>
          </cell>
          <cell r="K282" t="str">
            <v/>
          </cell>
          <cell r="L282">
            <v>0</v>
          </cell>
        </row>
        <row r="283">
          <cell r="H283" t="str">
            <v/>
          </cell>
          <cell r="I283" t="str">
            <v/>
          </cell>
          <cell r="K283" t="str">
            <v/>
          </cell>
        </row>
        <row r="284">
          <cell r="E284" t="str">
            <v>4.0</v>
          </cell>
          <cell r="F284" t="str">
            <v>OUTROS</v>
          </cell>
          <cell r="H284" t="str">
            <v/>
          </cell>
          <cell r="I284" t="str">
            <v/>
          </cell>
          <cell r="K284" t="str">
            <v/>
          </cell>
          <cell r="L284">
            <v>0</v>
          </cell>
        </row>
        <row r="285">
          <cell r="E285" t="str">
            <v>4.1</v>
          </cell>
          <cell r="H285" t="str">
            <v/>
          </cell>
          <cell r="I285" t="str">
            <v/>
          </cell>
          <cell r="K285" t="str">
            <v/>
          </cell>
          <cell r="L285">
            <v>0</v>
          </cell>
        </row>
        <row r="286">
          <cell r="E286" t="str">
            <v>4.2</v>
          </cell>
          <cell r="H286" t="str">
            <v/>
          </cell>
          <cell r="I286" t="str">
            <v/>
          </cell>
          <cell r="K286" t="str">
            <v/>
          </cell>
          <cell r="L286">
            <v>0</v>
          </cell>
        </row>
        <row r="288">
          <cell r="K288" t="str">
            <v>TOTAL SEM BDI</v>
          </cell>
          <cell r="L288">
            <v>1129.42</v>
          </cell>
        </row>
        <row r="290">
          <cell r="J290" t="str">
            <v>BDI</v>
          </cell>
          <cell r="K290" t="str">
            <v>SERVIÇO</v>
          </cell>
          <cell r="L290">
            <v>339.27776800000004</v>
          </cell>
        </row>
        <row r="292">
          <cell r="K292" t="str">
            <v>TOTAL COM BDI</v>
          </cell>
          <cell r="L292">
            <v>1468.697768</v>
          </cell>
        </row>
        <row r="294">
          <cell r="E294" t="str">
            <v>COMP-12</v>
          </cell>
          <cell r="F294" t="str">
            <v>FORNECIMENTO E INSTALAÇÃO DE TENDA PIRAMIDAL DE 8X8M</v>
          </cell>
          <cell r="M294" t="str">
            <v>UNID</v>
          </cell>
          <cell r="O294">
            <v>8815.76</v>
          </cell>
          <cell r="P294">
            <v>11464.014304</v>
          </cell>
          <cell r="R294">
            <v>815.76</v>
          </cell>
          <cell r="S294">
            <v>0</v>
          </cell>
          <cell r="T294">
            <v>8000</v>
          </cell>
          <cell r="U294">
            <v>0</v>
          </cell>
          <cell r="W294">
            <v>815.76</v>
          </cell>
          <cell r="X294">
            <v>0</v>
          </cell>
          <cell r="Y294">
            <v>8000</v>
          </cell>
          <cell r="Z294">
            <v>0</v>
          </cell>
        </row>
        <row r="295">
          <cell r="E295" t="str">
            <v>ITEM</v>
          </cell>
          <cell r="F295" t="str">
            <v>CÓDIGO</v>
          </cell>
          <cell r="G295" t="str">
            <v>FONTE</v>
          </cell>
          <cell r="H295" t="str">
            <v>SERVIÇOS</v>
          </cell>
          <cell r="I295" t="str">
            <v>UNID.</v>
          </cell>
          <cell r="J295" t="str">
            <v>QUANT.</v>
          </cell>
          <cell r="K295" t="str">
            <v>P.UNIT.</v>
          </cell>
          <cell r="L295" t="str">
            <v>P.TOTAL</v>
          </cell>
          <cell r="M295" t="str">
            <v>%</v>
          </cell>
          <cell r="O295" t="str">
            <v>R$ UNIT SEM BDI</v>
          </cell>
          <cell r="P295" t="str">
            <v>R$ UNIT COM BDI</v>
          </cell>
          <cell r="R295" t="str">
            <v>SINAPI</v>
          </cell>
          <cell r="S295" t="str">
            <v>COMP. 
PRÓPRIA</v>
          </cell>
          <cell r="T295" t="str">
            <v>COTAÇÃO</v>
          </cell>
          <cell r="U295" t="str">
            <v>OUTRAS
BASES</v>
          </cell>
          <cell r="W295" t="str">
            <v>M. O.</v>
          </cell>
          <cell r="X295" t="str">
            <v>EQUIPTO</v>
          </cell>
          <cell r="Y295" t="str">
            <v>MATERIAL</v>
          </cell>
          <cell r="Z295" t="str">
            <v>OUTROS</v>
          </cell>
        </row>
        <row r="296">
          <cell r="E296" t="str">
            <v>1.0</v>
          </cell>
          <cell r="F296" t="str">
            <v>MÃO DE OBRA</v>
          </cell>
          <cell r="K296" t="str">
            <v/>
          </cell>
          <cell r="L296">
            <v>815.76</v>
          </cell>
        </row>
        <row r="297">
          <cell r="E297" t="str">
            <v>1.1</v>
          </cell>
          <cell r="F297">
            <v>88277</v>
          </cell>
          <cell r="G297" t="str">
            <v>SINAPI</v>
          </cell>
          <cell r="H297" t="str">
            <v>MONTADOR (TUBO AÇO/EQUIPAMENTOS) COM ENCARGOS COMPLEMENTARES</v>
          </cell>
          <cell r="I297" t="str">
            <v>H</v>
          </cell>
          <cell r="J297">
            <v>24</v>
          </cell>
          <cell r="K297">
            <v>21.480000000000004</v>
          </cell>
          <cell r="L297">
            <v>515.52</v>
          </cell>
        </row>
        <row r="298">
          <cell r="E298" t="str">
            <v>1.2</v>
          </cell>
          <cell r="F298">
            <v>88316</v>
          </cell>
          <cell r="G298" t="str">
            <v>SINAPI</v>
          </cell>
          <cell r="H298" t="str">
            <v>SERVENTE COM ENCARGOS COMPLEMENTARES</v>
          </cell>
          <cell r="I298" t="str">
            <v>H</v>
          </cell>
          <cell r="J298">
            <v>24</v>
          </cell>
          <cell r="K298">
            <v>12.51</v>
          </cell>
          <cell r="L298">
            <v>300.24</v>
          </cell>
        </row>
        <row r="299">
          <cell r="H299" t="str">
            <v/>
          </cell>
          <cell r="I299" t="str">
            <v/>
          </cell>
          <cell r="K299" t="str">
            <v/>
          </cell>
        </row>
        <row r="300">
          <cell r="E300" t="str">
            <v>2.0</v>
          </cell>
          <cell r="F300" t="str">
            <v>EQUIPAMENTOS</v>
          </cell>
          <cell r="H300" t="str">
            <v/>
          </cell>
          <cell r="I300" t="str">
            <v/>
          </cell>
          <cell r="K300" t="str">
            <v/>
          </cell>
          <cell r="L300">
            <v>0</v>
          </cell>
        </row>
        <row r="301">
          <cell r="E301" t="str">
            <v>2.1</v>
          </cell>
          <cell r="H301" t="str">
            <v/>
          </cell>
          <cell r="I301" t="str">
            <v/>
          </cell>
          <cell r="K301" t="str">
            <v/>
          </cell>
          <cell r="L301">
            <v>0</v>
          </cell>
        </row>
        <row r="302">
          <cell r="E302" t="str">
            <v>2.2</v>
          </cell>
          <cell r="H302" t="str">
            <v/>
          </cell>
          <cell r="I302" t="str">
            <v/>
          </cell>
          <cell r="K302" t="str">
            <v/>
          </cell>
          <cell r="L302">
            <v>0</v>
          </cell>
        </row>
        <row r="303">
          <cell r="H303" t="str">
            <v/>
          </cell>
          <cell r="I303" t="str">
            <v/>
          </cell>
          <cell r="K303" t="str">
            <v/>
          </cell>
        </row>
        <row r="304">
          <cell r="E304" t="str">
            <v>3.0</v>
          </cell>
          <cell r="F304" t="str">
            <v>MATERIAIS</v>
          </cell>
          <cell r="H304" t="str">
            <v/>
          </cell>
          <cell r="I304" t="str">
            <v/>
          </cell>
          <cell r="K304" t="str">
            <v/>
          </cell>
          <cell r="L304">
            <v>8000</v>
          </cell>
        </row>
        <row r="305">
          <cell r="E305" t="str">
            <v>3.1</v>
          </cell>
          <cell r="F305" t="str">
            <v>C-2</v>
          </cell>
          <cell r="G305" t="str">
            <v>COTAÇÃO</v>
          </cell>
          <cell r="H305" t="str">
            <v>AQUISIÇÃO DE TENDA PIRAMIDAL 8X8M</v>
          </cell>
          <cell r="I305" t="str">
            <v>UNID</v>
          </cell>
          <cell r="J305">
            <v>1</v>
          </cell>
          <cell r="K305">
            <v>8000</v>
          </cell>
          <cell r="L305">
            <v>8000</v>
          </cell>
        </row>
        <row r="306">
          <cell r="E306" t="str">
            <v>3.2</v>
          </cell>
          <cell r="H306" t="str">
            <v/>
          </cell>
          <cell r="I306" t="str">
            <v/>
          </cell>
          <cell r="K306" t="str">
            <v/>
          </cell>
          <cell r="L306">
            <v>0</v>
          </cell>
        </row>
        <row r="307">
          <cell r="H307" t="str">
            <v/>
          </cell>
          <cell r="I307" t="str">
            <v/>
          </cell>
          <cell r="K307" t="str">
            <v/>
          </cell>
        </row>
        <row r="308">
          <cell r="E308" t="str">
            <v>4.0</v>
          </cell>
          <cell r="F308" t="str">
            <v>OUTROS</v>
          </cell>
          <cell r="H308" t="str">
            <v/>
          </cell>
          <cell r="I308" t="str">
            <v/>
          </cell>
          <cell r="K308" t="str">
            <v/>
          </cell>
          <cell r="L308">
            <v>0</v>
          </cell>
        </row>
        <row r="309">
          <cell r="E309" t="str">
            <v>4.1</v>
          </cell>
          <cell r="H309" t="str">
            <v/>
          </cell>
          <cell r="I309" t="str">
            <v/>
          </cell>
          <cell r="K309" t="str">
            <v/>
          </cell>
          <cell r="L309">
            <v>0</v>
          </cell>
        </row>
        <row r="310">
          <cell r="E310" t="str">
            <v>4.2</v>
          </cell>
          <cell r="H310" t="str">
            <v/>
          </cell>
          <cell r="I310" t="str">
            <v/>
          </cell>
          <cell r="K310" t="str">
            <v/>
          </cell>
          <cell r="L310">
            <v>0</v>
          </cell>
        </row>
        <row r="312">
          <cell r="K312" t="str">
            <v>TOTAL SEM BDI</v>
          </cell>
          <cell r="L312">
            <v>8815.76</v>
          </cell>
        </row>
        <row r="314">
          <cell r="J314" t="str">
            <v>BDI</v>
          </cell>
          <cell r="K314" t="str">
            <v>SERVIÇO</v>
          </cell>
          <cell r="L314">
            <v>2648.254304</v>
          </cell>
        </row>
        <row r="316">
          <cell r="K316" t="str">
            <v>TOTAL COM BDI</v>
          </cell>
          <cell r="L316">
            <v>11464.014304</v>
          </cell>
        </row>
        <row r="318">
          <cell r="E318" t="str">
            <v>COMP-13</v>
          </cell>
          <cell r="F318" t="str">
            <v>FORNECIMENTO E INSTALAÇÃO DE TENDA PIRAMIDAL DE 10X10M</v>
          </cell>
          <cell r="M318" t="str">
            <v>UNID</v>
          </cell>
          <cell r="O318">
            <v>12503.75</v>
          </cell>
          <cell r="P318">
            <v>16259.8765</v>
          </cell>
          <cell r="R318">
            <v>1087.68</v>
          </cell>
          <cell r="S318">
            <v>0</v>
          </cell>
          <cell r="T318">
            <v>11416.07</v>
          </cell>
          <cell r="U318">
            <v>0</v>
          </cell>
          <cell r="W318">
            <v>1087.68</v>
          </cell>
          <cell r="X318">
            <v>0</v>
          </cell>
          <cell r="Y318">
            <v>11416.07</v>
          </cell>
          <cell r="Z318">
            <v>0</v>
          </cell>
        </row>
        <row r="319">
          <cell r="E319" t="str">
            <v>ITEM</v>
          </cell>
          <cell r="F319" t="str">
            <v>CÓDIGO</v>
          </cell>
          <cell r="G319" t="str">
            <v>FONTE</v>
          </cell>
          <cell r="H319" t="str">
            <v>SERVIÇOS</v>
          </cell>
          <cell r="I319" t="str">
            <v>UNID.</v>
          </cell>
          <cell r="J319" t="str">
            <v>QUANT.</v>
          </cell>
          <cell r="K319" t="str">
            <v>P.UNIT.</v>
          </cell>
          <cell r="L319" t="str">
            <v>P.TOTAL</v>
          </cell>
          <cell r="M319" t="str">
            <v>%</v>
          </cell>
          <cell r="O319" t="str">
            <v>R$ UNIT SEM BDI</v>
          </cell>
          <cell r="P319" t="str">
            <v>R$ UNIT COM BDI</v>
          </cell>
          <cell r="R319" t="str">
            <v>SINAPI</v>
          </cell>
          <cell r="S319" t="str">
            <v>COMP. 
PRÓPRIA</v>
          </cell>
          <cell r="T319" t="str">
            <v>COTAÇÃO</v>
          </cell>
          <cell r="U319" t="str">
            <v>OUTRAS
BASES</v>
          </cell>
          <cell r="W319" t="str">
            <v>M. O.</v>
          </cell>
          <cell r="X319" t="str">
            <v>EQUIPTO</v>
          </cell>
          <cell r="Y319" t="str">
            <v>MATERIAL</v>
          </cell>
          <cell r="Z319" t="str">
            <v>OUTROS</v>
          </cell>
        </row>
        <row r="320">
          <cell r="E320" t="str">
            <v>1.0</v>
          </cell>
          <cell r="F320" t="str">
            <v>MÃO DE OBRA</v>
          </cell>
          <cell r="K320" t="str">
            <v/>
          </cell>
          <cell r="L320">
            <v>1087.68</v>
          </cell>
        </row>
        <row r="321">
          <cell r="E321" t="str">
            <v>1.1</v>
          </cell>
          <cell r="F321">
            <v>88277</v>
          </cell>
          <cell r="G321" t="str">
            <v>SINAPI</v>
          </cell>
          <cell r="H321" t="str">
            <v>MONTADOR (TUBO AÇO/EQUIPAMENTOS) COM ENCARGOS COMPLEMENTARES</v>
          </cell>
          <cell r="I321" t="str">
            <v>H</v>
          </cell>
          <cell r="J321">
            <v>32</v>
          </cell>
          <cell r="K321">
            <v>21.480000000000004</v>
          </cell>
          <cell r="L321">
            <v>687.36</v>
          </cell>
        </row>
        <row r="322">
          <cell r="E322" t="str">
            <v>1.2</v>
          </cell>
          <cell r="F322">
            <v>88316</v>
          </cell>
          <cell r="G322" t="str">
            <v>SINAPI</v>
          </cell>
          <cell r="H322" t="str">
            <v>SERVENTE COM ENCARGOS COMPLEMENTARES</v>
          </cell>
          <cell r="I322" t="str">
            <v>H</v>
          </cell>
          <cell r="J322">
            <v>32</v>
          </cell>
          <cell r="K322">
            <v>12.51</v>
          </cell>
          <cell r="L322">
            <v>400.32</v>
          </cell>
        </row>
        <row r="323">
          <cell r="H323" t="str">
            <v/>
          </cell>
          <cell r="I323" t="str">
            <v/>
          </cell>
          <cell r="K323" t="str">
            <v/>
          </cell>
        </row>
        <row r="324">
          <cell r="E324" t="str">
            <v>2.0</v>
          </cell>
          <cell r="F324" t="str">
            <v>EQUIPAMENTOS</v>
          </cell>
          <cell r="H324" t="str">
            <v/>
          </cell>
          <cell r="I324" t="str">
            <v/>
          </cell>
          <cell r="K324" t="str">
            <v/>
          </cell>
          <cell r="L324">
            <v>0</v>
          </cell>
        </row>
        <row r="325">
          <cell r="E325" t="str">
            <v>2.1</v>
          </cell>
          <cell r="H325" t="str">
            <v/>
          </cell>
          <cell r="I325" t="str">
            <v/>
          </cell>
          <cell r="K325" t="str">
            <v/>
          </cell>
          <cell r="L325">
            <v>0</v>
          </cell>
        </row>
        <row r="326">
          <cell r="E326" t="str">
            <v>2.2</v>
          </cell>
          <cell r="H326" t="str">
            <v/>
          </cell>
          <cell r="I326" t="str">
            <v/>
          </cell>
          <cell r="K326" t="str">
            <v/>
          </cell>
          <cell r="L326">
            <v>0</v>
          </cell>
        </row>
        <row r="327">
          <cell r="H327" t="str">
            <v/>
          </cell>
          <cell r="I327" t="str">
            <v/>
          </cell>
          <cell r="K327" t="str">
            <v/>
          </cell>
        </row>
        <row r="328">
          <cell r="E328" t="str">
            <v>3.0</v>
          </cell>
          <cell r="F328" t="str">
            <v>MATERIAIS</v>
          </cell>
          <cell r="H328" t="str">
            <v/>
          </cell>
          <cell r="I328" t="str">
            <v/>
          </cell>
          <cell r="K328" t="str">
            <v/>
          </cell>
          <cell r="L328">
            <v>11416.07</v>
          </cell>
        </row>
        <row r="329">
          <cell r="E329" t="str">
            <v>3.1</v>
          </cell>
          <cell r="F329" t="str">
            <v>C-3</v>
          </cell>
          <cell r="G329" t="str">
            <v>COTAÇÃO</v>
          </cell>
          <cell r="H329" t="str">
            <v>AQUISIÇÃO DE TENDA PIRAMIDAL 10X10M</v>
          </cell>
          <cell r="I329" t="str">
            <v>UNID</v>
          </cell>
          <cell r="J329">
            <v>1</v>
          </cell>
          <cell r="K329">
            <v>11416.071428571428</v>
          </cell>
          <cell r="L329">
            <v>11416.07</v>
          </cell>
        </row>
        <row r="330">
          <cell r="E330" t="str">
            <v>3.2</v>
          </cell>
          <cell r="H330" t="str">
            <v/>
          </cell>
          <cell r="I330" t="str">
            <v/>
          </cell>
          <cell r="K330" t="str">
            <v/>
          </cell>
          <cell r="L330">
            <v>0</v>
          </cell>
        </row>
        <row r="331">
          <cell r="H331" t="str">
            <v/>
          </cell>
          <cell r="I331" t="str">
            <v/>
          </cell>
          <cell r="K331" t="str">
            <v/>
          </cell>
        </row>
        <row r="332">
          <cell r="E332" t="str">
            <v>4.0</v>
          </cell>
          <cell r="F332" t="str">
            <v>OUTROS</v>
          </cell>
          <cell r="H332" t="str">
            <v/>
          </cell>
          <cell r="I332" t="str">
            <v/>
          </cell>
          <cell r="K332" t="str">
            <v/>
          </cell>
          <cell r="L332">
            <v>0</v>
          </cell>
        </row>
        <row r="333">
          <cell r="E333" t="str">
            <v>4.1</v>
          </cell>
          <cell r="H333" t="str">
            <v/>
          </cell>
          <cell r="I333" t="str">
            <v/>
          </cell>
          <cell r="K333" t="str">
            <v/>
          </cell>
          <cell r="L333">
            <v>0</v>
          </cell>
        </row>
        <row r="334">
          <cell r="E334" t="str">
            <v>4.2</v>
          </cell>
          <cell r="H334" t="str">
            <v/>
          </cell>
          <cell r="I334" t="str">
            <v/>
          </cell>
          <cell r="K334" t="str">
            <v/>
          </cell>
          <cell r="L334">
            <v>0</v>
          </cell>
        </row>
        <row r="336">
          <cell r="K336" t="str">
            <v>TOTAL SEM BDI</v>
          </cell>
          <cell r="L336">
            <v>12503.75</v>
          </cell>
        </row>
        <row r="338">
          <cell r="J338" t="str">
            <v>BDI</v>
          </cell>
          <cell r="K338" t="str">
            <v>SERVIÇO</v>
          </cell>
          <cell r="L338">
            <v>3756.1264999999999</v>
          </cell>
        </row>
        <row r="340">
          <cell r="K340" t="str">
            <v>TOTAL COM BDI</v>
          </cell>
          <cell r="L340">
            <v>16259.8765</v>
          </cell>
        </row>
        <row r="342">
          <cell r="E342" t="str">
            <v>COMP-14</v>
          </cell>
          <cell r="F342" t="str">
            <v>LOCAÇÃO DE BANHEIRO QUÍMICO COM MANUTENÇÃO, EXCETO ESGOTAMENTO, SERÁ INTERLIGADO À FOSSA EXISTENTE</v>
          </cell>
          <cell r="M342" t="str">
            <v>UNIDxMÊS</v>
          </cell>
          <cell r="O342">
            <v>600</v>
          </cell>
          <cell r="P342">
            <v>780.24</v>
          </cell>
          <cell r="R342">
            <v>0</v>
          </cell>
          <cell r="S342">
            <v>0</v>
          </cell>
          <cell r="T342">
            <v>0</v>
          </cell>
          <cell r="U342">
            <v>600</v>
          </cell>
          <cell r="W342">
            <v>0</v>
          </cell>
          <cell r="X342">
            <v>600</v>
          </cell>
          <cell r="Y342">
            <v>0</v>
          </cell>
          <cell r="Z342">
            <v>0</v>
          </cell>
        </row>
        <row r="343">
          <cell r="E343" t="str">
            <v>ITEM</v>
          </cell>
          <cell r="F343" t="str">
            <v>CÓDIGO</v>
          </cell>
          <cell r="G343" t="str">
            <v>FONTE</v>
          </cell>
          <cell r="H343" t="str">
            <v>SERVIÇOS</v>
          </cell>
          <cell r="I343" t="str">
            <v>UNID.</v>
          </cell>
          <cell r="J343" t="str">
            <v>QUANT.</v>
          </cell>
          <cell r="K343" t="str">
            <v>P.UNIT.</v>
          </cell>
          <cell r="L343" t="str">
            <v>P.TOTAL</v>
          </cell>
          <cell r="M343" t="str">
            <v>%</v>
          </cell>
          <cell r="O343" t="str">
            <v>R$ UNIT SEM BDI</v>
          </cell>
          <cell r="P343" t="str">
            <v>R$ UNIT COM BDI</v>
          </cell>
          <cell r="R343" t="str">
            <v>SINAPI</v>
          </cell>
          <cell r="S343" t="str">
            <v>COMP. 
PRÓPRIA</v>
          </cell>
          <cell r="T343" t="str">
            <v>COTAÇÃO</v>
          </cell>
          <cell r="U343" t="str">
            <v>OUTRAS
BASES</v>
          </cell>
          <cell r="W343" t="str">
            <v>M. O.</v>
          </cell>
          <cell r="X343" t="str">
            <v>EQUIPTO</v>
          </cell>
          <cell r="Y343" t="str">
            <v>MATERIAL</v>
          </cell>
          <cell r="Z343" t="str">
            <v>OUTROS</v>
          </cell>
        </row>
        <row r="344">
          <cell r="E344" t="str">
            <v>1.0</v>
          </cell>
          <cell r="F344" t="str">
            <v>MÃO DE OBRA</v>
          </cell>
          <cell r="K344" t="str">
            <v/>
          </cell>
          <cell r="L344">
            <v>0</v>
          </cell>
        </row>
        <row r="345">
          <cell r="E345" t="str">
            <v>1.1</v>
          </cell>
          <cell r="H345" t="str">
            <v/>
          </cell>
          <cell r="I345" t="str">
            <v/>
          </cell>
          <cell r="K345" t="str">
            <v/>
          </cell>
          <cell r="L345">
            <v>0</v>
          </cell>
        </row>
        <row r="346">
          <cell r="E346" t="str">
            <v>1.2</v>
          </cell>
          <cell r="H346" t="str">
            <v/>
          </cell>
          <cell r="I346" t="str">
            <v/>
          </cell>
          <cell r="K346" t="str">
            <v/>
          </cell>
          <cell r="L346">
            <v>0</v>
          </cell>
        </row>
        <row r="347">
          <cell r="H347" t="str">
            <v/>
          </cell>
          <cell r="I347" t="str">
            <v/>
          </cell>
          <cell r="K347" t="str">
            <v/>
          </cell>
        </row>
        <row r="348">
          <cell r="E348" t="str">
            <v>2.0</v>
          </cell>
          <cell r="F348" t="str">
            <v>EQUIPAMENTOS</v>
          </cell>
          <cell r="H348" t="str">
            <v/>
          </cell>
          <cell r="I348" t="str">
            <v/>
          </cell>
          <cell r="K348" t="str">
            <v/>
          </cell>
          <cell r="L348">
            <v>600</v>
          </cell>
        </row>
        <row r="349">
          <cell r="E349" t="str">
            <v>2.1</v>
          </cell>
          <cell r="F349" t="str">
            <v>OBO-3</v>
          </cell>
          <cell r="G349" t="str">
            <v>OUTRAS BASES</v>
          </cell>
          <cell r="H349" t="str">
            <v>BANHEIRO QUIMICO 110X120X230CM</v>
          </cell>
          <cell r="I349" t="str">
            <v>UNID</v>
          </cell>
          <cell r="J349">
            <v>1</v>
          </cell>
          <cell r="K349">
            <v>600</v>
          </cell>
          <cell r="L349">
            <v>600</v>
          </cell>
        </row>
        <row r="350">
          <cell r="E350" t="str">
            <v>2.2</v>
          </cell>
          <cell r="H350" t="str">
            <v/>
          </cell>
          <cell r="I350" t="str">
            <v/>
          </cell>
          <cell r="K350" t="str">
            <v/>
          </cell>
          <cell r="L350">
            <v>0</v>
          </cell>
        </row>
        <row r="351">
          <cell r="H351" t="str">
            <v/>
          </cell>
          <cell r="I351" t="str">
            <v/>
          </cell>
          <cell r="K351" t="str">
            <v/>
          </cell>
        </row>
        <row r="352">
          <cell r="E352" t="str">
            <v>3.0</v>
          </cell>
          <cell r="F352" t="str">
            <v>MATERIAIS</v>
          </cell>
          <cell r="H352" t="str">
            <v/>
          </cell>
          <cell r="I352" t="str">
            <v/>
          </cell>
          <cell r="K352" t="str">
            <v/>
          </cell>
          <cell r="L352">
            <v>0</v>
          </cell>
        </row>
        <row r="353">
          <cell r="E353" t="str">
            <v>3.1</v>
          </cell>
          <cell r="H353" t="str">
            <v/>
          </cell>
          <cell r="I353" t="str">
            <v/>
          </cell>
          <cell r="K353" t="str">
            <v/>
          </cell>
          <cell r="L353">
            <v>0</v>
          </cell>
        </row>
        <row r="354">
          <cell r="E354" t="str">
            <v>3.2</v>
          </cell>
          <cell r="H354" t="str">
            <v/>
          </cell>
          <cell r="I354" t="str">
            <v/>
          </cell>
          <cell r="K354" t="str">
            <v/>
          </cell>
          <cell r="L354">
            <v>0</v>
          </cell>
        </row>
        <row r="355">
          <cell r="H355" t="str">
            <v/>
          </cell>
          <cell r="I355" t="str">
            <v/>
          </cell>
          <cell r="K355" t="str">
            <v/>
          </cell>
        </row>
        <row r="356">
          <cell r="E356" t="str">
            <v>4.0</v>
          </cell>
          <cell r="F356" t="str">
            <v>OUTROS</v>
          </cell>
          <cell r="H356" t="str">
            <v/>
          </cell>
          <cell r="I356" t="str">
            <v/>
          </cell>
          <cell r="K356" t="str">
            <v/>
          </cell>
          <cell r="L356">
            <v>0</v>
          </cell>
        </row>
        <row r="357">
          <cell r="E357" t="str">
            <v>4.1</v>
          </cell>
          <cell r="H357" t="str">
            <v/>
          </cell>
          <cell r="I357" t="str">
            <v/>
          </cell>
          <cell r="K357" t="str">
            <v/>
          </cell>
          <cell r="L357">
            <v>0</v>
          </cell>
        </row>
        <row r="358">
          <cell r="E358" t="str">
            <v>4.2</v>
          </cell>
          <cell r="H358" t="str">
            <v/>
          </cell>
          <cell r="I358" t="str">
            <v/>
          </cell>
          <cell r="K358" t="str">
            <v/>
          </cell>
          <cell r="L358">
            <v>0</v>
          </cell>
        </row>
        <row r="360">
          <cell r="K360" t="str">
            <v>TOTAL SEM BDI</v>
          </cell>
          <cell r="L360">
            <v>600</v>
          </cell>
        </row>
        <row r="362">
          <cell r="J362" t="str">
            <v>BDI</v>
          </cell>
          <cell r="K362" t="str">
            <v>SERVIÇO</v>
          </cell>
          <cell r="L362">
            <v>180.24</v>
          </cell>
        </row>
        <row r="364">
          <cell r="K364" t="str">
            <v>TOTAL COM BDI</v>
          </cell>
          <cell r="L364">
            <v>780.24</v>
          </cell>
        </row>
        <row r="366">
          <cell r="E366" t="str">
            <v>COMP-15</v>
          </cell>
          <cell r="F366" t="str">
            <v>PLACA DE OBRA EM CHAPA DE ACO GALVANIZADO</v>
          </cell>
          <cell r="M366" t="str">
            <v>M2</v>
          </cell>
          <cell r="O366">
            <v>306.39000000000004</v>
          </cell>
          <cell r="P366">
            <v>398.42955600000005</v>
          </cell>
          <cell r="R366">
            <v>306.39</v>
          </cell>
          <cell r="S366">
            <v>0</v>
          </cell>
          <cell r="T366">
            <v>0</v>
          </cell>
          <cell r="U366">
            <v>0</v>
          </cell>
          <cell r="W366">
            <v>41.61</v>
          </cell>
          <cell r="X366">
            <v>0</v>
          </cell>
          <cell r="Y366">
            <v>264.78000000000003</v>
          </cell>
          <cell r="Z366">
            <v>0</v>
          </cell>
        </row>
        <row r="367">
          <cell r="E367" t="str">
            <v>ITEM</v>
          </cell>
          <cell r="F367" t="str">
            <v>CÓDIGO</v>
          </cell>
          <cell r="G367" t="str">
            <v>FONTE</v>
          </cell>
          <cell r="H367" t="str">
            <v>SERVIÇOS</v>
          </cell>
          <cell r="I367" t="str">
            <v>UNID.</v>
          </cell>
          <cell r="J367" t="str">
            <v>QUANT.</v>
          </cell>
          <cell r="K367" t="str">
            <v>P.UNIT.</v>
          </cell>
          <cell r="L367" t="str">
            <v>P.TOTAL</v>
          </cell>
          <cell r="M367" t="str">
            <v>%</v>
          </cell>
          <cell r="O367" t="str">
            <v>R$ UNIT SEM BDI</v>
          </cell>
          <cell r="P367" t="str">
            <v>R$ UNIT COM BDI</v>
          </cell>
          <cell r="R367" t="str">
            <v>SINAPI</v>
          </cell>
          <cell r="S367" t="str">
            <v>COMP. 
PRÓPRIA</v>
          </cell>
          <cell r="T367" t="str">
            <v>COTAÇÃO</v>
          </cell>
          <cell r="U367" t="str">
            <v>OUTRAS
BASES</v>
          </cell>
          <cell r="W367" t="str">
            <v>M. O.</v>
          </cell>
          <cell r="X367" t="str">
            <v>EQUIPTO</v>
          </cell>
          <cell r="Y367" t="str">
            <v>MATERIAL</v>
          </cell>
          <cell r="Z367" t="str">
            <v>OUTROS</v>
          </cell>
        </row>
        <row r="368">
          <cell r="E368" t="str">
            <v>1.0</v>
          </cell>
          <cell r="F368" t="str">
            <v>MÃO DE OBRA</v>
          </cell>
          <cell r="K368" t="str">
            <v/>
          </cell>
          <cell r="L368">
            <v>41.61</v>
          </cell>
        </row>
        <row r="369">
          <cell r="E369" t="str">
            <v>1.1</v>
          </cell>
          <cell r="F369">
            <v>88262</v>
          </cell>
          <cell r="G369" t="str">
            <v>SINAPI</v>
          </cell>
          <cell r="H369" t="str">
            <v>CARPINTEIRO DE FORMAS COM ENCARGOS COMPLEMENTARES</v>
          </cell>
          <cell r="I369" t="str">
            <v>H</v>
          </cell>
          <cell r="J369">
            <v>1</v>
          </cell>
          <cell r="K369">
            <v>16.59</v>
          </cell>
          <cell r="L369">
            <v>16.59</v>
          </cell>
        </row>
        <row r="370">
          <cell r="E370" t="str">
            <v>1.2</v>
          </cell>
          <cell r="F370">
            <v>88316</v>
          </cell>
          <cell r="G370" t="str">
            <v>SINAPI</v>
          </cell>
          <cell r="H370" t="str">
            <v>SERVENTE COM ENCARGOS COMPLEMENTARES</v>
          </cell>
          <cell r="I370" t="str">
            <v>H</v>
          </cell>
          <cell r="J370">
            <v>2</v>
          </cell>
          <cell r="K370">
            <v>12.51</v>
          </cell>
          <cell r="L370">
            <v>25.02</v>
          </cell>
        </row>
        <row r="371">
          <cell r="H371" t="str">
            <v/>
          </cell>
          <cell r="I371" t="str">
            <v/>
          </cell>
          <cell r="K371" t="str">
            <v/>
          </cell>
        </row>
        <row r="372">
          <cell r="E372" t="str">
            <v>2.0</v>
          </cell>
          <cell r="F372" t="str">
            <v>EQUIPAMENTOS</v>
          </cell>
          <cell r="H372" t="str">
            <v/>
          </cell>
          <cell r="I372" t="str">
            <v/>
          </cell>
          <cell r="K372" t="str">
            <v/>
          </cell>
          <cell r="L372">
            <v>0</v>
          </cell>
        </row>
        <row r="373">
          <cell r="E373" t="str">
            <v>2.1</v>
          </cell>
          <cell r="H373" t="str">
            <v/>
          </cell>
          <cell r="I373" t="str">
            <v/>
          </cell>
          <cell r="K373" t="str">
            <v/>
          </cell>
          <cell r="L373">
            <v>0</v>
          </cell>
        </row>
        <row r="374">
          <cell r="E374" t="str">
            <v>2.2</v>
          </cell>
          <cell r="H374" t="str">
            <v/>
          </cell>
          <cell r="I374" t="str">
            <v/>
          </cell>
          <cell r="K374" t="str">
            <v/>
          </cell>
          <cell r="L374">
            <v>0</v>
          </cell>
        </row>
        <row r="375">
          <cell r="H375" t="str">
            <v/>
          </cell>
          <cell r="I375" t="str">
            <v/>
          </cell>
          <cell r="K375" t="str">
            <v/>
          </cell>
        </row>
        <row r="376">
          <cell r="E376" t="str">
            <v>3.0</v>
          </cell>
          <cell r="F376" t="str">
            <v>MATERIAIS</v>
          </cell>
          <cell r="H376" t="str">
            <v/>
          </cell>
          <cell r="I376" t="str">
            <v/>
          </cell>
          <cell r="K376" t="str">
            <v/>
          </cell>
          <cell r="L376">
            <v>264.78000000000003</v>
          </cell>
        </row>
        <row r="377">
          <cell r="E377" t="str">
            <v>3.1</v>
          </cell>
          <cell r="F377">
            <v>94962</v>
          </cell>
          <cell r="G377" t="str">
            <v>SINAPI</v>
          </cell>
          <cell r="H377" t="str">
            <v>CONCRETO MAGRO PARA LASTRO, TRAÇO 1:4,5:4,5 (CIMENTO/ AREIA MÉDIA/ BRITA 1)  - PREPARO MECÂNICO COM BETONEIRA 400 L. AF_07/2016</v>
          </cell>
          <cell r="I377" t="str">
            <v>M3</v>
          </cell>
          <cell r="J377">
            <v>0.01</v>
          </cell>
          <cell r="K377">
            <v>276.70999999999998</v>
          </cell>
          <cell r="L377">
            <v>2.76</v>
          </cell>
        </row>
        <row r="378">
          <cell r="E378" t="str">
            <v>3.2</v>
          </cell>
          <cell r="F378">
            <v>4813</v>
          </cell>
          <cell r="G378" t="str">
            <v>INSUMO</v>
          </cell>
          <cell r="H378" t="str">
            <v xml:space="preserve">PLACA DE OBRA (PARA CONSTRUCAO CIVIL) EM CHAPA GALVANIZADA *N. 22*, ADESIVADA, DE *2,0 X 1,125* M                                                                                                                                                                                                                                                                                                                                                                                                         </v>
          </cell>
          <cell r="I378" t="str">
            <v xml:space="preserve">M2    </v>
          </cell>
          <cell r="J378">
            <v>1</v>
          </cell>
          <cell r="K378">
            <v>225</v>
          </cell>
          <cell r="L378">
            <v>225</v>
          </cell>
        </row>
        <row r="379">
          <cell r="E379" t="str">
            <v>3.3</v>
          </cell>
          <cell r="F379">
            <v>4491</v>
          </cell>
          <cell r="G379" t="str">
            <v>INSUMO</v>
          </cell>
          <cell r="H379" t="str">
            <v xml:space="preserve">PONTALETE DE MADEIRA NAO APARELHADA *7,5 X 7,5* CM (3 X 3 ") PINUS, MISTA OU EQUIVALENTE DA REGIAO                                                                                                                                                                                                                                                                                                                                                                                                        </v>
          </cell>
          <cell r="I379" t="str">
            <v xml:space="preserve">M     </v>
          </cell>
          <cell r="J379">
            <v>4</v>
          </cell>
          <cell r="K379">
            <v>7.26</v>
          </cell>
          <cell r="L379">
            <v>29.04</v>
          </cell>
        </row>
        <row r="380">
          <cell r="E380" t="str">
            <v>3.4</v>
          </cell>
          <cell r="F380">
            <v>5075</v>
          </cell>
          <cell r="G380" t="str">
            <v>INSUMO</v>
          </cell>
          <cell r="H380" t="str">
            <v xml:space="preserve">PREGO DE ACO POLIDO COM CABECA 18 X 30 (2 3/4 X 10)                                                                                                                                                                                                                                                                                                                                                                                                                                                       </v>
          </cell>
          <cell r="I380" t="str">
            <v xml:space="preserve">KG    </v>
          </cell>
          <cell r="J380">
            <v>0.11</v>
          </cell>
          <cell r="K380">
            <v>18.21</v>
          </cell>
          <cell r="L380">
            <v>2</v>
          </cell>
        </row>
        <row r="381">
          <cell r="E381" t="str">
            <v>3.5</v>
          </cell>
          <cell r="F381">
            <v>4417</v>
          </cell>
          <cell r="G381" t="str">
            <v>INSUMO</v>
          </cell>
          <cell r="H381" t="str">
            <v xml:space="preserve">SARRAFO DE MADEIRA NAO APARELHADA *2,5 X 7* CM, MACARANDUBA, ANGELIM OU EQUIVALENTE DA REGIAO                                                                                                                                                                                                                                                                                                                                                                                                             </v>
          </cell>
          <cell r="I381" t="str">
            <v xml:space="preserve">M     </v>
          </cell>
          <cell r="J381">
            <v>1</v>
          </cell>
          <cell r="K381">
            <v>5.98</v>
          </cell>
          <cell r="L381">
            <v>5.98</v>
          </cell>
        </row>
        <row r="382">
          <cell r="H382" t="str">
            <v/>
          </cell>
          <cell r="I382" t="str">
            <v/>
          </cell>
          <cell r="K382" t="str">
            <v/>
          </cell>
        </row>
        <row r="383">
          <cell r="E383" t="str">
            <v>4.0</v>
          </cell>
          <cell r="F383" t="str">
            <v>OUTROS</v>
          </cell>
          <cell r="H383" t="str">
            <v/>
          </cell>
          <cell r="I383" t="str">
            <v/>
          </cell>
          <cell r="K383" t="str">
            <v/>
          </cell>
          <cell r="L383">
            <v>0</v>
          </cell>
        </row>
        <row r="384">
          <cell r="E384" t="str">
            <v>4.1</v>
          </cell>
          <cell r="H384" t="str">
            <v/>
          </cell>
          <cell r="I384" t="str">
            <v/>
          </cell>
          <cell r="K384" t="str">
            <v/>
          </cell>
          <cell r="L384">
            <v>0</v>
          </cell>
        </row>
        <row r="385">
          <cell r="E385" t="str">
            <v>4.2</v>
          </cell>
          <cell r="H385" t="str">
            <v/>
          </cell>
          <cell r="I385" t="str">
            <v/>
          </cell>
          <cell r="K385" t="str">
            <v/>
          </cell>
          <cell r="L385">
            <v>0</v>
          </cell>
        </row>
        <row r="387">
          <cell r="K387" t="str">
            <v>TOTAL SEM BDI</v>
          </cell>
          <cell r="L387">
            <v>306.39000000000004</v>
          </cell>
        </row>
        <row r="389">
          <cell r="J389" t="str">
            <v>BDI</v>
          </cell>
          <cell r="K389" t="str">
            <v>SERVIÇO</v>
          </cell>
          <cell r="L389">
            <v>92.039556000000019</v>
          </cell>
        </row>
        <row r="391">
          <cell r="K391" t="str">
            <v>TOTAL COM BDI</v>
          </cell>
          <cell r="L391">
            <v>398.42955600000005</v>
          </cell>
        </row>
        <row r="393">
          <cell r="E393" t="str">
            <v>COMP-16</v>
          </cell>
          <cell r="F393" t="str">
            <v>IMPLANTAÇÃO DE PRANCHÃO SOBRE PAVIMENTAÇÃO ASFÁLTICA PARA IMPLANTAÇÃO DE CONTAINER, COM O INTUITO DE PROTEÇÃO DA PAVIMENTAÇÃO, A SER IMPLANTADO NO ALINHAMENTO DAS BASES DO CONTAINER - E=5CM, LARG=30CM</v>
          </cell>
          <cell r="M393" t="str">
            <v>M</v>
          </cell>
          <cell r="O393">
            <v>33.19</v>
          </cell>
          <cell r="P393">
            <v>43.160275999999996</v>
          </cell>
          <cell r="R393">
            <v>33.19</v>
          </cell>
          <cell r="S393">
            <v>0</v>
          </cell>
          <cell r="T393">
            <v>0</v>
          </cell>
          <cell r="U393">
            <v>0</v>
          </cell>
          <cell r="W393">
            <v>7.1899999999999995</v>
          </cell>
          <cell r="X393">
            <v>0</v>
          </cell>
          <cell r="Y393">
            <v>26</v>
          </cell>
          <cell r="Z393">
            <v>0</v>
          </cell>
        </row>
        <row r="394">
          <cell r="E394" t="str">
            <v>ITEM</v>
          </cell>
          <cell r="F394" t="str">
            <v>CÓDIGO</v>
          </cell>
          <cell r="G394" t="str">
            <v>FONTE</v>
          </cell>
          <cell r="H394" t="str">
            <v>SERVIÇOS</v>
          </cell>
          <cell r="I394" t="str">
            <v>UNID.</v>
          </cell>
          <cell r="J394" t="str">
            <v>QUANT.</v>
          </cell>
          <cell r="K394" t="str">
            <v>P.UNIT.</v>
          </cell>
          <cell r="L394" t="str">
            <v>P.TOTAL</v>
          </cell>
          <cell r="M394" t="str">
            <v>%</v>
          </cell>
          <cell r="O394" t="str">
            <v>R$ UNIT SEM BDI</v>
          </cell>
          <cell r="P394" t="str">
            <v>R$ UNIT COM BDI</v>
          </cell>
          <cell r="R394" t="str">
            <v>SINAPI</v>
          </cell>
          <cell r="S394" t="str">
            <v>COMP. 
PRÓPRIA</v>
          </cell>
          <cell r="T394" t="str">
            <v>COTAÇÃO</v>
          </cell>
          <cell r="U394" t="str">
            <v>OUTRAS
BASES</v>
          </cell>
          <cell r="W394" t="str">
            <v>M. O.</v>
          </cell>
          <cell r="X394" t="str">
            <v>EQUIPTO</v>
          </cell>
          <cell r="Y394" t="str">
            <v>MATERIAL</v>
          </cell>
          <cell r="Z394" t="str">
            <v>OUTROS</v>
          </cell>
        </row>
        <row r="395">
          <cell r="E395" t="str">
            <v>1.0</v>
          </cell>
          <cell r="F395" t="str">
            <v>MÃO DE OBRA</v>
          </cell>
          <cell r="K395" t="str">
            <v/>
          </cell>
          <cell r="L395">
            <v>7.1899999999999995</v>
          </cell>
        </row>
        <row r="396">
          <cell r="E396" t="str">
            <v>1.1</v>
          </cell>
          <cell r="F396">
            <v>88262</v>
          </cell>
          <cell r="G396" t="str">
            <v>SINAPI</v>
          </cell>
          <cell r="H396" t="str">
            <v>CARPINTEIRO DE FORMAS COM ENCARGOS COMPLEMENTARES</v>
          </cell>
          <cell r="I396" t="str">
            <v>H</v>
          </cell>
          <cell r="J396">
            <v>0.30789</v>
          </cell>
          <cell r="K396">
            <v>16.59</v>
          </cell>
          <cell r="L396">
            <v>5.0999999999999996</v>
          </cell>
        </row>
        <row r="397">
          <cell r="E397" t="str">
            <v>1.2</v>
          </cell>
          <cell r="F397">
            <v>88239</v>
          </cell>
          <cell r="G397" t="str">
            <v>SINAPI</v>
          </cell>
          <cell r="H397" t="str">
            <v>AJUDANTE DE CARPINTEIRO COM ENCARGOS COMPLEMENTARES</v>
          </cell>
          <cell r="I397" t="str">
            <v>H</v>
          </cell>
          <cell r="J397">
            <v>0.15392999999999998</v>
          </cell>
          <cell r="K397">
            <v>13.64</v>
          </cell>
          <cell r="L397">
            <v>2.09</v>
          </cell>
        </row>
        <row r="398">
          <cell r="H398" t="str">
            <v/>
          </cell>
          <cell r="I398" t="str">
            <v/>
          </cell>
          <cell r="K398" t="str">
            <v/>
          </cell>
        </row>
        <row r="399">
          <cell r="E399" t="str">
            <v>2.0</v>
          </cell>
          <cell r="F399" t="str">
            <v>EQUIPAMENTOS</v>
          </cell>
          <cell r="H399" t="str">
            <v/>
          </cell>
          <cell r="I399" t="str">
            <v/>
          </cell>
          <cell r="K399" t="str">
            <v/>
          </cell>
          <cell r="L399">
            <v>0</v>
          </cell>
        </row>
        <row r="400">
          <cell r="E400" t="str">
            <v>2.1</v>
          </cell>
          <cell r="H400" t="str">
            <v/>
          </cell>
          <cell r="I400" t="str">
            <v/>
          </cell>
          <cell r="K400" t="str">
            <v/>
          </cell>
          <cell r="L400">
            <v>0</v>
          </cell>
        </row>
        <row r="401">
          <cell r="E401" t="str">
            <v>2.2</v>
          </cell>
          <cell r="H401" t="str">
            <v/>
          </cell>
          <cell r="I401" t="str">
            <v/>
          </cell>
          <cell r="K401" t="str">
            <v/>
          </cell>
          <cell r="L401">
            <v>0</v>
          </cell>
        </row>
        <row r="402">
          <cell r="H402" t="str">
            <v/>
          </cell>
          <cell r="I402" t="str">
            <v/>
          </cell>
          <cell r="K402" t="str">
            <v/>
          </cell>
        </row>
        <row r="403">
          <cell r="E403" t="str">
            <v>3.0</v>
          </cell>
          <cell r="F403" t="str">
            <v>MATERIAIS</v>
          </cell>
          <cell r="H403" t="str">
            <v/>
          </cell>
          <cell r="I403" t="str">
            <v/>
          </cell>
          <cell r="K403" t="str">
            <v/>
          </cell>
          <cell r="L403">
            <v>26</v>
          </cell>
        </row>
        <row r="404">
          <cell r="E404" t="str">
            <v>3.1</v>
          </cell>
          <cell r="F404">
            <v>4006</v>
          </cell>
          <cell r="G404" t="str">
            <v>INSUMO</v>
          </cell>
          <cell r="H404" t="str">
            <v xml:space="preserve">MADEIRA SERRADA NAO APARELHADA DE PINUS, MISTA OU EQUIVALENTE DA REGIAO                                                                                                                                                                                                                                                                                                                                                                                                                                   </v>
          </cell>
          <cell r="I404" t="str">
            <v xml:space="preserve">M3    </v>
          </cell>
          <cell r="J404">
            <v>1.5899999999999997E-2</v>
          </cell>
          <cell r="K404">
            <v>1635.69</v>
          </cell>
          <cell r="L404">
            <v>26</v>
          </cell>
        </row>
        <row r="405">
          <cell r="E405" t="str">
            <v>3.2</v>
          </cell>
          <cell r="H405" t="str">
            <v/>
          </cell>
          <cell r="I405" t="str">
            <v/>
          </cell>
          <cell r="K405" t="str">
            <v/>
          </cell>
          <cell r="L405">
            <v>0</v>
          </cell>
        </row>
        <row r="406">
          <cell r="H406" t="str">
            <v/>
          </cell>
          <cell r="I406" t="str">
            <v/>
          </cell>
          <cell r="K406" t="str">
            <v/>
          </cell>
        </row>
        <row r="407">
          <cell r="E407" t="str">
            <v>4.0</v>
          </cell>
          <cell r="F407" t="str">
            <v>OUTROS</v>
          </cell>
          <cell r="H407" t="str">
            <v/>
          </cell>
          <cell r="I407" t="str">
            <v/>
          </cell>
          <cell r="K407" t="str">
            <v/>
          </cell>
          <cell r="L407">
            <v>0</v>
          </cell>
        </row>
        <row r="408">
          <cell r="E408" t="str">
            <v>4.1</v>
          </cell>
          <cell r="H408" t="str">
            <v/>
          </cell>
          <cell r="I408" t="str">
            <v/>
          </cell>
          <cell r="K408" t="str">
            <v/>
          </cell>
          <cell r="L408">
            <v>0</v>
          </cell>
        </row>
        <row r="409">
          <cell r="E409" t="str">
            <v>4.2</v>
          </cell>
          <cell r="H409" t="str">
            <v/>
          </cell>
          <cell r="I409" t="str">
            <v/>
          </cell>
          <cell r="K409" t="str">
            <v/>
          </cell>
          <cell r="L409">
            <v>0</v>
          </cell>
        </row>
        <row r="411">
          <cell r="K411" t="str">
            <v>TOTAL SEM BDI</v>
          </cell>
          <cell r="L411">
            <v>33.19</v>
          </cell>
        </row>
        <row r="413">
          <cell r="J413" t="str">
            <v>BDI</v>
          </cell>
          <cell r="K413" t="str">
            <v>SERVIÇO</v>
          </cell>
          <cell r="L413">
            <v>9.9702760000000001</v>
          </cell>
        </row>
        <row r="415">
          <cell r="K415" t="str">
            <v>TOTAL COM BDI</v>
          </cell>
          <cell r="L415">
            <v>43.160275999999996</v>
          </cell>
        </row>
        <row r="417">
          <cell r="E417" t="str">
            <v>COMP-17</v>
          </cell>
          <cell r="F417" t="str">
            <v>ELABORAÇÃO DE "DATA BOOK", INCLUSIVE PROJETOS ASBUILTS EM PLATAFORMA BIM, SOFTWARE REVIT, CÓPIA DAS NOTAS FISCAIS DOS EQUIPAMENTOS, PLANO DE MANUTENÇÃO E DEMAIS DOCUMENTOS NECESSÁRIOS PARA OPERAÇÃO E MANUTENÇÃO DAS EDIFICAÇÕES, ENTREGUE EM 01 (UMA) VIA IMPRESSA DO DATA BOOK, 01 (UMA) VIA DOS PROJETOS ASSINADOS E CÓPIAS DIGITAIS, ARQUIVO EDITÁVEL E ARQUIVOS EM PDF COM ASSINATURA DIGITAL DOS RESPONSÁVEIS TÉCNICOS</v>
          </cell>
          <cell r="M417" t="str">
            <v>UNID</v>
          </cell>
          <cell r="O417">
            <v>12304.6</v>
          </cell>
          <cell r="P417">
            <v>16000.90184</v>
          </cell>
          <cell r="R417">
            <v>12304.6</v>
          </cell>
          <cell r="S417">
            <v>0</v>
          </cell>
          <cell r="T417">
            <v>0</v>
          </cell>
          <cell r="U417">
            <v>0</v>
          </cell>
          <cell r="W417">
            <v>12304.6</v>
          </cell>
          <cell r="X417">
            <v>0</v>
          </cell>
          <cell r="Y417">
            <v>0</v>
          </cell>
          <cell r="Z417">
            <v>0</v>
          </cell>
        </row>
        <row r="418">
          <cell r="E418" t="str">
            <v>ITEM</v>
          </cell>
          <cell r="F418" t="str">
            <v>CÓDIGO</v>
          </cell>
          <cell r="G418" t="str">
            <v>FONTE</v>
          </cell>
          <cell r="H418" t="str">
            <v>SERVIÇOS</v>
          </cell>
          <cell r="I418" t="str">
            <v>UNID.</v>
          </cell>
          <cell r="J418" t="str">
            <v>QUANT.</v>
          </cell>
          <cell r="K418" t="str">
            <v>P.UNIT.</v>
          </cell>
          <cell r="L418" t="str">
            <v>P.TOTAL</v>
          </cell>
          <cell r="M418" t="str">
            <v>%</v>
          </cell>
          <cell r="O418" t="str">
            <v>R$ UNIT SEM BDI</v>
          </cell>
          <cell r="P418" t="str">
            <v>R$ UNIT COM BDI</v>
          </cell>
          <cell r="R418" t="str">
            <v>SINAPI</v>
          </cell>
          <cell r="S418" t="str">
            <v>COMP. 
PRÓPRIA</v>
          </cell>
          <cell r="T418" t="str">
            <v>COTAÇÃO</v>
          </cell>
          <cell r="U418" t="str">
            <v>OUTRAS
BASES</v>
          </cell>
          <cell r="W418" t="str">
            <v>M. O.</v>
          </cell>
          <cell r="X418" t="str">
            <v>EQUIPTO</v>
          </cell>
          <cell r="Y418" t="str">
            <v>MATERIAL</v>
          </cell>
          <cell r="Z418" t="str">
            <v>OUTROS</v>
          </cell>
        </row>
        <row r="419">
          <cell r="E419" t="str">
            <v>1.0</v>
          </cell>
          <cell r="F419" t="str">
            <v>MÃO DE OBRA</v>
          </cell>
          <cell r="K419" t="str">
            <v/>
          </cell>
          <cell r="L419">
            <v>12304.6</v>
          </cell>
        </row>
        <row r="420">
          <cell r="E420" t="str">
            <v>1.1</v>
          </cell>
          <cell r="F420">
            <v>90778</v>
          </cell>
          <cell r="G420" t="str">
            <v>SINAPI</v>
          </cell>
          <cell r="H420" t="str">
            <v>ENGENHEIRO CIVIL DE OBRA PLENO COM ENCARGOS COMPLEMENTARES</v>
          </cell>
          <cell r="I420" t="str">
            <v>H</v>
          </cell>
          <cell r="J420">
            <v>40</v>
          </cell>
          <cell r="K420">
            <v>95.02000000000001</v>
          </cell>
          <cell r="L420">
            <v>3800.8</v>
          </cell>
        </row>
        <row r="421">
          <cell r="E421" t="str">
            <v>1.2</v>
          </cell>
          <cell r="F421">
            <v>88255</v>
          </cell>
          <cell r="G421" t="str">
            <v>SINAPI</v>
          </cell>
          <cell r="H421" t="str">
            <v>AUXILIAR TÉCNICO DE ENGENHARIA COM ENCARGOS COMPLEMENTARES</v>
          </cell>
          <cell r="I421" t="str">
            <v>H</v>
          </cell>
          <cell r="J421">
            <v>220</v>
          </cell>
          <cell r="K421">
            <v>19.600000000000005</v>
          </cell>
          <cell r="L421">
            <v>4312</v>
          </cell>
        </row>
        <row r="422">
          <cell r="E422" t="str">
            <v>1.3</v>
          </cell>
          <cell r="F422">
            <v>90773</v>
          </cell>
          <cell r="G422" t="str">
            <v>SINAPI</v>
          </cell>
          <cell r="H422" t="str">
            <v>DESENHISTA COPISTA COM ENCARGOS COMPLEMENTARES</v>
          </cell>
          <cell r="I422" t="str">
            <v>H</v>
          </cell>
          <cell r="J422">
            <v>220</v>
          </cell>
          <cell r="K422">
            <v>13.69</v>
          </cell>
          <cell r="L422">
            <v>3011.8</v>
          </cell>
        </row>
        <row r="423">
          <cell r="E423" t="str">
            <v>1.4</v>
          </cell>
          <cell r="F423">
            <v>90772</v>
          </cell>
          <cell r="G423" t="str">
            <v>SINAPI</v>
          </cell>
          <cell r="H423" t="str">
            <v>AUXILIAR DE ESCRITORIO COM ENCARGOS COMPLEMENTARES</v>
          </cell>
          <cell r="I423" t="str">
            <v>H</v>
          </cell>
          <cell r="J423">
            <v>80</v>
          </cell>
          <cell r="K423">
            <v>14.749999999999998</v>
          </cell>
          <cell r="L423">
            <v>1180</v>
          </cell>
        </row>
        <row r="424">
          <cell r="H424" t="str">
            <v/>
          </cell>
          <cell r="I424" t="str">
            <v/>
          </cell>
          <cell r="K424" t="str">
            <v/>
          </cell>
        </row>
        <row r="425">
          <cell r="E425" t="str">
            <v>2.0</v>
          </cell>
          <cell r="F425" t="str">
            <v>EQUIPAMENTOS</v>
          </cell>
          <cell r="H425" t="str">
            <v/>
          </cell>
          <cell r="I425" t="str">
            <v/>
          </cell>
          <cell r="K425" t="str">
            <v/>
          </cell>
          <cell r="L425">
            <v>0</v>
          </cell>
        </row>
        <row r="426">
          <cell r="E426" t="str">
            <v>2.1</v>
          </cell>
          <cell r="H426" t="str">
            <v/>
          </cell>
          <cell r="I426" t="str">
            <v/>
          </cell>
          <cell r="K426" t="str">
            <v/>
          </cell>
          <cell r="L426">
            <v>0</v>
          </cell>
        </row>
        <row r="427">
          <cell r="E427" t="str">
            <v>2.2</v>
          </cell>
          <cell r="H427" t="str">
            <v/>
          </cell>
          <cell r="I427" t="str">
            <v/>
          </cell>
          <cell r="K427" t="str">
            <v/>
          </cell>
          <cell r="L427">
            <v>0</v>
          </cell>
        </row>
        <row r="428">
          <cell r="H428" t="str">
            <v/>
          </cell>
          <cell r="I428" t="str">
            <v/>
          </cell>
          <cell r="K428" t="str">
            <v/>
          </cell>
        </row>
        <row r="429">
          <cell r="E429" t="str">
            <v>3.0</v>
          </cell>
          <cell r="F429" t="str">
            <v>MATERIAIS</v>
          </cell>
          <cell r="H429" t="str">
            <v/>
          </cell>
          <cell r="I429" t="str">
            <v/>
          </cell>
          <cell r="K429" t="str">
            <v/>
          </cell>
          <cell r="L429">
            <v>0</v>
          </cell>
        </row>
        <row r="430">
          <cell r="E430" t="str">
            <v>3.1</v>
          </cell>
          <cell r="H430" t="str">
            <v/>
          </cell>
          <cell r="I430" t="str">
            <v/>
          </cell>
          <cell r="K430" t="str">
            <v/>
          </cell>
          <cell r="L430">
            <v>0</v>
          </cell>
        </row>
        <row r="431">
          <cell r="E431" t="str">
            <v>3.2</v>
          </cell>
          <cell r="H431" t="str">
            <v/>
          </cell>
          <cell r="I431" t="str">
            <v/>
          </cell>
          <cell r="K431" t="str">
            <v/>
          </cell>
          <cell r="L431">
            <v>0</v>
          </cell>
        </row>
        <row r="432">
          <cell r="H432" t="str">
            <v/>
          </cell>
          <cell r="I432" t="str">
            <v/>
          </cell>
          <cell r="K432" t="str">
            <v/>
          </cell>
        </row>
        <row r="433">
          <cell r="E433" t="str">
            <v>4.0</v>
          </cell>
          <cell r="F433" t="str">
            <v>OUTROS</v>
          </cell>
          <cell r="H433" t="str">
            <v/>
          </cell>
          <cell r="I433" t="str">
            <v/>
          </cell>
          <cell r="K433" t="str">
            <v/>
          </cell>
          <cell r="L433">
            <v>0</v>
          </cell>
        </row>
        <row r="434">
          <cell r="E434" t="str">
            <v>4.1</v>
          </cell>
          <cell r="H434" t="str">
            <v/>
          </cell>
          <cell r="I434" t="str">
            <v/>
          </cell>
          <cell r="K434" t="str">
            <v/>
          </cell>
          <cell r="L434">
            <v>0</v>
          </cell>
        </row>
        <row r="435">
          <cell r="E435" t="str">
            <v>4.2</v>
          </cell>
          <cell r="H435" t="str">
            <v/>
          </cell>
          <cell r="I435" t="str">
            <v/>
          </cell>
          <cell r="K435" t="str">
            <v/>
          </cell>
          <cell r="L435">
            <v>0</v>
          </cell>
        </row>
        <row r="436">
          <cell r="E436" t="str">
            <v>4.3</v>
          </cell>
          <cell r="H436" t="str">
            <v/>
          </cell>
          <cell r="I436" t="str">
            <v/>
          </cell>
          <cell r="K436" t="str">
            <v/>
          </cell>
          <cell r="L436">
            <v>0</v>
          </cell>
        </row>
        <row r="438">
          <cell r="K438" t="str">
            <v>TOTAL SEM BDI</v>
          </cell>
          <cell r="L438">
            <v>12304.6</v>
          </cell>
        </row>
        <row r="440">
          <cell r="J440" t="str">
            <v>BDI</v>
          </cell>
          <cell r="K440" t="str">
            <v>SERVIÇO</v>
          </cell>
          <cell r="L440">
            <v>3696.3018400000001</v>
          </cell>
        </row>
        <row r="442">
          <cell r="K442" t="str">
            <v>TOTAL COM BDI</v>
          </cell>
          <cell r="L442">
            <v>16000.90184</v>
          </cell>
        </row>
        <row r="444">
          <cell r="E444" t="str">
            <v>COMP-18</v>
          </cell>
          <cell r="F444" t="str">
            <v>LIMPEZA FINA - FINAL DA OBRA</v>
          </cell>
          <cell r="M444" t="str">
            <v>UNID</v>
          </cell>
          <cell r="O444">
            <v>2216.56</v>
          </cell>
          <cell r="P444">
            <v>2882.414624</v>
          </cell>
          <cell r="R444">
            <v>2216.56</v>
          </cell>
          <cell r="S444">
            <v>0</v>
          </cell>
          <cell r="T444">
            <v>0</v>
          </cell>
          <cell r="U444">
            <v>0</v>
          </cell>
          <cell r="W444">
            <v>2001.6</v>
          </cell>
          <cell r="X444">
            <v>40.64</v>
          </cell>
          <cell r="Y444">
            <v>174.32</v>
          </cell>
          <cell r="Z444">
            <v>0</v>
          </cell>
        </row>
        <row r="445">
          <cell r="E445" t="str">
            <v>ITEM</v>
          </cell>
          <cell r="F445" t="str">
            <v>CÓDIGO</v>
          </cell>
          <cell r="G445" t="str">
            <v>FONTE</v>
          </cell>
          <cell r="H445" t="str">
            <v>SERVIÇOS</v>
          </cell>
          <cell r="I445" t="str">
            <v>UNID.</v>
          </cell>
          <cell r="J445" t="str">
            <v>QUANT.</v>
          </cell>
          <cell r="K445" t="str">
            <v>P.UNIT.</v>
          </cell>
          <cell r="L445" t="str">
            <v>P.TOTAL</v>
          </cell>
          <cell r="M445" t="str">
            <v>%</v>
          </cell>
          <cell r="O445" t="str">
            <v>R$ UNIT SEM BDI</v>
          </cell>
          <cell r="P445" t="str">
            <v>R$ UNIT COM BDI</v>
          </cell>
          <cell r="R445" t="str">
            <v>SINAPI</v>
          </cell>
          <cell r="S445" t="str">
            <v>COMP. 
PRÓPRIA</v>
          </cell>
          <cell r="T445" t="str">
            <v>COTAÇÃO</v>
          </cell>
          <cell r="U445" t="str">
            <v>OUTRAS
BASES</v>
          </cell>
          <cell r="W445" t="str">
            <v>M. O.</v>
          </cell>
          <cell r="X445" t="str">
            <v>EQUIPTO</v>
          </cell>
          <cell r="Y445" t="str">
            <v>MATERIAL</v>
          </cell>
          <cell r="Z445" t="str">
            <v>OUTROS</v>
          </cell>
        </row>
        <row r="446">
          <cell r="E446" t="str">
            <v>1.0</v>
          </cell>
          <cell r="F446" t="str">
            <v>MÃO DE OBRA</v>
          </cell>
          <cell r="K446" t="str">
            <v/>
          </cell>
          <cell r="L446">
            <v>2001.6</v>
          </cell>
        </row>
        <row r="447">
          <cell r="E447" t="str">
            <v>1.1</v>
          </cell>
          <cell r="F447">
            <v>88316</v>
          </cell>
          <cell r="G447" t="str">
            <v>SINAPI</v>
          </cell>
          <cell r="H447" t="str">
            <v>SERVENTE COM ENCARGOS COMPLEMENTARES</v>
          </cell>
          <cell r="I447" t="str">
            <v>H</v>
          </cell>
          <cell r="J447">
            <v>160</v>
          </cell>
          <cell r="K447">
            <v>12.51</v>
          </cell>
          <cell r="L447">
            <v>2001.6</v>
          </cell>
        </row>
        <row r="448">
          <cell r="E448" t="str">
            <v>1.2</v>
          </cell>
          <cell r="H448" t="str">
            <v/>
          </cell>
          <cell r="I448" t="str">
            <v/>
          </cell>
          <cell r="K448" t="str">
            <v/>
          </cell>
          <cell r="L448">
            <v>0</v>
          </cell>
        </row>
        <row r="449">
          <cell r="H449" t="str">
            <v/>
          </cell>
          <cell r="I449" t="str">
            <v/>
          </cell>
          <cell r="K449" t="str">
            <v/>
          </cell>
        </row>
        <row r="450">
          <cell r="E450" t="str">
            <v>2.0</v>
          </cell>
          <cell r="F450" t="str">
            <v>EQUIPAMENTOS</v>
          </cell>
          <cell r="H450" t="str">
            <v/>
          </cell>
          <cell r="I450" t="str">
            <v/>
          </cell>
          <cell r="K450" t="str">
            <v/>
          </cell>
          <cell r="L450">
            <v>40.64</v>
          </cell>
        </row>
        <row r="451">
          <cell r="E451" t="str">
            <v>2.1</v>
          </cell>
          <cell r="F451">
            <v>99833</v>
          </cell>
          <cell r="G451" t="str">
            <v>SINAPI</v>
          </cell>
          <cell r="H451" t="str">
            <v>LAVADORA DE ALTA PRESSAO (LAVA-JATO) PARA AGUA FRIA, PRESSAO DE OPERACAO ENTRE 1400 E 1900 LIB/POL2, VAZAO MAXIMA ENTRE 400 E 700 L/H - CHP DIURNO. AF_04/2019</v>
          </cell>
          <cell r="I451" t="str">
            <v>CHP</v>
          </cell>
          <cell r="J451">
            <v>32</v>
          </cell>
          <cell r="K451">
            <v>1.23</v>
          </cell>
          <cell r="L451">
            <v>39.36</v>
          </cell>
        </row>
        <row r="452">
          <cell r="E452" t="str">
            <v>2.2</v>
          </cell>
          <cell r="F452">
            <v>99834</v>
          </cell>
          <cell r="G452" t="str">
            <v>SINAPI</v>
          </cell>
          <cell r="H452" t="str">
            <v>LAVADORA DE ALTA PRESSAO (LAVA-JATO) PARA AGUA FRIA, PRESSAO DE OPERACAO ENTRE 1400 E 1900 LIB/POL2, VAZAO MAXIMA ENTRE 400 E 700 L/H - CHI DIURNO. AF_04/2019</v>
          </cell>
          <cell r="I452" t="str">
            <v>CHI</v>
          </cell>
          <cell r="J452">
            <v>8</v>
          </cell>
          <cell r="K452">
            <v>0.16</v>
          </cell>
          <cell r="L452">
            <v>1.28</v>
          </cell>
        </row>
        <row r="453">
          <cell r="H453" t="str">
            <v/>
          </cell>
          <cell r="I453" t="str">
            <v/>
          </cell>
          <cell r="K453" t="str">
            <v/>
          </cell>
        </row>
        <row r="454">
          <cell r="E454" t="str">
            <v>3.0</v>
          </cell>
          <cell r="F454" t="str">
            <v>MATERIAIS</v>
          </cell>
          <cell r="H454" t="str">
            <v/>
          </cell>
          <cell r="I454" t="str">
            <v/>
          </cell>
          <cell r="K454" t="str">
            <v/>
          </cell>
          <cell r="L454">
            <v>174.32</v>
          </cell>
        </row>
        <row r="455">
          <cell r="E455" t="str">
            <v>3.1</v>
          </cell>
          <cell r="F455">
            <v>3</v>
          </cell>
          <cell r="G455" t="str">
            <v>INSUMO</v>
          </cell>
          <cell r="H455" t="str">
            <v xml:space="preserve">ACIDO MURIATICO, DILUICAO 10% A 12% PARA USO EM LIMPEZA                                                                                                                                                                                                                                                                                                                                                                                                                                                   </v>
          </cell>
          <cell r="I455" t="str">
            <v xml:space="preserve">L     </v>
          </cell>
          <cell r="J455">
            <v>22</v>
          </cell>
          <cell r="K455">
            <v>5.21</v>
          </cell>
          <cell r="L455">
            <v>114.62</v>
          </cell>
        </row>
        <row r="456">
          <cell r="E456" t="str">
            <v>3.2</v>
          </cell>
          <cell r="F456">
            <v>13261</v>
          </cell>
          <cell r="G456" t="str">
            <v>INSUMO</v>
          </cell>
          <cell r="H456" t="str">
            <v xml:space="preserve">FLANELA *30 X 40* CM                                                                                                                                                                                                                                                                                                                                                                                                                                                                                      </v>
          </cell>
          <cell r="I456" t="str">
            <v xml:space="preserve">UN    </v>
          </cell>
          <cell r="J456">
            <v>30</v>
          </cell>
          <cell r="K456">
            <v>1.99</v>
          </cell>
          <cell r="L456">
            <v>59.7</v>
          </cell>
        </row>
        <row r="457">
          <cell r="H457" t="str">
            <v/>
          </cell>
          <cell r="I457" t="str">
            <v/>
          </cell>
          <cell r="K457" t="str">
            <v/>
          </cell>
        </row>
        <row r="458">
          <cell r="E458" t="str">
            <v>4.0</v>
          </cell>
          <cell r="F458" t="str">
            <v>OUTROS</v>
          </cell>
          <cell r="H458" t="str">
            <v/>
          </cell>
          <cell r="I458" t="str">
            <v/>
          </cell>
          <cell r="K458" t="str">
            <v/>
          </cell>
          <cell r="L458">
            <v>0</v>
          </cell>
        </row>
        <row r="459">
          <cell r="E459" t="str">
            <v>4.1</v>
          </cell>
          <cell r="H459" t="str">
            <v/>
          </cell>
          <cell r="I459" t="str">
            <v/>
          </cell>
          <cell r="K459" t="str">
            <v/>
          </cell>
          <cell r="L459">
            <v>0</v>
          </cell>
        </row>
        <row r="460">
          <cell r="E460" t="str">
            <v>4.2</v>
          </cell>
          <cell r="H460" t="str">
            <v/>
          </cell>
          <cell r="I460" t="str">
            <v/>
          </cell>
          <cell r="K460" t="str">
            <v/>
          </cell>
          <cell r="L460">
            <v>0</v>
          </cell>
        </row>
        <row r="462">
          <cell r="K462" t="str">
            <v>TOTAL SEM BDI</v>
          </cell>
          <cell r="L462">
            <v>2216.56</v>
          </cell>
        </row>
        <row r="464">
          <cell r="J464" t="str">
            <v>BDI</v>
          </cell>
          <cell r="K464" t="str">
            <v>SERVIÇO</v>
          </cell>
          <cell r="L464">
            <v>665.85462399999994</v>
          </cell>
        </row>
        <row r="466">
          <cell r="K466" t="str">
            <v>TOTAL COM BDI</v>
          </cell>
          <cell r="L466">
            <v>2882.414624</v>
          </cell>
        </row>
        <row r="468">
          <cell r="E468" t="str">
            <v>COMP-19</v>
          </cell>
          <cell r="F468" t="str">
            <v>LOCAÇÃO DE CAÇAMBA ESTACIONÁRIA - CAPACIDADE 4 M3 PARA ENTULHO</v>
          </cell>
          <cell r="M468" t="str">
            <v>MÊS</v>
          </cell>
          <cell r="O468">
            <v>334.59</v>
          </cell>
          <cell r="P468">
            <v>435.10083599999996</v>
          </cell>
          <cell r="R468">
            <v>0</v>
          </cell>
          <cell r="S468">
            <v>0</v>
          </cell>
          <cell r="T468">
            <v>0</v>
          </cell>
          <cell r="U468">
            <v>334.59</v>
          </cell>
          <cell r="W468">
            <v>0</v>
          </cell>
          <cell r="X468">
            <v>334.59</v>
          </cell>
          <cell r="Y468">
            <v>0</v>
          </cell>
          <cell r="Z468">
            <v>0</v>
          </cell>
        </row>
        <row r="469">
          <cell r="E469" t="str">
            <v>ITEM</v>
          </cell>
          <cell r="F469" t="str">
            <v>CÓDIGO</v>
          </cell>
          <cell r="G469" t="str">
            <v>FONTE</v>
          </cell>
          <cell r="H469" t="str">
            <v>SERVIÇOS</v>
          </cell>
          <cell r="I469" t="str">
            <v>UNID.</v>
          </cell>
          <cell r="J469" t="str">
            <v>QUANT.</v>
          </cell>
          <cell r="K469" t="str">
            <v>P.UNIT.</v>
          </cell>
          <cell r="L469" t="str">
            <v>P.TOTAL</v>
          </cell>
          <cell r="M469" t="str">
            <v>%</v>
          </cell>
          <cell r="O469" t="str">
            <v>R$ UNIT SEM BDI</v>
          </cell>
          <cell r="P469" t="str">
            <v>R$ UNIT COM BDI</v>
          </cell>
          <cell r="R469" t="str">
            <v>SINAPI</v>
          </cell>
          <cell r="S469" t="str">
            <v>COMP. 
PRÓPRIA</v>
          </cell>
          <cell r="T469" t="str">
            <v>COTAÇÃO</v>
          </cell>
          <cell r="U469" t="str">
            <v>OUTRAS
BASES</v>
          </cell>
          <cell r="W469" t="str">
            <v>M. O.</v>
          </cell>
          <cell r="X469" t="str">
            <v>EQUIPTO</v>
          </cell>
          <cell r="Y469" t="str">
            <v>MATERIAL</v>
          </cell>
          <cell r="Z469" t="str">
            <v>OUTROS</v>
          </cell>
        </row>
        <row r="470">
          <cell r="E470" t="str">
            <v>1.0</v>
          </cell>
          <cell r="F470" t="str">
            <v>MÃO DE OBRA</v>
          </cell>
          <cell r="K470" t="str">
            <v/>
          </cell>
          <cell r="L470">
            <v>0</v>
          </cell>
        </row>
        <row r="471">
          <cell r="E471" t="str">
            <v>1.1</v>
          </cell>
          <cell r="H471" t="str">
            <v/>
          </cell>
          <cell r="I471" t="str">
            <v/>
          </cell>
          <cell r="K471" t="str">
            <v/>
          </cell>
          <cell r="L471">
            <v>0</v>
          </cell>
        </row>
        <row r="472">
          <cell r="E472" t="str">
            <v>1.2</v>
          </cell>
          <cell r="H472" t="str">
            <v/>
          </cell>
          <cell r="I472" t="str">
            <v/>
          </cell>
          <cell r="K472" t="str">
            <v/>
          </cell>
          <cell r="L472">
            <v>0</v>
          </cell>
        </row>
        <row r="473">
          <cell r="H473" t="str">
            <v/>
          </cell>
          <cell r="I473" t="str">
            <v/>
          </cell>
          <cell r="K473" t="str">
            <v/>
          </cell>
        </row>
        <row r="474">
          <cell r="E474" t="str">
            <v>2.0</v>
          </cell>
          <cell r="F474" t="str">
            <v>EQUIPAMENTOS</v>
          </cell>
          <cell r="H474" t="str">
            <v/>
          </cell>
          <cell r="I474" t="str">
            <v/>
          </cell>
          <cell r="K474" t="str">
            <v/>
          </cell>
          <cell r="L474">
            <v>334.59</v>
          </cell>
        </row>
        <row r="475">
          <cell r="E475" t="str">
            <v>2.1</v>
          </cell>
          <cell r="F475" t="str">
            <v>OBO-9</v>
          </cell>
          <cell r="G475" t="str">
            <v>OUTRAS BASES</v>
          </cell>
          <cell r="H475" t="str">
            <v>ALUGUEL DE CAÇAMBA METÁLICA - CAPACIDADE 4 M3 P/ ENTULHO DE ALVENARIA</v>
          </cell>
          <cell r="I475" t="str">
            <v>UNID</v>
          </cell>
          <cell r="J475">
            <v>1</v>
          </cell>
          <cell r="K475">
            <v>334.59</v>
          </cell>
          <cell r="L475">
            <v>334.59</v>
          </cell>
        </row>
        <row r="476">
          <cell r="E476" t="str">
            <v>2.2</v>
          </cell>
          <cell r="H476" t="str">
            <v/>
          </cell>
          <cell r="I476" t="str">
            <v/>
          </cell>
          <cell r="K476" t="str">
            <v/>
          </cell>
          <cell r="L476">
            <v>0</v>
          </cell>
        </row>
        <row r="477">
          <cell r="H477" t="str">
            <v/>
          </cell>
          <cell r="I477" t="str">
            <v/>
          </cell>
          <cell r="K477" t="str">
            <v/>
          </cell>
        </row>
        <row r="478">
          <cell r="E478" t="str">
            <v>3.0</v>
          </cell>
          <cell r="F478" t="str">
            <v>MATERIAIS</v>
          </cell>
          <cell r="H478" t="str">
            <v/>
          </cell>
          <cell r="I478" t="str">
            <v/>
          </cell>
          <cell r="K478" t="str">
            <v/>
          </cell>
          <cell r="L478">
            <v>0</v>
          </cell>
        </row>
        <row r="479">
          <cell r="E479" t="str">
            <v>3.1</v>
          </cell>
          <cell r="H479" t="str">
            <v/>
          </cell>
          <cell r="I479" t="str">
            <v/>
          </cell>
          <cell r="K479" t="str">
            <v/>
          </cell>
          <cell r="L479">
            <v>0</v>
          </cell>
        </row>
        <row r="480">
          <cell r="E480" t="str">
            <v>3.2</v>
          </cell>
          <cell r="H480" t="str">
            <v/>
          </cell>
          <cell r="I480" t="str">
            <v/>
          </cell>
          <cell r="K480" t="str">
            <v/>
          </cell>
          <cell r="L480">
            <v>0</v>
          </cell>
        </row>
        <row r="481">
          <cell r="H481" t="str">
            <v/>
          </cell>
          <cell r="I481" t="str">
            <v/>
          </cell>
          <cell r="K481" t="str">
            <v/>
          </cell>
        </row>
        <row r="482">
          <cell r="E482" t="str">
            <v>4.0</v>
          </cell>
          <cell r="F482" t="str">
            <v>OUTROS</v>
          </cell>
          <cell r="H482" t="str">
            <v/>
          </cell>
          <cell r="I482" t="str">
            <v/>
          </cell>
          <cell r="K482" t="str">
            <v/>
          </cell>
          <cell r="L482">
            <v>0</v>
          </cell>
        </row>
        <row r="483">
          <cell r="E483" t="str">
            <v>4.1</v>
          </cell>
          <cell r="H483" t="str">
            <v/>
          </cell>
          <cell r="I483" t="str">
            <v/>
          </cell>
          <cell r="K483" t="str">
            <v/>
          </cell>
          <cell r="L483">
            <v>0</v>
          </cell>
        </row>
        <row r="484">
          <cell r="E484" t="str">
            <v>4.2</v>
          </cell>
          <cell r="H484" t="str">
            <v/>
          </cell>
          <cell r="I484" t="str">
            <v/>
          </cell>
          <cell r="K484" t="str">
            <v/>
          </cell>
          <cell r="L484">
            <v>0</v>
          </cell>
        </row>
        <row r="486">
          <cell r="K486" t="str">
            <v>TOTAL SEM BDI</v>
          </cell>
          <cell r="L486">
            <v>334.59</v>
          </cell>
        </row>
        <row r="488">
          <cell r="J488" t="str">
            <v>BDI</v>
          </cell>
          <cell r="K488" t="str">
            <v>SERVIÇO</v>
          </cell>
          <cell r="L488">
            <v>100.510836</v>
          </cell>
        </row>
        <row r="490">
          <cell r="K490" t="str">
            <v>TOTAL COM BDI</v>
          </cell>
          <cell r="L490">
            <v>435.10083599999996</v>
          </cell>
        </row>
        <row r="492">
          <cell r="E492" t="str">
            <v>COMP-20</v>
          </cell>
          <cell r="F492" t="str">
            <v>DESTINAÇÃO DE RESÍDUOS SÓLIDOS - INCLUSIVE CARGA, TRANSPORTE E DESCARGA - DMT ACIMA DE 20KM ATÉ 40KM</v>
          </cell>
          <cell r="M492" t="str">
            <v>M3</v>
          </cell>
          <cell r="O492">
            <v>75.66</v>
          </cell>
          <cell r="P492">
            <v>98.388263999999992</v>
          </cell>
          <cell r="R492">
            <v>75.66</v>
          </cell>
          <cell r="S492">
            <v>0</v>
          </cell>
          <cell r="T492">
            <v>0</v>
          </cell>
          <cell r="U492">
            <v>0</v>
          </cell>
          <cell r="W492">
            <v>8.75</v>
          </cell>
          <cell r="X492">
            <v>66.91</v>
          </cell>
          <cell r="Y492">
            <v>0</v>
          </cell>
          <cell r="Z492">
            <v>0</v>
          </cell>
        </row>
        <row r="493">
          <cell r="E493" t="str">
            <v>ITEM</v>
          </cell>
          <cell r="F493" t="str">
            <v>CÓDIGO</v>
          </cell>
          <cell r="G493" t="str">
            <v>FONTE</v>
          </cell>
          <cell r="H493" t="str">
            <v>SERVIÇOS</v>
          </cell>
          <cell r="I493" t="str">
            <v>UNID.</v>
          </cell>
          <cell r="J493" t="str">
            <v>QUANT.</v>
          </cell>
          <cell r="K493" t="str">
            <v>P.UNIT.</v>
          </cell>
          <cell r="L493" t="str">
            <v>P.TOTAL</v>
          </cell>
          <cell r="M493" t="str">
            <v>%</v>
          </cell>
          <cell r="O493" t="str">
            <v>R$ UNIT SEM BDI</v>
          </cell>
          <cell r="P493" t="str">
            <v>R$ UNIT COM BDI</v>
          </cell>
          <cell r="R493" t="str">
            <v>SINAPI</v>
          </cell>
          <cell r="S493" t="str">
            <v>COMP. 
PRÓPRIA</v>
          </cell>
          <cell r="T493" t="str">
            <v>COTAÇÃO</v>
          </cell>
          <cell r="U493" t="str">
            <v>OUTRAS
BASES</v>
          </cell>
          <cell r="W493" t="str">
            <v>M. O.</v>
          </cell>
          <cell r="X493" t="str">
            <v>EQUIPTO</v>
          </cell>
          <cell r="Y493" t="str">
            <v>MATERIAL</v>
          </cell>
          <cell r="Z493" t="str">
            <v>OUTROS</v>
          </cell>
        </row>
        <row r="494">
          <cell r="E494" t="str">
            <v>1.0</v>
          </cell>
          <cell r="F494" t="str">
            <v>MÃO DE OBRA</v>
          </cell>
          <cell r="K494" t="str">
            <v/>
          </cell>
          <cell r="L494">
            <v>8.75</v>
          </cell>
        </row>
        <row r="495">
          <cell r="E495" t="str">
            <v>1.1</v>
          </cell>
          <cell r="F495">
            <v>88316</v>
          </cell>
          <cell r="G495" t="str">
            <v>SINAPI</v>
          </cell>
          <cell r="H495" t="str">
            <v>SERVENTE COM ENCARGOS COMPLEMENTARES</v>
          </cell>
          <cell r="I495" t="str">
            <v>H</v>
          </cell>
          <cell r="J495">
            <v>0.7</v>
          </cell>
          <cell r="K495">
            <v>12.51</v>
          </cell>
          <cell r="L495">
            <v>8.75</v>
          </cell>
        </row>
        <row r="496">
          <cell r="E496" t="str">
            <v>1.2</v>
          </cell>
          <cell r="H496" t="str">
            <v/>
          </cell>
          <cell r="I496" t="str">
            <v/>
          </cell>
          <cell r="K496" t="str">
            <v/>
          </cell>
          <cell r="L496">
            <v>0</v>
          </cell>
        </row>
        <row r="497">
          <cell r="H497" t="str">
            <v/>
          </cell>
          <cell r="I497" t="str">
            <v/>
          </cell>
          <cell r="K497" t="str">
            <v/>
          </cell>
        </row>
        <row r="498">
          <cell r="E498" t="str">
            <v>2.0</v>
          </cell>
          <cell r="F498" t="str">
            <v>EQUIPAMENTOS</v>
          </cell>
          <cell r="H498" t="str">
            <v/>
          </cell>
          <cell r="I498" t="str">
            <v/>
          </cell>
          <cell r="K498" t="str">
            <v/>
          </cell>
          <cell r="L498">
            <v>66.91</v>
          </cell>
        </row>
        <row r="499">
          <cell r="E499" t="str">
            <v>2.1</v>
          </cell>
          <cell r="F499">
            <v>91386</v>
          </cell>
          <cell r="G499" t="str">
            <v>SINAPI</v>
          </cell>
          <cell r="H499" t="str">
            <v>CAMINHÃO BASCULANTE 10 M3, TRUCADO CABINE SIMPLES, PESO BRUTO TOTAL 23.000 KG, CARGA ÚTIL MÁXIMA 15.935 KG, DISTÂNCIA ENTRE EIXOS 4,80 M, POTÊNCIA 230 CV INCLUSIVE CAÇAMBA METÁLICA - CHP DIURNO. AF_06/2014</v>
          </cell>
          <cell r="I499" t="str">
            <v>CHP</v>
          </cell>
          <cell r="J499">
            <v>0.3</v>
          </cell>
          <cell r="K499">
            <v>175.24</v>
          </cell>
          <cell r="L499">
            <v>52.57</v>
          </cell>
        </row>
        <row r="500">
          <cell r="E500" t="str">
            <v>2.2</v>
          </cell>
          <cell r="F500">
            <v>91387</v>
          </cell>
          <cell r="G500" t="str">
            <v>SINAPI</v>
          </cell>
          <cell r="H500" t="str">
            <v>CAMINHÃO BASCULANTE 10 M3, TRUCADO CABINE SIMPLES, PESO BRUTO TOTAL 23.000 KG, CARGA ÚTIL MÁXIMA 15.935 KG, DISTÂNCIA ENTRE EIXOS 4,80 M, POTÊNCIA 230 CV INCLUSIVE CAÇAMBA METÁLICA - CHI DIURNO. AF_06/2014</v>
          </cell>
          <cell r="I500" t="str">
            <v>CHI</v>
          </cell>
          <cell r="J500">
            <v>0.35</v>
          </cell>
          <cell r="K500">
            <v>40.980000000000004</v>
          </cell>
          <cell r="L500">
            <v>14.34</v>
          </cell>
        </row>
        <row r="501">
          <cell r="H501" t="str">
            <v/>
          </cell>
          <cell r="I501" t="str">
            <v/>
          </cell>
          <cell r="K501" t="str">
            <v/>
          </cell>
        </row>
        <row r="502">
          <cell r="E502" t="str">
            <v>3.0</v>
          </cell>
          <cell r="F502" t="str">
            <v>MATERIAIS</v>
          </cell>
          <cell r="H502" t="str">
            <v/>
          </cell>
          <cell r="I502" t="str">
            <v/>
          </cell>
          <cell r="K502" t="str">
            <v/>
          </cell>
          <cell r="L502">
            <v>0</v>
          </cell>
        </row>
        <row r="503">
          <cell r="E503" t="str">
            <v>3.1</v>
          </cell>
          <cell r="H503" t="str">
            <v/>
          </cell>
          <cell r="I503" t="str">
            <v/>
          </cell>
          <cell r="K503" t="str">
            <v/>
          </cell>
          <cell r="L503">
            <v>0</v>
          </cell>
        </row>
        <row r="504">
          <cell r="E504" t="str">
            <v>3.2</v>
          </cell>
          <cell r="H504" t="str">
            <v/>
          </cell>
          <cell r="I504" t="str">
            <v/>
          </cell>
          <cell r="K504" t="str">
            <v/>
          </cell>
          <cell r="L504">
            <v>0</v>
          </cell>
        </row>
        <row r="505">
          <cell r="H505" t="str">
            <v/>
          </cell>
          <cell r="I505" t="str">
            <v/>
          </cell>
          <cell r="K505" t="str">
            <v/>
          </cell>
        </row>
        <row r="506">
          <cell r="E506" t="str">
            <v>4.0</v>
          </cell>
          <cell r="F506" t="str">
            <v>OUTROS</v>
          </cell>
          <cell r="H506" t="str">
            <v/>
          </cell>
          <cell r="I506" t="str">
            <v/>
          </cell>
          <cell r="K506" t="str">
            <v/>
          </cell>
          <cell r="L506">
            <v>0</v>
          </cell>
        </row>
        <row r="507">
          <cell r="E507" t="str">
            <v>4.1</v>
          </cell>
          <cell r="H507" t="str">
            <v/>
          </cell>
          <cell r="I507" t="str">
            <v/>
          </cell>
          <cell r="K507" t="str">
            <v/>
          </cell>
          <cell r="L507">
            <v>0</v>
          </cell>
        </row>
        <row r="508">
          <cell r="E508" t="str">
            <v>4.2</v>
          </cell>
          <cell r="H508" t="str">
            <v/>
          </cell>
          <cell r="I508" t="str">
            <v/>
          </cell>
          <cell r="K508" t="str">
            <v/>
          </cell>
          <cell r="L508">
            <v>0</v>
          </cell>
        </row>
        <row r="510">
          <cell r="K510" t="str">
            <v>TOTAL SEM BDI</v>
          </cell>
          <cell r="L510">
            <v>75.66</v>
          </cell>
        </row>
        <row r="512">
          <cell r="J512" t="str">
            <v>BDI</v>
          </cell>
          <cell r="K512" t="str">
            <v>SERVIÇO</v>
          </cell>
          <cell r="L512">
            <v>22.728263999999999</v>
          </cell>
        </row>
        <row r="514">
          <cell r="K514" t="str">
            <v>TOTAL COM BDI</v>
          </cell>
          <cell r="L514">
            <v>98.388263999999992</v>
          </cell>
        </row>
        <row r="516">
          <cell r="E516" t="str">
            <v>COMP-21</v>
          </cell>
          <cell r="F516" t="str">
            <v>DEMOLIÇÃO DE PASSEIO OU LAJE DE CONCRETO DE PISO COM EQUIPAMENTO PNEUMÁTICO, INCLUSIVE AFASTAMENTO</v>
          </cell>
          <cell r="M516" t="str">
            <v>M3</v>
          </cell>
          <cell r="O516">
            <v>7.16</v>
          </cell>
          <cell r="P516">
            <v>9.3108640000000005</v>
          </cell>
          <cell r="R516">
            <v>7.16</v>
          </cell>
          <cell r="S516">
            <v>0</v>
          </cell>
          <cell r="T516">
            <v>0</v>
          </cell>
          <cell r="U516">
            <v>0</v>
          </cell>
          <cell r="W516">
            <v>3</v>
          </cell>
          <cell r="X516">
            <v>4.16</v>
          </cell>
          <cell r="Y516">
            <v>0</v>
          </cell>
          <cell r="Z516">
            <v>0</v>
          </cell>
        </row>
        <row r="517">
          <cell r="E517" t="str">
            <v>ITEM</v>
          </cell>
          <cell r="F517" t="str">
            <v>CÓDIGO</v>
          </cell>
          <cell r="G517" t="str">
            <v>FONTE</v>
          </cell>
          <cell r="H517" t="str">
            <v>SERVIÇOS</v>
          </cell>
          <cell r="I517" t="str">
            <v>UNID.</v>
          </cell>
          <cell r="J517" t="str">
            <v>QUANT.</v>
          </cell>
          <cell r="K517" t="str">
            <v>P.UNIT.</v>
          </cell>
          <cell r="L517" t="str">
            <v>P.TOTAL</v>
          </cell>
          <cell r="M517" t="str">
            <v>%</v>
          </cell>
          <cell r="O517" t="str">
            <v>R$ UNIT SEM BDI</v>
          </cell>
          <cell r="P517" t="str">
            <v>R$ UNIT COM BDI</v>
          </cell>
          <cell r="R517" t="str">
            <v>SINAPI</v>
          </cell>
          <cell r="S517" t="str">
            <v>COMP. 
PRÓPRIA</v>
          </cell>
          <cell r="T517" t="str">
            <v>COTAÇÃO</v>
          </cell>
          <cell r="U517" t="str">
            <v>OUTRAS
BASES</v>
          </cell>
          <cell r="W517" t="str">
            <v>M. O.</v>
          </cell>
          <cell r="X517" t="str">
            <v>EQUIPTO</v>
          </cell>
          <cell r="Y517" t="str">
            <v>MATERIAL</v>
          </cell>
          <cell r="Z517" t="str">
            <v>OUTROS</v>
          </cell>
        </row>
        <row r="518">
          <cell r="E518" t="str">
            <v>1.0</v>
          </cell>
          <cell r="F518" t="str">
            <v>MÃO DE OBRA</v>
          </cell>
          <cell r="K518" t="str">
            <v/>
          </cell>
          <cell r="L518">
            <v>3</v>
          </cell>
        </row>
        <row r="519">
          <cell r="E519" t="str">
            <v>1.1</v>
          </cell>
          <cell r="F519">
            <v>88316</v>
          </cell>
          <cell r="G519" t="str">
            <v>SINAPI</v>
          </cell>
          <cell r="H519" t="str">
            <v>SERVENTE COM ENCARGOS COMPLEMENTARES</v>
          </cell>
          <cell r="I519" t="str">
            <v>H</v>
          </cell>
          <cell r="J519">
            <v>0.24</v>
          </cell>
          <cell r="K519">
            <v>12.51</v>
          </cell>
          <cell r="L519">
            <v>3</v>
          </cell>
        </row>
        <row r="520">
          <cell r="E520" t="str">
            <v>1.2</v>
          </cell>
          <cell r="H520" t="str">
            <v/>
          </cell>
          <cell r="I520" t="str">
            <v/>
          </cell>
          <cell r="K520" t="str">
            <v/>
          </cell>
          <cell r="L520">
            <v>0</v>
          </cell>
        </row>
        <row r="521">
          <cell r="H521" t="str">
            <v/>
          </cell>
          <cell r="I521" t="str">
            <v/>
          </cell>
          <cell r="K521" t="str">
            <v/>
          </cell>
        </row>
        <row r="522">
          <cell r="E522" t="str">
            <v>2.0</v>
          </cell>
          <cell r="F522" t="str">
            <v>EQUIPAMENTOS</v>
          </cell>
          <cell r="H522" t="str">
            <v/>
          </cell>
          <cell r="I522" t="str">
            <v/>
          </cell>
          <cell r="K522" t="str">
            <v/>
          </cell>
          <cell r="L522">
            <v>4.16</v>
          </cell>
        </row>
        <row r="523">
          <cell r="E523" t="str">
            <v>2.1</v>
          </cell>
          <cell r="F523">
            <v>5795</v>
          </cell>
          <cell r="G523" t="str">
            <v>SINAPI</v>
          </cell>
          <cell r="H523" t="str">
            <v>MARTELETE OU ROMPEDOR PNEUMÁTICO MANUAL, 28 KG, COM SILENCIADOR - CHP DIURNO. AF_07/2016</v>
          </cell>
          <cell r="I523" t="str">
            <v>CHP</v>
          </cell>
          <cell r="J523">
            <v>0.24</v>
          </cell>
          <cell r="K523">
            <v>17.370000000000005</v>
          </cell>
          <cell r="L523">
            <v>4.16</v>
          </cell>
        </row>
        <row r="524">
          <cell r="E524" t="str">
            <v>2.2</v>
          </cell>
          <cell r="H524" t="str">
            <v/>
          </cell>
          <cell r="I524" t="str">
            <v/>
          </cell>
          <cell r="K524" t="str">
            <v/>
          </cell>
          <cell r="L524">
            <v>0</v>
          </cell>
        </row>
        <row r="525">
          <cell r="H525" t="str">
            <v/>
          </cell>
          <cell r="I525" t="str">
            <v/>
          </cell>
          <cell r="K525" t="str">
            <v/>
          </cell>
        </row>
        <row r="526">
          <cell r="E526" t="str">
            <v>3.0</v>
          </cell>
          <cell r="F526" t="str">
            <v>MATERIAIS</v>
          </cell>
          <cell r="H526" t="str">
            <v/>
          </cell>
          <cell r="I526" t="str">
            <v/>
          </cell>
          <cell r="K526" t="str">
            <v/>
          </cell>
          <cell r="L526">
            <v>0</v>
          </cell>
        </row>
        <row r="527">
          <cell r="E527" t="str">
            <v>3.1</v>
          </cell>
          <cell r="H527" t="str">
            <v/>
          </cell>
          <cell r="I527" t="str">
            <v/>
          </cell>
          <cell r="K527" t="str">
            <v/>
          </cell>
          <cell r="L527">
            <v>0</v>
          </cell>
        </row>
        <row r="528">
          <cell r="E528" t="str">
            <v>3.2</v>
          </cell>
          <cell r="H528" t="str">
            <v/>
          </cell>
          <cell r="I528" t="str">
            <v/>
          </cell>
          <cell r="K528" t="str">
            <v/>
          </cell>
          <cell r="L528">
            <v>0</v>
          </cell>
        </row>
        <row r="529">
          <cell r="H529" t="str">
            <v/>
          </cell>
          <cell r="I529" t="str">
            <v/>
          </cell>
          <cell r="K529" t="str">
            <v/>
          </cell>
        </row>
        <row r="530">
          <cell r="E530" t="str">
            <v>4.0</v>
          </cell>
          <cell r="F530" t="str">
            <v>OUTROS</v>
          </cell>
          <cell r="H530" t="str">
            <v/>
          </cell>
          <cell r="I530" t="str">
            <v/>
          </cell>
          <cell r="K530" t="str">
            <v/>
          </cell>
          <cell r="L530">
            <v>0</v>
          </cell>
        </row>
        <row r="531">
          <cell r="E531" t="str">
            <v>4.1</v>
          </cell>
          <cell r="H531" t="str">
            <v/>
          </cell>
          <cell r="I531" t="str">
            <v/>
          </cell>
          <cell r="K531" t="str">
            <v/>
          </cell>
          <cell r="L531">
            <v>0</v>
          </cell>
        </row>
        <row r="532">
          <cell r="E532" t="str">
            <v>4.2</v>
          </cell>
          <cell r="H532" t="str">
            <v/>
          </cell>
          <cell r="I532" t="str">
            <v/>
          </cell>
          <cell r="K532" t="str">
            <v/>
          </cell>
          <cell r="L532">
            <v>0</v>
          </cell>
        </row>
        <row r="534">
          <cell r="K534" t="str">
            <v>TOTAL SEM BDI</v>
          </cell>
          <cell r="L534">
            <v>7.16</v>
          </cell>
        </row>
        <row r="536">
          <cell r="J536" t="str">
            <v>BDI</v>
          </cell>
          <cell r="K536" t="str">
            <v>SERVIÇO</v>
          </cell>
          <cell r="L536">
            <v>2.1508639999999999</v>
          </cell>
        </row>
        <row r="538">
          <cell r="K538" t="str">
            <v>TOTAL COM BDI</v>
          </cell>
          <cell r="L538">
            <v>9.3108640000000005</v>
          </cell>
        </row>
        <row r="540">
          <cell r="E540" t="str">
            <v>COMP-22</v>
          </cell>
          <cell r="F540" t="str">
            <v>RETIRADA DE GUARDA CORPO METÁLICO EM GERAL</v>
          </cell>
          <cell r="M540" t="str">
            <v>M</v>
          </cell>
          <cell r="O540">
            <v>5</v>
          </cell>
          <cell r="P540">
            <v>6.5019999999999998</v>
          </cell>
          <cell r="R540">
            <v>5</v>
          </cell>
          <cell r="S540">
            <v>0</v>
          </cell>
          <cell r="T540">
            <v>0</v>
          </cell>
          <cell r="U540">
            <v>0</v>
          </cell>
          <cell r="W540">
            <v>5</v>
          </cell>
          <cell r="X540">
            <v>0</v>
          </cell>
          <cell r="Y540">
            <v>0</v>
          </cell>
          <cell r="Z540">
            <v>0</v>
          </cell>
        </row>
        <row r="541">
          <cell r="E541" t="str">
            <v>ITEM</v>
          </cell>
          <cell r="F541" t="str">
            <v>CÓDIGO</v>
          </cell>
          <cell r="G541" t="str">
            <v>FONTE</v>
          </cell>
          <cell r="H541" t="str">
            <v>SERVIÇOS</v>
          </cell>
          <cell r="I541" t="str">
            <v>UNID.</v>
          </cell>
          <cell r="J541" t="str">
            <v>QUANT.</v>
          </cell>
          <cell r="K541" t="str">
            <v>P.UNIT.</v>
          </cell>
          <cell r="L541" t="str">
            <v>P.TOTAL</v>
          </cell>
          <cell r="M541" t="str">
            <v>%</v>
          </cell>
          <cell r="O541" t="str">
            <v>R$ UNIT SEM BDI</v>
          </cell>
          <cell r="P541" t="str">
            <v>R$ UNIT COM BDI</v>
          </cell>
          <cell r="R541" t="str">
            <v>SINAPI</v>
          </cell>
          <cell r="S541" t="str">
            <v>COMP. 
PRÓPRIA</v>
          </cell>
          <cell r="T541" t="str">
            <v>COTAÇÃO</v>
          </cell>
          <cell r="U541" t="str">
            <v>OUTRAS
BASES</v>
          </cell>
          <cell r="W541" t="str">
            <v>M. O.</v>
          </cell>
          <cell r="X541" t="str">
            <v>EQUIPTO</v>
          </cell>
          <cell r="Y541" t="str">
            <v>MATERIAL</v>
          </cell>
          <cell r="Z541" t="str">
            <v>OUTROS</v>
          </cell>
        </row>
        <row r="542">
          <cell r="E542" t="str">
            <v>1.0</v>
          </cell>
          <cell r="F542" t="str">
            <v>MÃO DE OBRA</v>
          </cell>
          <cell r="K542" t="str">
            <v/>
          </cell>
          <cell r="L542">
            <v>5</v>
          </cell>
        </row>
        <row r="543">
          <cell r="E543" t="str">
            <v>1.1</v>
          </cell>
          <cell r="F543">
            <v>88316</v>
          </cell>
          <cell r="G543" t="str">
            <v>SINAPI</v>
          </cell>
          <cell r="H543" t="str">
            <v>SERVENTE COM ENCARGOS COMPLEMENTARES</v>
          </cell>
          <cell r="I543" t="str">
            <v>H</v>
          </cell>
          <cell r="J543">
            <v>0.4</v>
          </cell>
          <cell r="K543">
            <v>12.51</v>
          </cell>
          <cell r="L543">
            <v>5</v>
          </cell>
        </row>
        <row r="544">
          <cell r="E544" t="str">
            <v>1.2</v>
          </cell>
          <cell r="H544" t="str">
            <v/>
          </cell>
          <cell r="I544" t="str">
            <v/>
          </cell>
          <cell r="K544" t="str">
            <v/>
          </cell>
          <cell r="L544">
            <v>0</v>
          </cell>
        </row>
        <row r="545">
          <cell r="H545" t="str">
            <v/>
          </cell>
          <cell r="I545" t="str">
            <v/>
          </cell>
          <cell r="K545" t="str">
            <v/>
          </cell>
        </row>
        <row r="546">
          <cell r="E546" t="str">
            <v>2.0</v>
          </cell>
          <cell r="F546" t="str">
            <v>EQUIPAMENTOS</v>
          </cell>
          <cell r="H546" t="str">
            <v/>
          </cell>
          <cell r="I546" t="str">
            <v/>
          </cell>
          <cell r="K546" t="str">
            <v/>
          </cell>
          <cell r="L546">
            <v>0</v>
          </cell>
        </row>
        <row r="547">
          <cell r="E547" t="str">
            <v>2.1</v>
          </cell>
          <cell r="H547" t="str">
            <v/>
          </cell>
          <cell r="I547" t="str">
            <v/>
          </cell>
          <cell r="K547" t="str">
            <v/>
          </cell>
          <cell r="L547">
            <v>0</v>
          </cell>
        </row>
        <row r="548">
          <cell r="E548" t="str">
            <v>2.2</v>
          </cell>
          <cell r="H548" t="str">
            <v/>
          </cell>
          <cell r="I548" t="str">
            <v/>
          </cell>
          <cell r="K548" t="str">
            <v/>
          </cell>
          <cell r="L548">
            <v>0</v>
          </cell>
        </row>
        <row r="549">
          <cell r="H549" t="str">
            <v/>
          </cell>
          <cell r="I549" t="str">
            <v/>
          </cell>
          <cell r="K549" t="str">
            <v/>
          </cell>
        </row>
        <row r="550">
          <cell r="E550" t="str">
            <v>3.0</v>
          </cell>
          <cell r="F550" t="str">
            <v>MATERIAIS</v>
          </cell>
          <cell r="H550" t="str">
            <v/>
          </cell>
          <cell r="I550" t="str">
            <v/>
          </cell>
          <cell r="K550" t="str">
            <v/>
          </cell>
          <cell r="L550">
            <v>0</v>
          </cell>
        </row>
        <row r="551">
          <cell r="E551" t="str">
            <v>3.1</v>
          </cell>
          <cell r="H551" t="str">
            <v/>
          </cell>
          <cell r="I551" t="str">
            <v/>
          </cell>
          <cell r="K551" t="str">
            <v/>
          </cell>
          <cell r="L551">
            <v>0</v>
          </cell>
        </row>
        <row r="552">
          <cell r="E552" t="str">
            <v>3.2</v>
          </cell>
          <cell r="H552" t="str">
            <v/>
          </cell>
          <cell r="I552" t="str">
            <v/>
          </cell>
          <cell r="K552" t="str">
            <v/>
          </cell>
          <cell r="L552">
            <v>0</v>
          </cell>
        </row>
        <row r="553">
          <cell r="H553" t="str">
            <v/>
          </cell>
          <cell r="I553" t="str">
            <v/>
          </cell>
          <cell r="K553" t="str">
            <v/>
          </cell>
        </row>
        <row r="554">
          <cell r="E554" t="str">
            <v>4.0</v>
          </cell>
          <cell r="F554" t="str">
            <v>OUTROS</v>
          </cell>
          <cell r="H554" t="str">
            <v/>
          </cell>
          <cell r="I554" t="str">
            <v/>
          </cell>
          <cell r="K554" t="str">
            <v/>
          </cell>
          <cell r="L554">
            <v>0</v>
          </cell>
        </row>
        <row r="555">
          <cell r="E555" t="str">
            <v>4.1</v>
          </cell>
          <cell r="H555" t="str">
            <v/>
          </cell>
          <cell r="I555" t="str">
            <v/>
          </cell>
          <cell r="K555" t="str">
            <v/>
          </cell>
          <cell r="L555">
            <v>0</v>
          </cell>
        </row>
        <row r="556">
          <cell r="E556" t="str">
            <v>4.2</v>
          </cell>
          <cell r="H556" t="str">
            <v/>
          </cell>
          <cell r="I556" t="str">
            <v/>
          </cell>
          <cell r="K556" t="str">
            <v/>
          </cell>
          <cell r="L556">
            <v>0</v>
          </cell>
        </row>
        <row r="558">
          <cell r="K558" t="str">
            <v>TOTAL SEM BDI</v>
          </cell>
          <cell r="L558">
            <v>5</v>
          </cell>
        </row>
        <row r="560">
          <cell r="J560" t="str">
            <v>BDI</v>
          </cell>
          <cell r="K560" t="str">
            <v>SERVIÇO</v>
          </cell>
          <cell r="L560">
            <v>1.502</v>
          </cell>
        </row>
        <row r="562">
          <cell r="K562" t="str">
            <v>TOTAL COM BDI</v>
          </cell>
          <cell r="L562">
            <v>6.5019999999999998</v>
          </cell>
        </row>
        <row r="564">
          <cell r="E564" t="str">
            <v>COMP-23</v>
          </cell>
          <cell r="F564" t="str">
            <v>DEMOLIÇÃO DE PISO KORODUR, DE FORMA MECANIZADA COM MARTELETE</v>
          </cell>
          <cell r="M564" t="str">
            <v>M2</v>
          </cell>
          <cell r="O564">
            <v>8.49</v>
          </cell>
          <cell r="P564">
            <v>11.040396000000001</v>
          </cell>
          <cell r="R564">
            <v>8.49</v>
          </cell>
          <cell r="S564">
            <v>0</v>
          </cell>
          <cell r="T564">
            <v>0</v>
          </cell>
          <cell r="U564">
            <v>0</v>
          </cell>
          <cell r="W564">
            <v>6.51</v>
          </cell>
          <cell r="X564">
            <v>1.98</v>
          </cell>
          <cell r="Y564">
            <v>0</v>
          </cell>
          <cell r="Z564">
            <v>0</v>
          </cell>
        </row>
        <row r="565">
          <cell r="E565" t="str">
            <v>ITEM</v>
          </cell>
          <cell r="F565" t="str">
            <v>CÓDIGO</v>
          </cell>
          <cell r="G565" t="str">
            <v>FONTE</v>
          </cell>
          <cell r="H565" t="str">
            <v>SERVIÇOS</v>
          </cell>
          <cell r="I565" t="str">
            <v>UNID.</v>
          </cell>
          <cell r="J565" t="str">
            <v>QUANT.</v>
          </cell>
          <cell r="K565" t="str">
            <v>P.UNIT.</v>
          </cell>
          <cell r="L565" t="str">
            <v>P.TOTAL</v>
          </cell>
          <cell r="M565" t="str">
            <v>%</v>
          </cell>
          <cell r="O565" t="str">
            <v>R$ UNIT SEM BDI</v>
          </cell>
          <cell r="P565" t="str">
            <v>R$ UNIT COM BDI</v>
          </cell>
          <cell r="R565" t="str">
            <v>SINAPI</v>
          </cell>
          <cell r="S565" t="str">
            <v>COMP. 
PRÓPRIA</v>
          </cell>
          <cell r="T565" t="str">
            <v>COTAÇÃO</v>
          </cell>
          <cell r="U565" t="str">
            <v>OUTRAS
BASES</v>
          </cell>
          <cell r="W565" t="str">
            <v>M. O.</v>
          </cell>
          <cell r="X565" t="str">
            <v>EQUIPTO</v>
          </cell>
          <cell r="Y565" t="str">
            <v>MATERIAL</v>
          </cell>
          <cell r="Z565" t="str">
            <v>OUTROS</v>
          </cell>
        </row>
        <row r="566">
          <cell r="E566" t="str">
            <v>1.0</v>
          </cell>
          <cell r="F566" t="str">
            <v>MÃO DE OBRA</v>
          </cell>
          <cell r="K566" t="str">
            <v/>
          </cell>
          <cell r="L566">
            <v>6.51</v>
          </cell>
        </row>
        <row r="567">
          <cell r="E567" t="str">
            <v>1.1</v>
          </cell>
          <cell r="F567">
            <v>88309</v>
          </cell>
          <cell r="G567" t="str">
            <v>SINAPI</v>
          </cell>
          <cell r="H567" t="str">
            <v>PEDREIRO COM ENCARGOS COMPLEMENTARES</v>
          </cell>
          <cell r="I567" t="str">
            <v>H</v>
          </cell>
          <cell r="J567">
            <v>0.12</v>
          </cell>
          <cell r="K567">
            <v>16.78</v>
          </cell>
          <cell r="L567">
            <v>2.0099999999999998</v>
          </cell>
        </row>
        <row r="568">
          <cell r="E568" t="str">
            <v>1.2</v>
          </cell>
          <cell r="F568">
            <v>88316</v>
          </cell>
          <cell r="G568" t="str">
            <v>SINAPI</v>
          </cell>
          <cell r="H568" t="str">
            <v>SERVENTE COM ENCARGOS COMPLEMENTARES</v>
          </cell>
          <cell r="I568" t="str">
            <v>H</v>
          </cell>
          <cell r="J568">
            <v>0.36</v>
          </cell>
          <cell r="K568">
            <v>12.51</v>
          </cell>
          <cell r="L568">
            <v>4.5</v>
          </cell>
        </row>
        <row r="569">
          <cell r="H569" t="str">
            <v/>
          </cell>
          <cell r="I569" t="str">
            <v/>
          </cell>
          <cell r="K569" t="str">
            <v/>
          </cell>
        </row>
        <row r="570">
          <cell r="E570" t="str">
            <v>2.0</v>
          </cell>
          <cell r="F570" t="str">
            <v>EQUIPAMENTOS</v>
          </cell>
          <cell r="H570" t="str">
            <v/>
          </cell>
          <cell r="I570" t="str">
            <v/>
          </cell>
          <cell r="K570" t="str">
            <v/>
          </cell>
          <cell r="L570">
            <v>1.98</v>
          </cell>
        </row>
        <row r="571">
          <cell r="E571" t="str">
            <v>2.1</v>
          </cell>
          <cell r="F571">
            <v>5795</v>
          </cell>
          <cell r="G571" t="str">
            <v>SINAPI</v>
          </cell>
          <cell r="H571" t="str">
            <v>MARTELETE OU ROMPEDOR PNEUMÁTICO MANUAL, 28 KG, COM SILENCIADOR - CHP DIURNO. AF_07/2016</v>
          </cell>
          <cell r="I571" t="str">
            <v>CHP</v>
          </cell>
          <cell r="J571">
            <v>7.0000000000000007E-2</v>
          </cell>
          <cell r="K571">
            <v>17.370000000000005</v>
          </cell>
          <cell r="L571">
            <v>1.21</v>
          </cell>
        </row>
        <row r="572">
          <cell r="E572" t="str">
            <v>2.2</v>
          </cell>
          <cell r="F572">
            <v>5952</v>
          </cell>
          <cell r="G572" t="str">
            <v>SINAPI</v>
          </cell>
          <cell r="H572" t="str">
            <v>MARTELETE OU ROMPEDOR PNEUMÁTICO MANUAL, 28 KG, COM SILENCIADOR - CHI DIURNO. AF_07/2016</v>
          </cell>
          <cell r="I572" t="str">
            <v>CHI</v>
          </cell>
          <cell r="J572">
            <v>0.05</v>
          </cell>
          <cell r="K572">
            <v>15.57</v>
          </cell>
          <cell r="L572">
            <v>0.77</v>
          </cell>
        </row>
        <row r="573">
          <cell r="H573" t="str">
            <v/>
          </cell>
          <cell r="I573" t="str">
            <v/>
          </cell>
          <cell r="K573" t="str">
            <v/>
          </cell>
        </row>
        <row r="574">
          <cell r="E574" t="str">
            <v>3.0</v>
          </cell>
          <cell r="F574" t="str">
            <v>MATERIAIS</v>
          </cell>
          <cell r="H574" t="str">
            <v/>
          </cell>
          <cell r="I574" t="str">
            <v/>
          </cell>
          <cell r="K574" t="str">
            <v/>
          </cell>
          <cell r="L574">
            <v>0</v>
          </cell>
        </row>
        <row r="575">
          <cell r="E575" t="str">
            <v>3.1</v>
          </cell>
          <cell r="H575" t="str">
            <v/>
          </cell>
          <cell r="I575" t="str">
            <v/>
          </cell>
          <cell r="K575" t="str">
            <v/>
          </cell>
          <cell r="L575">
            <v>0</v>
          </cell>
        </row>
        <row r="576">
          <cell r="E576" t="str">
            <v>3.2</v>
          </cell>
          <cell r="H576" t="str">
            <v/>
          </cell>
          <cell r="I576" t="str">
            <v/>
          </cell>
          <cell r="K576" t="str">
            <v/>
          </cell>
          <cell r="L576">
            <v>0</v>
          </cell>
        </row>
        <row r="577">
          <cell r="H577" t="str">
            <v/>
          </cell>
          <cell r="I577" t="str">
            <v/>
          </cell>
          <cell r="K577" t="str">
            <v/>
          </cell>
        </row>
        <row r="578">
          <cell r="E578" t="str">
            <v>4.0</v>
          </cell>
          <cell r="F578" t="str">
            <v>OUTROS</v>
          </cell>
          <cell r="H578" t="str">
            <v/>
          </cell>
          <cell r="I578" t="str">
            <v/>
          </cell>
          <cell r="K578" t="str">
            <v/>
          </cell>
          <cell r="L578">
            <v>0</v>
          </cell>
        </row>
        <row r="579">
          <cell r="E579" t="str">
            <v>4.1</v>
          </cell>
          <cell r="H579" t="str">
            <v/>
          </cell>
          <cell r="I579" t="str">
            <v/>
          </cell>
          <cell r="K579" t="str">
            <v/>
          </cell>
          <cell r="L579">
            <v>0</v>
          </cell>
        </row>
        <row r="580">
          <cell r="E580" t="str">
            <v>4.2</v>
          </cell>
          <cell r="H580" t="str">
            <v/>
          </cell>
          <cell r="I580" t="str">
            <v/>
          </cell>
          <cell r="K580" t="str">
            <v/>
          </cell>
          <cell r="L580">
            <v>0</v>
          </cell>
        </row>
        <row r="582">
          <cell r="K582" t="str">
            <v>TOTAL SEM BDI</v>
          </cell>
          <cell r="L582">
            <v>8.49</v>
          </cell>
        </row>
        <row r="584">
          <cell r="J584" t="str">
            <v>BDI</v>
          </cell>
          <cell r="K584" t="str">
            <v>SERVIÇO</v>
          </cell>
          <cell r="L584">
            <v>2.5503960000000001</v>
          </cell>
        </row>
        <row r="586">
          <cell r="K586" t="str">
            <v>TOTAL COM BDI</v>
          </cell>
          <cell r="L586">
            <v>11.040396000000001</v>
          </cell>
        </row>
        <row r="588">
          <cell r="E588" t="str">
            <v>COMP-24</v>
          </cell>
          <cell r="F588" t="str">
            <v>REMOÇÃO DE INSTALAÇÕES ELÉTRICAS (INCLUSIVE, LUMINÁRIAS, FIAÇÕES, ESPELHOS DE TOMADAS, MÓDULOS), HIDROSSANITÁRIAS (INCLUSIVE LOUÇAS E METAIS SANITÁRIOS, ACABAMENTOS DE REGISTRO ETC). A GERÊNCIA DE MANUTENÇÃO IRÁ SINALIZAR QUAIS DISPOSITIVOS/EQUIPAMENTOS SERÃO PASSÍVEIS DE REAPROVEITAMENTO.</v>
          </cell>
          <cell r="M588" t="str">
            <v>UNID</v>
          </cell>
          <cell r="O588">
            <v>6848</v>
          </cell>
          <cell r="P588">
            <v>8905.1391999999996</v>
          </cell>
          <cell r="R588">
            <v>6848</v>
          </cell>
          <cell r="S588">
            <v>0</v>
          </cell>
          <cell r="T588">
            <v>0</v>
          </cell>
          <cell r="U588">
            <v>0</v>
          </cell>
          <cell r="W588">
            <v>6848</v>
          </cell>
          <cell r="X588">
            <v>0</v>
          </cell>
          <cell r="Y588">
            <v>0</v>
          </cell>
          <cell r="Z588">
            <v>0</v>
          </cell>
        </row>
        <row r="589">
          <cell r="E589" t="str">
            <v>ITEM</v>
          </cell>
          <cell r="F589" t="str">
            <v>CÓDIGO</v>
          </cell>
          <cell r="G589" t="str">
            <v>FONTE</v>
          </cell>
          <cell r="H589" t="str">
            <v>SERVIÇOS</v>
          </cell>
          <cell r="I589" t="str">
            <v>UNID.</v>
          </cell>
          <cell r="J589" t="str">
            <v>QUANT.</v>
          </cell>
          <cell r="K589" t="str">
            <v>P.UNIT.</v>
          </cell>
          <cell r="L589" t="str">
            <v>P.TOTAL</v>
          </cell>
          <cell r="M589" t="str">
            <v>%</v>
          </cell>
          <cell r="O589" t="str">
            <v>R$ UNIT SEM BDI</v>
          </cell>
          <cell r="P589" t="str">
            <v>R$ UNIT COM BDI</v>
          </cell>
          <cell r="R589" t="str">
            <v>SINAPI</v>
          </cell>
          <cell r="S589" t="str">
            <v>COMP. 
PRÓPRIA</v>
          </cell>
          <cell r="T589" t="str">
            <v>COTAÇÃO</v>
          </cell>
          <cell r="U589" t="str">
            <v>OUTRAS
BASES</v>
          </cell>
          <cell r="W589" t="str">
            <v>M. O.</v>
          </cell>
          <cell r="X589" t="str">
            <v>EQUIPTO</v>
          </cell>
          <cell r="Y589" t="str">
            <v>MATERIAL</v>
          </cell>
          <cell r="Z589" t="str">
            <v>OUTROS</v>
          </cell>
        </row>
        <row r="590">
          <cell r="E590" t="str">
            <v>1.0</v>
          </cell>
          <cell r="F590" t="str">
            <v>MÃO DE OBRA</v>
          </cell>
          <cell r="K590" t="str">
            <v/>
          </cell>
          <cell r="L590">
            <v>6848</v>
          </cell>
        </row>
        <row r="591">
          <cell r="E591" t="str">
            <v>1.1</v>
          </cell>
          <cell r="F591">
            <v>88309</v>
          </cell>
          <cell r="G591" t="str">
            <v>SINAPI</v>
          </cell>
          <cell r="H591" t="str">
            <v>PEDREIRO COM ENCARGOS COMPLEMENTARES</v>
          </cell>
          <cell r="I591" t="str">
            <v>H</v>
          </cell>
          <cell r="J591">
            <v>40</v>
          </cell>
          <cell r="K591">
            <v>16.78</v>
          </cell>
          <cell r="L591">
            <v>671.2</v>
          </cell>
        </row>
        <row r="592">
          <cell r="E592" t="str">
            <v>1.2</v>
          </cell>
          <cell r="F592">
            <v>88267</v>
          </cell>
          <cell r="G592" t="str">
            <v>SINAPI</v>
          </cell>
          <cell r="H592" t="str">
            <v>ENCANADOR OU BOMBEIRO HIDRÁULICO COM ENCARGOS COMPLEMENTARES</v>
          </cell>
          <cell r="I592" t="str">
            <v>H</v>
          </cell>
          <cell r="J592">
            <v>40</v>
          </cell>
          <cell r="K592">
            <v>16.3</v>
          </cell>
          <cell r="L592">
            <v>652</v>
          </cell>
        </row>
        <row r="593">
          <cell r="E593" t="str">
            <v>1.3</v>
          </cell>
          <cell r="F593">
            <v>88264</v>
          </cell>
          <cell r="G593" t="str">
            <v>SINAPI</v>
          </cell>
          <cell r="H593" t="str">
            <v>ELETRICISTA COM ENCARGOS COMPLEMENTARES</v>
          </cell>
          <cell r="I593" t="str">
            <v>H</v>
          </cell>
          <cell r="J593">
            <v>80</v>
          </cell>
          <cell r="K593">
            <v>19.020000000000003</v>
          </cell>
          <cell r="L593">
            <v>1521.6</v>
          </cell>
        </row>
        <row r="594">
          <cell r="E594" t="str">
            <v>1.4</v>
          </cell>
          <cell r="F594">
            <v>88316</v>
          </cell>
          <cell r="G594" t="str">
            <v>SINAPI</v>
          </cell>
          <cell r="H594" t="str">
            <v>SERVENTE COM ENCARGOS COMPLEMENTARES</v>
          </cell>
          <cell r="I594" t="str">
            <v>H</v>
          </cell>
          <cell r="J594">
            <v>320</v>
          </cell>
          <cell r="K594">
            <v>12.51</v>
          </cell>
          <cell r="L594">
            <v>4003.2</v>
          </cell>
        </row>
        <row r="595">
          <cell r="H595" t="str">
            <v/>
          </cell>
          <cell r="I595" t="str">
            <v/>
          </cell>
          <cell r="K595" t="str">
            <v/>
          </cell>
        </row>
        <row r="596">
          <cell r="E596" t="str">
            <v>2.0</v>
          </cell>
          <cell r="F596" t="str">
            <v>EQUIPAMENTOS</v>
          </cell>
          <cell r="H596" t="str">
            <v/>
          </cell>
          <cell r="I596" t="str">
            <v/>
          </cell>
          <cell r="K596" t="str">
            <v/>
          </cell>
          <cell r="L596">
            <v>0</v>
          </cell>
        </row>
        <row r="597">
          <cell r="E597" t="str">
            <v>2.1</v>
          </cell>
          <cell r="H597" t="str">
            <v/>
          </cell>
          <cell r="I597" t="str">
            <v/>
          </cell>
          <cell r="K597" t="str">
            <v/>
          </cell>
          <cell r="L597">
            <v>0</v>
          </cell>
        </row>
        <row r="598">
          <cell r="E598" t="str">
            <v>2.2</v>
          </cell>
          <cell r="H598" t="str">
            <v/>
          </cell>
          <cell r="I598" t="str">
            <v/>
          </cell>
          <cell r="K598" t="str">
            <v/>
          </cell>
          <cell r="L598">
            <v>0</v>
          </cell>
        </row>
        <row r="599">
          <cell r="H599" t="str">
            <v/>
          </cell>
          <cell r="I599" t="str">
            <v/>
          </cell>
          <cell r="K599" t="str">
            <v/>
          </cell>
        </row>
        <row r="600">
          <cell r="E600" t="str">
            <v>3.0</v>
          </cell>
          <cell r="F600" t="str">
            <v>MATERIAIS</v>
          </cell>
          <cell r="H600" t="str">
            <v/>
          </cell>
          <cell r="I600" t="str">
            <v/>
          </cell>
          <cell r="K600" t="str">
            <v/>
          </cell>
          <cell r="L600">
            <v>0</v>
          </cell>
        </row>
        <row r="601">
          <cell r="E601" t="str">
            <v>3.1</v>
          </cell>
          <cell r="H601" t="str">
            <v/>
          </cell>
          <cell r="I601" t="str">
            <v/>
          </cell>
          <cell r="K601" t="str">
            <v/>
          </cell>
          <cell r="L601">
            <v>0</v>
          </cell>
        </row>
        <row r="602">
          <cell r="E602" t="str">
            <v>3.2</v>
          </cell>
          <cell r="H602" t="str">
            <v/>
          </cell>
          <cell r="I602" t="str">
            <v/>
          </cell>
          <cell r="K602" t="str">
            <v/>
          </cell>
          <cell r="L602">
            <v>0</v>
          </cell>
        </row>
        <row r="603">
          <cell r="H603" t="str">
            <v/>
          </cell>
          <cell r="I603" t="str">
            <v/>
          </cell>
          <cell r="K603" t="str">
            <v/>
          </cell>
        </row>
        <row r="604">
          <cell r="E604" t="str">
            <v>4.0</v>
          </cell>
          <cell r="F604" t="str">
            <v>OUTROS</v>
          </cell>
          <cell r="H604" t="str">
            <v/>
          </cell>
          <cell r="I604" t="str">
            <v/>
          </cell>
          <cell r="K604" t="str">
            <v/>
          </cell>
          <cell r="L604">
            <v>0</v>
          </cell>
        </row>
        <row r="605">
          <cell r="E605" t="str">
            <v>4.1</v>
          </cell>
          <cell r="H605" t="str">
            <v/>
          </cell>
          <cell r="I605" t="str">
            <v/>
          </cell>
          <cell r="K605" t="str">
            <v/>
          </cell>
          <cell r="L605">
            <v>0</v>
          </cell>
        </row>
        <row r="606">
          <cell r="E606" t="str">
            <v>4.2</v>
          </cell>
          <cell r="H606" t="str">
            <v/>
          </cell>
          <cell r="I606" t="str">
            <v/>
          </cell>
          <cell r="K606" t="str">
            <v/>
          </cell>
          <cell r="L606">
            <v>0</v>
          </cell>
        </row>
        <row r="608">
          <cell r="K608" t="str">
            <v>TOTAL SEM BDI</v>
          </cell>
          <cell r="L608">
            <v>6848</v>
          </cell>
        </row>
        <row r="610">
          <cell r="J610" t="str">
            <v>BDI</v>
          </cell>
          <cell r="K610" t="str">
            <v>SERVIÇO</v>
          </cell>
          <cell r="L610">
            <v>2057.1392000000001</v>
          </cell>
        </row>
        <row r="612">
          <cell r="K612" t="str">
            <v>TOTAL COM BDI</v>
          </cell>
          <cell r="L612">
            <v>8905.1391999999996</v>
          </cell>
        </row>
        <row r="614">
          <cell r="E614" t="str">
            <v>COMP-25</v>
          </cell>
          <cell r="F614" t="str">
            <v>PISO INDUSTRIAL DE ALTA RESISTENCIA (KORODUR), ESPESSURA 8MM, INCLUSO JUNTAS DE DILATACAO PLASTICAS E POLIMENTO MECANIZADO</v>
          </cell>
          <cell r="M614" t="str">
            <v>M2</v>
          </cell>
          <cell r="O614">
            <v>119.73</v>
          </cell>
          <cell r="P614">
            <v>155.69689199999999</v>
          </cell>
          <cell r="R614">
            <v>119.73</v>
          </cell>
          <cell r="S614">
            <v>0</v>
          </cell>
          <cell r="T614">
            <v>0</v>
          </cell>
          <cell r="U614">
            <v>0</v>
          </cell>
          <cell r="W614">
            <v>4.5999999999999996</v>
          </cell>
          <cell r="X614">
            <v>3.93</v>
          </cell>
          <cell r="Y614">
            <v>111.2</v>
          </cell>
          <cell r="Z614">
            <v>0</v>
          </cell>
        </row>
        <row r="615">
          <cell r="E615" t="str">
            <v>ITEM</v>
          </cell>
          <cell r="F615" t="str">
            <v>CÓDIGO</v>
          </cell>
          <cell r="G615" t="str">
            <v>FONTE</v>
          </cell>
          <cell r="H615" t="str">
            <v>SERVIÇOS</v>
          </cell>
          <cell r="I615" t="str">
            <v>UNID.</v>
          </cell>
          <cell r="J615" t="str">
            <v>QUANT.</v>
          </cell>
          <cell r="K615" t="str">
            <v>P.UNIT.</v>
          </cell>
          <cell r="L615" t="str">
            <v>P.TOTAL</v>
          </cell>
          <cell r="M615" t="str">
            <v>%</v>
          </cell>
          <cell r="O615" t="str">
            <v>R$ UNIT SEM BDI</v>
          </cell>
          <cell r="P615" t="str">
            <v>R$ UNIT COM BDI</v>
          </cell>
          <cell r="R615" t="str">
            <v>SINAPI</v>
          </cell>
          <cell r="S615" t="str">
            <v>COMP. 
PRÓPRIA</v>
          </cell>
          <cell r="T615" t="str">
            <v>COTAÇÃO</v>
          </cell>
          <cell r="U615" t="str">
            <v>OUTRAS
BASES</v>
          </cell>
          <cell r="W615" t="str">
            <v>M. O.</v>
          </cell>
          <cell r="X615" t="str">
            <v>EQUIPTO</v>
          </cell>
          <cell r="Y615" t="str">
            <v>MATERIAL</v>
          </cell>
          <cell r="Z615" t="str">
            <v>OUTROS</v>
          </cell>
        </row>
        <row r="616">
          <cell r="E616" t="str">
            <v>1.0</v>
          </cell>
          <cell r="F616" t="str">
            <v>MÃO DE OBRA</v>
          </cell>
          <cell r="K616" t="str">
            <v/>
          </cell>
          <cell r="L616">
            <v>4.5999999999999996</v>
          </cell>
        </row>
        <row r="617">
          <cell r="E617" t="str">
            <v>1.1</v>
          </cell>
          <cell r="F617">
            <v>88309</v>
          </cell>
          <cell r="G617" t="str">
            <v>SINAPI</v>
          </cell>
          <cell r="H617" t="str">
            <v>PEDREIRO COM ENCARGOS COMPLEMENTARES</v>
          </cell>
          <cell r="I617" t="str">
            <v>H</v>
          </cell>
          <cell r="J617">
            <v>0.2</v>
          </cell>
          <cell r="K617">
            <v>16.78</v>
          </cell>
          <cell r="L617">
            <v>3.35</v>
          </cell>
        </row>
        <row r="618">
          <cell r="E618" t="str">
            <v>1.2</v>
          </cell>
          <cell r="F618">
            <v>88316</v>
          </cell>
          <cell r="G618" t="str">
            <v>SINAPI</v>
          </cell>
          <cell r="H618" t="str">
            <v>SERVENTE COM ENCARGOS COMPLEMENTARES</v>
          </cell>
          <cell r="I618" t="str">
            <v>H</v>
          </cell>
          <cell r="J618">
            <v>0.1</v>
          </cell>
          <cell r="K618">
            <v>12.51</v>
          </cell>
          <cell r="L618">
            <v>1.25</v>
          </cell>
        </row>
        <row r="619">
          <cell r="H619" t="str">
            <v/>
          </cell>
          <cell r="I619" t="str">
            <v/>
          </cell>
          <cell r="K619" t="str">
            <v/>
          </cell>
        </row>
        <row r="620">
          <cell r="E620" t="str">
            <v>2.0</v>
          </cell>
          <cell r="F620" t="str">
            <v>EQUIPAMENTOS</v>
          </cell>
          <cell r="H620" t="str">
            <v/>
          </cell>
          <cell r="I620" t="str">
            <v/>
          </cell>
          <cell r="K620" t="str">
            <v/>
          </cell>
          <cell r="L620">
            <v>3.93</v>
          </cell>
        </row>
        <row r="621">
          <cell r="E621" t="str">
            <v>2.1</v>
          </cell>
          <cell r="F621">
            <v>95276</v>
          </cell>
          <cell r="G621" t="str">
            <v>SINAPI</v>
          </cell>
          <cell r="H621" t="str">
            <v>POLIDORA DE PISO (POLITRIZ), PESO DE 100KG, DIÂMETRO 450 MM, MOTOR ELÉTRICO, POTÊNCIA 4 HP - CHP DIURNO. AF_09/2016</v>
          </cell>
          <cell r="I621" t="str">
            <v>CHP</v>
          </cell>
          <cell r="J621">
            <v>1.5</v>
          </cell>
          <cell r="K621">
            <v>2.62</v>
          </cell>
          <cell r="L621">
            <v>3.93</v>
          </cell>
        </row>
        <row r="622">
          <cell r="E622" t="str">
            <v>2.2</v>
          </cell>
          <cell r="H622" t="str">
            <v/>
          </cell>
          <cell r="I622" t="str">
            <v/>
          </cell>
          <cell r="K622" t="str">
            <v/>
          </cell>
          <cell r="L622">
            <v>0</v>
          </cell>
        </row>
        <row r="623">
          <cell r="H623" t="str">
            <v/>
          </cell>
          <cell r="I623" t="str">
            <v/>
          </cell>
          <cell r="K623" t="str">
            <v/>
          </cell>
        </row>
        <row r="624">
          <cell r="E624" t="str">
            <v>3.0</v>
          </cell>
          <cell r="F624" t="str">
            <v>MATERIAIS</v>
          </cell>
          <cell r="H624" t="str">
            <v/>
          </cell>
          <cell r="I624" t="str">
            <v/>
          </cell>
          <cell r="K624" t="str">
            <v/>
          </cell>
          <cell r="L624">
            <v>111.2</v>
          </cell>
        </row>
        <row r="625">
          <cell r="E625" t="str">
            <v>3.1</v>
          </cell>
          <cell r="F625">
            <v>40653</v>
          </cell>
          <cell r="G625" t="str">
            <v>INSUMO</v>
          </cell>
          <cell r="H625" t="str">
            <v xml:space="preserve">PISO KORODUR (INCLUSO EXECUCAO)                                                                                                                                                                                                                                                                                                                                                                                                                                                                           </v>
          </cell>
          <cell r="I625" t="str">
            <v xml:space="preserve">M2    </v>
          </cell>
          <cell r="J625">
            <v>1.05</v>
          </cell>
          <cell r="K625">
            <v>104.4</v>
          </cell>
          <cell r="L625">
            <v>109.62</v>
          </cell>
        </row>
        <row r="626">
          <cell r="E626" t="str">
            <v>3.2</v>
          </cell>
          <cell r="F626">
            <v>3671</v>
          </cell>
          <cell r="G626" t="str">
            <v>INSUMO</v>
          </cell>
          <cell r="H626" t="str">
            <v xml:space="preserve">JUNTA PLASTICA DE DILATACAO PARA PISOS, COR CINZA, 17 X 3 MM (ALTURA X ESPESSURA)                                                                                                                                                                                                                                                                                                                                                                                                                         </v>
          </cell>
          <cell r="I626" t="str">
            <v xml:space="preserve">M     </v>
          </cell>
          <cell r="J626">
            <v>2</v>
          </cell>
          <cell r="K626">
            <v>0.79</v>
          </cell>
          <cell r="L626">
            <v>1.58</v>
          </cell>
        </row>
        <row r="627">
          <cell r="H627" t="str">
            <v/>
          </cell>
          <cell r="I627" t="str">
            <v/>
          </cell>
          <cell r="K627" t="str">
            <v/>
          </cell>
        </row>
        <row r="628">
          <cell r="E628" t="str">
            <v>4.0</v>
          </cell>
          <cell r="F628" t="str">
            <v>OUTROS</v>
          </cell>
          <cell r="H628" t="str">
            <v/>
          </cell>
          <cell r="I628" t="str">
            <v/>
          </cell>
          <cell r="K628" t="str">
            <v/>
          </cell>
          <cell r="L628">
            <v>0</v>
          </cell>
        </row>
        <row r="629">
          <cell r="E629" t="str">
            <v>4.1</v>
          </cell>
          <cell r="H629" t="str">
            <v/>
          </cell>
          <cell r="I629" t="str">
            <v/>
          </cell>
          <cell r="K629" t="str">
            <v/>
          </cell>
          <cell r="L629">
            <v>0</v>
          </cell>
        </row>
        <row r="630">
          <cell r="E630" t="str">
            <v>4.2</v>
          </cell>
          <cell r="H630" t="str">
            <v/>
          </cell>
          <cell r="I630" t="str">
            <v/>
          </cell>
          <cell r="K630" t="str">
            <v/>
          </cell>
          <cell r="L630">
            <v>0</v>
          </cell>
        </row>
        <row r="632">
          <cell r="K632" t="str">
            <v>TOTAL SEM BDI</v>
          </cell>
          <cell r="L632">
            <v>119.73</v>
          </cell>
        </row>
        <row r="634">
          <cell r="J634" t="str">
            <v>BDI</v>
          </cell>
          <cell r="K634" t="str">
            <v>SERVIÇO</v>
          </cell>
          <cell r="L634">
            <v>35.966892000000001</v>
          </cell>
        </row>
        <row r="636">
          <cell r="K636" t="str">
            <v>TOTAL COM BDI</v>
          </cell>
          <cell r="L636">
            <v>155.69689199999999</v>
          </cell>
        </row>
        <row r="638">
          <cell r="E638" t="str">
            <v>COMP-26</v>
          </cell>
          <cell r="F638" t="str">
            <v>LUMINÁRIA BLINDADA HERMÉTICA IP-65, 02 LÂMPADAS TUBO LED 18W</v>
          </cell>
          <cell r="M638" t="str">
            <v>UNID</v>
          </cell>
          <cell r="O638">
            <v>159.92000000000002</v>
          </cell>
          <cell r="P638">
            <v>207.959968</v>
          </cell>
          <cell r="R638">
            <v>159.92000000000002</v>
          </cell>
          <cell r="S638">
            <v>0</v>
          </cell>
          <cell r="T638">
            <v>0</v>
          </cell>
          <cell r="U638">
            <v>0</v>
          </cell>
          <cell r="W638">
            <v>15.86</v>
          </cell>
          <cell r="X638">
            <v>0</v>
          </cell>
          <cell r="Y638">
            <v>144.06</v>
          </cell>
          <cell r="Z638">
            <v>0</v>
          </cell>
        </row>
        <row r="639">
          <cell r="E639" t="str">
            <v>ITEM</v>
          </cell>
          <cell r="F639" t="str">
            <v>CÓDIGO</v>
          </cell>
          <cell r="G639" t="str">
            <v>FONTE</v>
          </cell>
          <cell r="H639" t="str">
            <v>SERVIÇOS</v>
          </cell>
          <cell r="I639" t="str">
            <v>UNID.</v>
          </cell>
          <cell r="J639" t="str">
            <v>QUANT.</v>
          </cell>
          <cell r="K639" t="str">
            <v>P.UNIT.</v>
          </cell>
          <cell r="L639" t="str">
            <v>P.TOTAL</v>
          </cell>
          <cell r="M639" t="str">
            <v>%</v>
          </cell>
          <cell r="O639" t="str">
            <v>R$ UNIT SEM BDI</v>
          </cell>
          <cell r="P639" t="str">
            <v>R$ UNIT COM BDI</v>
          </cell>
          <cell r="R639" t="str">
            <v>SINAPI</v>
          </cell>
          <cell r="S639" t="str">
            <v>COMP. 
PRÓPRIA</v>
          </cell>
          <cell r="T639" t="str">
            <v>COTAÇÃO</v>
          </cell>
          <cell r="U639" t="str">
            <v>OUTRAS
BASES</v>
          </cell>
          <cell r="W639" t="str">
            <v>M. O.</v>
          </cell>
          <cell r="X639" t="str">
            <v>EQUIPTO</v>
          </cell>
          <cell r="Y639" t="str">
            <v>MATERIAL</v>
          </cell>
          <cell r="Z639" t="str">
            <v>OUTROS</v>
          </cell>
        </row>
        <row r="640">
          <cell r="E640" t="str">
            <v>1.0</v>
          </cell>
          <cell r="F640" t="str">
            <v>MÃO DE OBRA</v>
          </cell>
          <cell r="K640" t="str">
            <v/>
          </cell>
          <cell r="L640">
            <v>15.86</v>
          </cell>
        </row>
        <row r="641">
          <cell r="E641" t="str">
            <v>1.1</v>
          </cell>
          <cell r="F641">
            <v>88264</v>
          </cell>
          <cell r="G641" t="str">
            <v>SINAPI</v>
          </cell>
          <cell r="H641" t="str">
            <v>ELETRICISTA COM ENCARGOS COMPLEMENTARES</v>
          </cell>
          <cell r="I641" t="str">
            <v>H</v>
          </cell>
          <cell r="J641">
            <v>0.5</v>
          </cell>
          <cell r="K641">
            <v>19.020000000000003</v>
          </cell>
          <cell r="L641">
            <v>9.51</v>
          </cell>
        </row>
        <row r="642">
          <cell r="E642" t="str">
            <v>1.2</v>
          </cell>
          <cell r="F642">
            <v>88247</v>
          </cell>
          <cell r="G642" t="str">
            <v>SINAPI</v>
          </cell>
          <cell r="H642" t="str">
            <v>AUXILIAR DE ELETRICISTA COM ENCARGOS COMPLEMENTARES</v>
          </cell>
          <cell r="I642" t="str">
            <v>H</v>
          </cell>
          <cell r="J642">
            <v>0.5</v>
          </cell>
          <cell r="K642">
            <v>12.709999999999999</v>
          </cell>
          <cell r="L642">
            <v>6.35</v>
          </cell>
        </row>
        <row r="643">
          <cell r="H643" t="str">
            <v/>
          </cell>
          <cell r="I643" t="str">
            <v/>
          </cell>
          <cell r="K643" t="str">
            <v/>
          </cell>
        </row>
        <row r="644">
          <cell r="E644" t="str">
            <v>2.0</v>
          </cell>
          <cell r="F644" t="str">
            <v>EQUIPAMENTOS</v>
          </cell>
          <cell r="H644" t="str">
            <v/>
          </cell>
          <cell r="I644" t="str">
            <v/>
          </cell>
          <cell r="K644" t="str">
            <v/>
          </cell>
          <cell r="L644">
            <v>0</v>
          </cell>
        </row>
        <row r="645">
          <cell r="E645" t="str">
            <v>2.1</v>
          </cell>
          <cell r="H645" t="str">
            <v/>
          </cell>
          <cell r="I645" t="str">
            <v/>
          </cell>
          <cell r="K645" t="str">
            <v/>
          </cell>
          <cell r="L645">
            <v>0</v>
          </cell>
        </row>
        <row r="646">
          <cell r="E646" t="str">
            <v>2.2</v>
          </cell>
          <cell r="H646" t="str">
            <v/>
          </cell>
          <cell r="I646" t="str">
            <v/>
          </cell>
          <cell r="K646" t="str">
            <v/>
          </cell>
          <cell r="L646">
            <v>0</v>
          </cell>
        </row>
        <row r="647">
          <cell r="H647" t="str">
            <v/>
          </cell>
          <cell r="I647" t="str">
            <v/>
          </cell>
          <cell r="K647" t="str">
            <v/>
          </cell>
        </row>
        <row r="648">
          <cell r="E648" t="str">
            <v>3.0</v>
          </cell>
          <cell r="F648" t="str">
            <v>MATERIAIS</v>
          </cell>
          <cell r="H648" t="str">
            <v/>
          </cell>
          <cell r="I648" t="str">
            <v/>
          </cell>
          <cell r="K648" t="str">
            <v/>
          </cell>
          <cell r="L648">
            <v>144.06</v>
          </cell>
        </row>
        <row r="649">
          <cell r="E649" t="str">
            <v>3.1</v>
          </cell>
          <cell r="F649">
            <v>38785</v>
          </cell>
          <cell r="G649" t="str">
            <v>INSUMO</v>
          </cell>
          <cell r="H649" t="str">
            <v xml:space="preserve">LUMINARIA HERMETICA IP-65 PARA 2 DUAS LAMPADAS DE 14/16/18/20 W (NAO INCLUI REATOR E LAMPADAS)                                                                                                                                                                                                                                                                                                                                                                                                            </v>
          </cell>
          <cell r="I649" t="str">
            <v xml:space="preserve">UN    </v>
          </cell>
          <cell r="J649">
            <v>1</v>
          </cell>
          <cell r="K649">
            <v>101.88</v>
          </cell>
          <cell r="L649">
            <v>101.88</v>
          </cell>
        </row>
        <row r="650">
          <cell r="E650" t="str">
            <v>3.2</v>
          </cell>
          <cell r="F650">
            <v>39387</v>
          </cell>
          <cell r="G650" t="str">
            <v>INSUMO</v>
          </cell>
          <cell r="H650" t="str">
            <v xml:space="preserve">LAMPADA LED TUBULAR BIVOLT 18/20 W, BASE G13                                                                                                                                                                                                                                                                                                                                                                                                                                                              </v>
          </cell>
          <cell r="I650" t="str">
            <v xml:space="preserve">UN    </v>
          </cell>
          <cell r="J650">
            <v>2</v>
          </cell>
          <cell r="K650">
            <v>21.09</v>
          </cell>
          <cell r="L650">
            <v>42.18</v>
          </cell>
        </row>
        <row r="651">
          <cell r="H651" t="str">
            <v/>
          </cell>
          <cell r="I651" t="str">
            <v/>
          </cell>
          <cell r="K651" t="str">
            <v/>
          </cell>
        </row>
        <row r="652">
          <cell r="E652" t="str">
            <v>4.0</v>
          </cell>
          <cell r="F652" t="str">
            <v>OUTROS</v>
          </cell>
          <cell r="H652" t="str">
            <v/>
          </cell>
          <cell r="I652" t="str">
            <v/>
          </cell>
          <cell r="K652" t="str">
            <v/>
          </cell>
          <cell r="L652">
            <v>0</v>
          </cell>
        </row>
        <row r="653">
          <cell r="E653" t="str">
            <v>4.1</v>
          </cell>
          <cell r="H653" t="str">
            <v/>
          </cell>
          <cell r="I653" t="str">
            <v/>
          </cell>
          <cell r="K653" t="str">
            <v/>
          </cell>
          <cell r="L653">
            <v>0</v>
          </cell>
        </row>
        <row r="654">
          <cell r="E654" t="str">
            <v>4.2</v>
          </cell>
          <cell r="H654" t="str">
            <v/>
          </cell>
          <cell r="I654" t="str">
            <v/>
          </cell>
          <cell r="K654" t="str">
            <v/>
          </cell>
          <cell r="L654">
            <v>0</v>
          </cell>
        </row>
        <row r="656">
          <cell r="K656" t="str">
            <v>TOTAL SEM BDI</v>
          </cell>
          <cell r="L656">
            <v>159.92000000000002</v>
          </cell>
        </row>
        <row r="658">
          <cell r="J658" t="str">
            <v>BDI</v>
          </cell>
          <cell r="K658" t="str">
            <v>SERVIÇO</v>
          </cell>
          <cell r="L658">
            <v>48.039968000000002</v>
          </cell>
        </row>
        <row r="660">
          <cell r="K660" t="str">
            <v>TOTAL COM BDI</v>
          </cell>
          <cell r="L660">
            <v>207.959968</v>
          </cell>
        </row>
        <row r="662">
          <cell r="E662" t="str">
            <v>COMP-27</v>
          </cell>
          <cell r="F662" t="str">
            <v>REVESTIMENTO CERÂMICO 10 X 10, COR AZUL ROYAL</v>
          </cell>
          <cell r="M662" t="str">
            <v>M2</v>
          </cell>
          <cell r="O662">
            <v>94.210000000000008</v>
          </cell>
          <cell r="P662">
            <v>122.51068400000001</v>
          </cell>
          <cell r="R662">
            <v>94.210000000000008</v>
          </cell>
          <cell r="S662">
            <v>0</v>
          </cell>
          <cell r="T662">
            <v>0</v>
          </cell>
          <cell r="U662">
            <v>0</v>
          </cell>
          <cell r="W662">
            <v>34.130000000000003</v>
          </cell>
          <cell r="X662">
            <v>0</v>
          </cell>
          <cell r="Y662">
            <v>60.08</v>
          </cell>
          <cell r="Z662">
            <v>0</v>
          </cell>
        </row>
        <row r="663">
          <cell r="E663" t="str">
            <v>ITEM</v>
          </cell>
          <cell r="F663" t="str">
            <v>CÓDIGO</v>
          </cell>
          <cell r="G663" t="str">
            <v>FONTE</v>
          </cell>
          <cell r="H663" t="str">
            <v>SERVIÇOS</v>
          </cell>
          <cell r="I663" t="str">
            <v>UNID.</v>
          </cell>
          <cell r="J663" t="str">
            <v>QUANT.</v>
          </cell>
          <cell r="K663" t="str">
            <v>P.UNIT.</v>
          </cell>
          <cell r="L663" t="str">
            <v>P.TOTAL</v>
          </cell>
          <cell r="M663" t="str">
            <v>%</v>
          </cell>
          <cell r="O663" t="str">
            <v>R$ UNIT SEM BDI</v>
          </cell>
          <cell r="P663" t="str">
            <v>R$ UNIT COM BDI</v>
          </cell>
          <cell r="R663" t="str">
            <v>SINAPI</v>
          </cell>
          <cell r="S663" t="str">
            <v>COMP. 
PRÓPRIA</v>
          </cell>
          <cell r="T663" t="str">
            <v>COTAÇÃO</v>
          </cell>
          <cell r="U663" t="str">
            <v>OUTRAS
BASES</v>
          </cell>
          <cell r="W663" t="str">
            <v>M. O.</v>
          </cell>
          <cell r="X663" t="str">
            <v>EQUIPTO</v>
          </cell>
          <cell r="Y663" t="str">
            <v>MATERIAL</v>
          </cell>
          <cell r="Z663" t="str">
            <v>OUTROS</v>
          </cell>
        </row>
        <row r="664">
          <cell r="E664" t="str">
            <v>1.0</v>
          </cell>
          <cell r="F664" t="str">
            <v>MÃO DE OBRA</v>
          </cell>
          <cell r="K664" t="str">
            <v/>
          </cell>
          <cell r="L664">
            <v>34.130000000000003</v>
          </cell>
        </row>
        <row r="665">
          <cell r="E665" t="str">
            <v>1.1</v>
          </cell>
          <cell r="F665">
            <v>88256</v>
          </cell>
          <cell r="G665" t="str">
            <v>SINAPI</v>
          </cell>
          <cell r="H665" t="str">
            <v>AZULEJISTA OU LADRILHISTA COM ENCARGOS COMPLEMENTARES</v>
          </cell>
          <cell r="I665" t="str">
            <v>H</v>
          </cell>
          <cell r="J665">
            <v>1.29</v>
          </cell>
          <cell r="K665">
            <v>20.160000000000004</v>
          </cell>
          <cell r="L665">
            <v>26</v>
          </cell>
        </row>
        <row r="666">
          <cell r="E666" t="str">
            <v>1.2</v>
          </cell>
          <cell r="F666">
            <v>88316</v>
          </cell>
          <cell r="G666" t="str">
            <v>SINAPI</v>
          </cell>
          <cell r="H666" t="str">
            <v>SERVENTE COM ENCARGOS COMPLEMENTARES</v>
          </cell>
          <cell r="I666" t="str">
            <v>H</v>
          </cell>
          <cell r="J666">
            <v>0.65</v>
          </cell>
          <cell r="K666">
            <v>12.51</v>
          </cell>
          <cell r="L666">
            <v>8.1300000000000008</v>
          </cell>
        </row>
        <row r="667">
          <cell r="H667" t="str">
            <v/>
          </cell>
          <cell r="I667" t="str">
            <v/>
          </cell>
          <cell r="K667" t="str">
            <v/>
          </cell>
        </row>
        <row r="668">
          <cell r="E668" t="str">
            <v>2.0</v>
          </cell>
          <cell r="F668" t="str">
            <v>EQUIPAMENTOS</v>
          </cell>
          <cell r="H668" t="str">
            <v/>
          </cell>
          <cell r="I668" t="str">
            <v/>
          </cell>
          <cell r="K668" t="str">
            <v/>
          </cell>
          <cell r="L668">
            <v>0</v>
          </cell>
        </row>
        <row r="669">
          <cell r="E669" t="str">
            <v>2.1</v>
          </cell>
          <cell r="H669" t="str">
            <v/>
          </cell>
          <cell r="I669" t="str">
            <v/>
          </cell>
          <cell r="K669" t="str">
            <v/>
          </cell>
          <cell r="L669">
            <v>0</v>
          </cell>
        </row>
        <row r="670">
          <cell r="E670" t="str">
            <v>2.2</v>
          </cell>
          <cell r="H670" t="str">
            <v/>
          </cell>
          <cell r="I670" t="str">
            <v/>
          </cell>
          <cell r="K670" t="str">
            <v/>
          </cell>
          <cell r="L670">
            <v>0</v>
          </cell>
        </row>
        <row r="671">
          <cell r="H671" t="str">
            <v/>
          </cell>
          <cell r="I671" t="str">
            <v/>
          </cell>
          <cell r="K671" t="str">
            <v/>
          </cell>
        </row>
        <row r="672">
          <cell r="E672" t="str">
            <v>3.0</v>
          </cell>
          <cell r="F672" t="str">
            <v>MATERIAIS</v>
          </cell>
          <cell r="H672" t="str">
            <v/>
          </cell>
          <cell r="I672" t="str">
            <v/>
          </cell>
          <cell r="K672" t="str">
            <v/>
          </cell>
          <cell r="L672">
            <v>60.08</v>
          </cell>
        </row>
        <row r="673">
          <cell r="E673" t="str">
            <v>3.1</v>
          </cell>
          <cell r="F673">
            <v>37596</v>
          </cell>
          <cell r="G673" t="str">
            <v>INSUMO</v>
          </cell>
          <cell r="H673" t="str">
            <v xml:space="preserve">ARGAMASSA COLANTE TIPO ACIII E                                                                                                                                                                                                                                                                                                                                                                                                                                                                            </v>
          </cell>
          <cell r="I673" t="str">
            <v xml:space="preserve">KG    </v>
          </cell>
          <cell r="J673">
            <v>9.84</v>
          </cell>
          <cell r="K673">
            <v>2.57</v>
          </cell>
          <cell r="L673">
            <v>25.28</v>
          </cell>
        </row>
        <row r="674">
          <cell r="E674" t="str">
            <v>3.2</v>
          </cell>
          <cell r="F674">
            <v>536</v>
          </cell>
          <cell r="G674" t="str">
            <v>INSUMO</v>
          </cell>
          <cell r="H674" t="str">
            <v xml:space="preserve">REVESTIMENTO EM CERAMICA ESMALTADA EXTRA, PEI MENOR OU IGUAL A 3, FORMATO MENOR OU IGUAL A 2025 CM2                                                                                                                                                                                                                                                                                                                                                                                                       </v>
          </cell>
          <cell r="I674" t="str">
            <v xml:space="preserve">M2    </v>
          </cell>
          <cell r="J674">
            <v>1.1599999999999999</v>
          </cell>
          <cell r="K674">
            <v>30</v>
          </cell>
          <cell r="L674">
            <v>34.799999999999997</v>
          </cell>
        </row>
        <row r="675">
          <cell r="H675" t="str">
            <v/>
          </cell>
          <cell r="I675" t="str">
            <v/>
          </cell>
          <cell r="K675" t="str">
            <v/>
          </cell>
        </row>
        <row r="676">
          <cell r="E676" t="str">
            <v>4.0</v>
          </cell>
          <cell r="F676" t="str">
            <v>OUTROS</v>
          </cell>
          <cell r="H676" t="str">
            <v/>
          </cell>
          <cell r="I676" t="str">
            <v/>
          </cell>
          <cell r="K676" t="str">
            <v/>
          </cell>
          <cell r="L676">
            <v>0</v>
          </cell>
        </row>
        <row r="677">
          <cell r="E677" t="str">
            <v>4.1</v>
          </cell>
          <cell r="H677" t="str">
            <v/>
          </cell>
          <cell r="I677" t="str">
            <v/>
          </cell>
          <cell r="K677" t="str">
            <v/>
          </cell>
          <cell r="L677">
            <v>0</v>
          </cell>
        </row>
        <row r="678">
          <cell r="E678" t="str">
            <v>4.2</v>
          </cell>
          <cell r="H678" t="str">
            <v/>
          </cell>
          <cell r="I678" t="str">
            <v/>
          </cell>
          <cell r="K678" t="str">
            <v/>
          </cell>
          <cell r="L678">
            <v>0</v>
          </cell>
        </row>
        <row r="680">
          <cell r="K680" t="str">
            <v>TOTAL SEM BDI</v>
          </cell>
          <cell r="L680">
            <v>94.210000000000008</v>
          </cell>
        </row>
        <row r="682">
          <cell r="J682" t="str">
            <v>BDI</v>
          </cell>
          <cell r="K682" t="str">
            <v>SERVIÇO</v>
          </cell>
          <cell r="L682">
            <v>28.300684000000004</v>
          </cell>
        </row>
        <row r="684">
          <cell r="K684" t="str">
            <v>TOTAL COM BDI</v>
          </cell>
          <cell r="L684">
            <v>122.51068400000001</v>
          </cell>
        </row>
        <row r="686">
          <cell r="E686" t="str">
            <v>COMP-28</v>
          </cell>
          <cell r="F686" t="str">
            <v>PORTA DE ENROLAR MANUAL COMPLETA, PERFIL MEIA CANA CEGA, EM ACO GALVANIZADO COM PINTURA ELETROSTATICA, CHAPA NUMERO 24 "</v>
          </cell>
          <cell r="M686" t="str">
            <v>M2</v>
          </cell>
          <cell r="O686">
            <v>537.04</v>
          </cell>
          <cell r="P686">
            <v>698.36681599999997</v>
          </cell>
          <cell r="R686">
            <v>537.04</v>
          </cell>
          <cell r="S686">
            <v>0</v>
          </cell>
          <cell r="T686">
            <v>0</v>
          </cell>
          <cell r="U686">
            <v>0</v>
          </cell>
          <cell r="W686">
            <v>29.29</v>
          </cell>
          <cell r="X686">
            <v>0</v>
          </cell>
          <cell r="Y686">
            <v>507.75</v>
          </cell>
          <cell r="Z686">
            <v>0</v>
          </cell>
        </row>
        <row r="687">
          <cell r="E687" t="str">
            <v>ITEM</v>
          </cell>
          <cell r="F687" t="str">
            <v>CÓDIGO</v>
          </cell>
          <cell r="G687" t="str">
            <v>FONTE</v>
          </cell>
          <cell r="H687" t="str">
            <v>SERVIÇOS</v>
          </cell>
          <cell r="I687" t="str">
            <v>UNID.</v>
          </cell>
          <cell r="J687" t="str">
            <v>QUANT.</v>
          </cell>
          <cell r="K687" t="str">
            <v>P.UNIT.</v>
          </cell>
          <cell r="L687" t="str">
            <v>P.TOTAL</v>
          </cell>
          <cell r="M687" t="str">
            <v>%</v>
          </cell>
          <cell r="O687" t="str">
            <v>R$ UNIT SEM BDI</v>
          </cell>
          <cell r="P687" t="str">
            <v>R$ UNIT COM BDI</v>
          </cell>
          <cell r="R687" t="str">
            <v>SINAPI</v>
          </cell>
          <cell r="S687" t="str">
            <v>COMP. 
PRÓPRIA</v>
          </cell>
          <cell r="T687" t="str">
            <v>COTAÇÃO</v>
          </cell>
          <cell r="U687" t="str">
            <v>OUTRAS
BASES</v>
          </cell>
          <cell r="W687" t="str">
            <v>M. O.</v>
          </cell>
          <cell r="X687" t="str">
            <v>EQUIPTO</v>
          </cell>
          <cell r="Y687" t="str">
            <v>MATERIAL</v>
          </cell>
          <cell r="Z687" t="str">
            <v>OUTROS</v>
          </cell>
        </row>
        <row r="688">
          <cell r="E688" t="str">
            <v>1.0</v>
          </cell>
          <cell r="F688" t="str">
            <v>MÃO DE OBRA</v>
          </cell>
          <cell r="K688" t="str">
            <v/>
          </cell>
          <cell r="L688">
            <v>29.29</v>
          </cell>
        </row>
        <row r="689">
          <cell r="E689" t="str">
            <v>1.1</v>
          </cell>
          <cell r="F689">
            <v>88309</v>
          </cell>
          <cell r="G689" t="str">
            <v>SINAPI</v>
          </cell>
          <cell r="H689" t="str">
            <v>PEDREIRO COM ENCARGOS COMPLEMENTARES</v>
          </cell>
          <cell r="I689" t="str">
            <v>H</v>
          </cell>
          <cell r="J689">
            <v>1</v>
          </cell>
          <cell r="K689">
            <v>16.78</v>
          </cell>
          <cell r="L689">
            <v>16.78</v>
          </cell>
        </row>
        <row r="690">
          <cell r="E690" t="str">
            <v>1.2</v>
          </cell>
          <cell r="F690">
            <v>88316</v>
          </cell>
          <cell r="G690" t="str">
            <v>SINAPI</v>
          </cell>
          <cell r="H690" t="str">
            <v>SERVENTE COM ENCARGOS COMPLEMENTARES</v>
          </cell>
          <cell r="I690" t="str">
            <v>H</v>
          </cell>
          <cell r="J690">
            <v>1</v>
          </cell>
          <cell r="K690">
            <v>12.51</v>
          </cell>
          <cell r="L690">
            <v>12.51</v>
          </cell>
        </row>
        <row r="691">
          <cell r="H691" t="str">
            <v/>
          </cell>
          <cell r="I691" t="str">
            <v/>
          </cell>
          <cell r="K691" t="str">
            <v/>
          </cell>
        </row>
        <row r="692">
          <cell r="E692" t="str">
            <v>2.0</v>
          </cell>
          <cell r="F692" t="str">
            <v>EQUIPAMENTOS</v>
          </cell>
          <cell r="H692" t="str">
            <v/>
          </cell>
          <cell r="I692" t="str">
            <v/>
          </cell>
          <cell r="K692" t="str">
            <v/>
          </cell>
          <cell r="L692">
            <v>0</v>
          </cell>
        </row>
        <row r="693">
          <cell r="E693" t="str">
            <v>2.1</v>
          </cell>
          <cell r="H693" t="str">
            <v/>
          </cell>
          <cell r="I693" t="str">
            <v/>
          </cell>
          <cell r="K693" t="str">
            <v/>
          </cell>
          <cell r="L693">
            <v>0</v>
          </cell>
        </row>
        <row r="694">
          <cell r="E694" t="str">
            <v>2.2</v>
          </cell>
          <cell r="H694" t="str">
            <v/>
          </cell>
          <cell r="I694" t="str">
            <v/>
          </cell>
          <cell r="K694" t="str">
            <v/>
          </cell>
          <cell r="L694">
            <v>0</v>
          </cell>
        </row>
        <row r="695">
          <cell r="H695" t="str">
            <v/>
          </cell>
          <cell r="I695" t="str">
            <v/>
          </cell>
          <cell r="K695" t="str">
            <v/>
          </cell>
        </row>
        <row r="696">
          <cell r="E696" t="str">
            <v>3.0</v>
          </cell>
          <cell r="F696" t="str">
            <v>MATERIAIS</v>
          </cell>
          <cell r="H696" t="str">
            <v/>
          </cell>
          <cell r="I696" t="str">
            <v/>
          </cell>
          <cell r="K696" t="str">
            <v/>
          </cell>
          <cell r="L696">
            <v>507.75</v>
          </cell>
        </row>
        <row r="697">
          <cell r="E697" t="str">
            <v>3.1</v>
          </cell>
          <cell r="F697">
            <v>88627</v>
          </cell>
          <cell r="G697" t="str">
            <v>SINAPI</v>
          </cell>
          <cell r="H697" t="str">
            <v>ARGAMASSA TRAÇO 1:0,5:4,5 (EM VOLUME DE CIMENTO, CAL E AREIA MÉDIA ÚMIDA) PARA ASSENTAMENTO DE ALVENARIA, PREPARO MANUAL. AF_08/2019</v>
          </cell>
          <cell r="I697" t="str">
            <v>M3</v>
          </cell>
          <cell r="J697">
            <v>1.2E-2</v>
          </cell>
          <cell r="K697">
            <v>453.28999999999996</v>
          </cell>
          <cell r="L697">
            <v>5.43</v>
          </cell>
        </row>
        <row r="698">
          <cell r="E698" t="str">
            <v>3.2</v>
          </cell>
          <cell r="F698">
            <v>37518</v>
          </cell>
          <cell r="G698" t="str">
            <v>INSUMO</v>
          </cell>
          <cell r="H698" t="str">
            <v xml:space="preserve">PORTA DE ENROLAR MANUAL COMPLETA, PERFIL MEIA CANA CEGA, EM ACO GALVANIZADO COM PINTURA ELETROSTATICA, CHAPA NUMERO 24 " (SEM INSTALACAO)                                                                                                                                                                                                                                                                                                                                                                 </v>
          </cell>
          <cell r="I698" t="str">
            <v xml:space="preserve">M2    </v>
          </cell>
          <cell r="J698">
            <v>1</v>
          </cell>
          <cell r="K698">
            <v>502.32</v>
          </cell>
          <cell r="L698">
            <v>502.32</v>
          </cell>
        </row>
        <row r="699">
          <cell r="H699" t="str">
            <v/>
          </cell>
          <cell r="I699" t="str">
            <v/>
          </cell>
          <cell r="K699" t="str">
            <v/>
          </cell>
        </row>
        <row r="700">
          <cell r="E700" t="str">
            <v>4.0</v>
          </cell>
          <cell r="F700" t="str">
            <v>OUTROS</v>
          </cell>
          <cell r="H700" t="str">
            <v/>
          </cell>
          <cell r="I700" t="str">
            <v/>
          </cell>
          <cell r="K700" t="str">
            <v/>
          </cell>
          <cell r="L700">
            <v>0</v>
          </cell>
        </row>
        <row r="701">
          <cell r="E701" t="str">
            <v>4.1</v>
          </cell>
          <cell r="H701" t="str">
            <v/>
          </cell>
          <cell r="I701" t="str">
            <v/>
          </cell>
          <cell r="K701" t="str">
            <v/>
          </cell>
          <cell r="L701">
            <v>0</v>
          </cell>
        </row>
        <row r="702">
          <cell r="E702" t="str">
            <v>4.2</v>
          </cell>
          <cell r="H702" t="str">
            <v/>
          </cell>
          <cell r="I702" t="str">
            <v/>
          </cell>
          <cell r="K702" t="str">
            <v/>
          </cell>
          <cell r="L702">
            <v>0</v>
          </cell>
        </row>
        <row r="704">
          <cell r="K704" t="str">
            <v>TOTAL SEM BDI</v>
          </cell>
          <cell r="L704">
            <v>537.04</v>
          </cell>
        </row>
        <row r="706">
          <cell r="J706" t="str">
            <v>BDI</v>
          </cell>
          <cell r="K706" t="str">
            <v>SERVIÇO</v>
          </cell>
          <cell r="L706">
            <v>161.32681599999998</v>
          </cell>
        </row>
        <row r="708">
          <cell r="K708" t="str">
            <v>TOTAL COM BDI</v>
          </cell>
          <cell r="L708">
            <v>698.36681599999997</v>
          </cell>
        </row>
        <row r="710">
          <cell r="E710" t="str">
            <v>COMP-29</v>
          </cell>
          <cell r="F710" t="str">
            <v>PLACA DE SINALIZAÇÃO EM CHAPA DE AÇO COM PINTURA REFLETIVA - 0,60x0,50m - FORNECIMENTO E INSTALAÇÃO EM PORTA/PORTÃO</v>
          </cell>
          <cell r="M710" t="str">
            <v>UNID</v>
          </cell>
          <cell r="O710">
            <v>164.31</v>
          </cell>
          <cell r="P710">
            <v>213.668724</v>
          </cell>
          <cell r="R710">
            <v>164.31</v>
          </cell>
          <cell r="S710">
            <v>0</v>
          </cell>
          <cell r="T710">
            <v>0</v>
          </cell>
          <cell r="U710">
            <v>0</v>
          </cell>
          <cell r="W710">
            <v>8.39</v>
          </cell>
          <cell r="X710">
            <v>0</v>
          </cell>
          <cell r="Y710">
            <v>155.91999999999999</v>
          </cell>
          <cell r="Z710">
            <v>0</v>
          </cell>
        </row>
        <row r="711">
          <cell r="E711" t="str">
            <v>ITEM</v>
          </cell>
          <cell r="F711" t="str">
            <v>CÓDIGO</v>
          </cell>
          <cell r="G711" t="str">
            <v>FONTE</v>
          </cell>
          <cell r="H711" t="str">
            <v>SERVIÇOS</v>
          </cell>
          <cell r="I711" t="str">
            <v>UNID.</v>
          </cell>
          <cell r="J711" t="str">
            <v>QUANT.</v>
          </cell>
          <cell r="K711" t="str">
            <v>P.UNIT.</v>
          </cell>
          <cell r="L711" t="str">
            <v>P.TOTAL</v>
          </cell>
          <cell r="M711" t="str">
            <v>%</v>
          </cell>
          <cell r="O711" t="str">
            <v>R$ UNIT SEM BDI</v>
          </cell>
          <cell r="P711" t="str">
            <v>R$ UNIT COM BDI</v>
          </cell>
          <cell r="R711" t="str">
            <v>SINAPI</v>
          </cell>
          <cell r="S711" t="str">
            <v>COMP. 
PRÓPRIA</v>
          </cell>
          <cell r="T711" t="str">
            <v>COTAÇÃO</v>
          </cell>
          <cell r="U711" t="str">
            <v>OUTRAS
BASES</v>
          </cell>
          <cell r="W711" t="str">
            <v>M. O.</v>
          </cell>
          <cell r="X711" t="str">
            <v>EQUIPTO</v>
          </cell>
          <cell r="Y711" t="str">
            <v>MATERIAL</v>
          </cell>
          <cell r="Z711" t="str">
            <v>OUTROS</v>
          </cell>
        </row>
        <row r="712">
          <cell r="E712" t="str">
            <v>1.0</v>
          </cell>
          <cell r="F712" t="str">
            <v>MÃO DE OBRA</v>
          </cell>
          <cell r="K712" t="str">
            <v/>
          </cell>
          <cell r="L712">
            <v>8.39</v>
          </cell>
        </row>
        <row r="713">
          <cell r="E713" t="str">
            <v>1.1</v>
          </cell>
          <cell r="F713">
            <v>88309</v>
          </cell>
          <cell r="G713" t="str">
            <v>SINAPI</v>
          </cell>
          <cell r="H713" t="str">
            <v>PEDREIRO COM ENCARGOS COMPLEMENTARES</v>
          </cell>
          <cell r="I713" t="str">
            <v>H</v>
          </cell>
          <cell r="J713">
            <v>0.5</v>
          </cell>
          <cell r="K713">
            <v>16.78</v>
          </cell>
          <cell r="L713">
            <v>8.39</v>
          </cell>
        </row>
        <row r="714">
          <cell r="E714" t="str">
            <v>1.2</v>
          </cell>
          <cell r="H714" t="str">
            <v/>
          </cell>
          <cell r="I714" t="str">
            <v/>
          </cell>
          <cell r="K714" t="str">
            <v/>
          </cell>
          <cell r="L714">
            <v>0</v>
          </cell>
        </row>
        <row r="715">
          <cell r="H715" t="str">
            <v/>
          </cell>
          <cell r="I715" t="str">
            <v/>
          </cell>
          <cell r="K715" t="str">
            <v/>
          </cell>
        </row>
        <row r="716">
          <cell r="E716" t="str">
            <v>2.0</v>
          </cell>
          <cell r="F716" t="str">
            <v>EQUIPAMENTOS</v>
          </cell>
          <cell r="H716" t="str">
            <v/>
          </cell>
          <cell r="I716" t="str">
            <v/>
          </cell>
          <cell r="K716" t="str">
            <v/>
          </cell>
          <cell r="L716">
            <v>0</v>
          </cell>
        </row>
        <row r="717">
          <cell r="E717" t="str">
            <v>2.1</v>
          </cell>
          <cell r="H717" t="str">
            <v/>
          </cell>
          <cell r="I717" t="str">
            <v/>
          </cell>
          <cell r="K717" t="str">
            <v/>
          </cell>
          <cell r="L717">
            <v>0</v>
          </cell>
        </row>
        <row r="718">
          <cell r="E718" t="str">
            <v>2.2</v>
          </cell>
          <cell r="H718" t="str">
            <v/>
          </cell>
          <cell r="I718" t="str">
            <v/>
          </cell>
          <cell r="K718" t="str">
            <v/>
          </cell>
          <cell r="L718">
            <v>0</v>
          </cell>
        </row>
        <row r="719">
          <cell r="H719" t="str">
            <v/>
          </cell>
          <cell r="I719" t="str">
            <v/>
          </cell>
          <cell r="K719" t="str">
            <v/>
          </cell>
        </row>
        <row r="720">
          <cell r="E720" t="str">
            <v>3.0</v>
          </cell>
          <cell r="F720" t="str">
            <v>MATERIAIS</v>
          </cell>
          <cell r="H720" t="str">
            <v/>
          </cell>
          <cell r="I720" t="str">
            <v/>
          </cell>
          <cell r="K720" t="str">
            <v/>
          </cell>
          <cell r="L720">
            <v>155.91999999999999</v>
          </cell>
        </row>
        <row r="721">
          <cell r="E721" t="str">
            <v>3.1</v>
          </cell>
          <cell r="F721">
            <v>34723</v>
          </cell>
          <cell r="G721" t="str">
            <v>INSUMO</v>
          </cell>
          <cell r="H721" t="str">
            <v xml:space="preserve">PLACA DE SINALIZACAO EM CHAPA DE ACO NUM 16 COM PINTURA REFLETIVA                                                                                                                                                                                                                                                                                                                                                                                                                                         </v>
          </cell>
          <cell r="I721" t="str">
            <v xml:space="preserve">M2    </v>
          </cell>
          <cell r="J721">
            <v>0.3</v>
          </cell>
          <cell r="K721">
            <v>519.75</v>
          </cell>
          <cell r="L721">
            <v>155.91999999999999</v>
          </cell>
        </row>
        <row r="722">
          <cell r="E722" t="str">
            <v>3.2</v>
          </cell>
          <cell r="H722" t="str">
            <v/>
          </cell>
          <cell r="I722" t="str">
            <v/>
          </cell>
          <cell r="K722" t="str">
            <v/>
          </cell>
          <cell r="L722">
            <v>0</v>
          </cell>
        </row>
        <row r="723">
          <cell r="H723" t="str">
            <v/>
          </cell>
          <cell r="I723" t="str">
            <v/>
          </cell>
          <cell r="K723" t="str">
            <v/>
          </cell>
        </row>
        <row r="724">
          <cell r="E724" t="str">
            <v>4.0</v>
          </cell>
          <cell r="F724" t="str">
            <v>OUTROS</v>
          </cell>
          <cell r="H724" t="str">
            <v/>
          </cell>
          <cell r="I724" t="str">
            <v/>
          </cell>
          <cell r="K724" t="str">
            <v/>
          </cell>
          <cell r="L724">
            <v>0</v>
          </cell>
        </row>
        <row r="725">
          <cell r="E725" t="str">
            <v>4.1</v>
          </cell>
          <cell r="H725" t="str">
            <v/>
          </cell>
          <cell r="I725" t="str">
            <v/>
          </cell>
          <cell r="K725" t="str">
            <v/>
          </cell>
          <cell r="L725">
            <v>0</v>
          </cell>
        </row>
        <row r="726">
          <cell r="E726" t="str">
            <v>4.2</v>
          </cell>
          <cell r="H726" t="str">
            <v/>
          </cell>
          <cell r="I726" t="str">
            <v/>
          </cell>
          <cell r="K726" t="str">
            <v/>
          </cell>
          <cell r="L726">
            <v>0</v>
          </cell>
        </row>
        <row r="728">
          <cell r="K728" t="str">
            <v>TOTAL SEM BDI</v>
          </cell>
          <cell r="L728">
            <v>164.31</v>
          </cell>
        </row>
        <row r="730">
          <cell r="J730" t="str">
            <v>BDI</v>
          </cell>
          <cell r="K730" t="str">
            <v>SERVIÇO</v>
          </cell>
          <cell r="L730">
            <v>49.358724000000002</v>
          </cell>
        </row>
        <row r="732">
          <cell r="K732" t="str">
            <v>TOTAL COM BDI</v>
          </cell>
          <cell r="L732">
            <v>213.668724</v>
          </cell>
        </row>
        <row r="734">
          <cell r="E734" t="str">
            <v>COMP-30</v>
          </cell>
          <cell r="F734" t="str">
            <v>GRELHA FF 20X165CM, P/ CANALETA DE DRENAGEM COM ASSENTAMENTO DE ARGAMASSA CIMENTO/AREIA 1:4 - FORNECIMENTO E INSTALAÇÃO</v>
          </cell>
          <cell r="M734" t="str">
            <v>UNID</v>
          </cell>
          <cell r="O734">
            <v>646.5</v>
          </cell>
          <cell r="P734">
            <v>840.70859999999993</v>
          </cell>
          <cell r="R734">
            <v>646.5</v>
          </cell>
          <cell r="S734">
            <v>0</v>
          </cell>
          <cell r="T734">
            <v>0</v>
          </cell>
          <cell r="U734">
            <v>0</v>
          </cell>
          <cell r="W734">
            <v>76.14</v>
          </cell>
          <cell r="X734">
            <v>0</v>
          </cell>
          <cell r="Y734">
            <v>567.44000000000005</v>
          </cell>
          <cell r="Z734">
            <v>2.92</v>
          </cell>
        </row>
        <row r="735">
          <cell r="E735" t="str">
            <v>ITEM</v>
          </cell>
          <cell r="F735" t="str">
            <v>CÓDIGO</v>
          </cell>
          <cell r="G735" t="str">
            <v>FONTE</v>
          </cell>
          <cell r="H735" t="str">
            <v>SERVIÇOS</v>
          </cell>
          <cell r="I735" t="str">
            <v>UNID.</v>
          </cell>
          <cell r="J735" t="str">
            <v>QUANT.</v>
          </cell>
          <cell r="K735" t="str">
            <v>P.UNIT.</v>
          </cell>
          <cell r="L735" t="str">
            <v>P.TOTAL</v>
          </cell>
          <cell r="M735" t="str">
            <v>%</v>
          </cell>
          <cell r="O735" t="str">
            <v>R$ UNIT SEM BDI</v>
          </cell>
          <cell r="P735" t="str">
            <v>R$ UNIT COM BDI</v>
          </cell>
          <cell r="R735" t="str">
            <v>SINAPI</v>
          </cell>
          <cell r="S735" t="str">
            <v>COMP. 
PRÓPRIA</v>
          </cell>
          <cell r="T735" t="str">
            <v>COTAÇÃO</v>
          </cell>
          <cell r="U735" t="str">
            <v>OUTRAS
BASES</v>
          </cell>
          <cell r="W735" t="str">
            <v>M. O.</v>
          </cell>
          <cell r="X735" t="str">
            <v>EQUIPTO</v>
          </cell>
          <cell r="Y735" t="str">
            <v>MATERIAL</v>
          </cell>
          <cell r="Z735" t="str">
            <v>OUTROS</v>
          </cell>
        </row>
        <row r="736">
          <cell r="E736" t="str">
            <v>1.0</v>
          </cell>
          <cell r="F736" t="str">
            <v>MÃO DE OBRA</v>
          </cell>
          <cell r="K736" t="str">
            <v/>
          </cell>
          <cell r="L736">
            <v>76.14</v>
          </cell>
        </row>
        <row r="737">
          <cell r="E737" t="str">
            <v>1.1</v>
          </cell>
          <cell r="F737">
            <v>88309</v>
          </cell>
          <cell r="G737" t="str">
            <v>SINAPI</v>
          </cell>
          <cell r="H737" t="str">
            <v>PEDREIRO COM ENCARGOS COMPLEMENTARES</v>
          </cell>
          <cell r="I737" t="str">
            <v>H</v>
          </cell>
          <cell r="J737">
            <v>2.6</v>
          </cell>
          <cell r="K737">
            <v>16.78</v>
          </cell>
          <cell r="L737">
            <v>43.62</v>
          </cell>
        </row>
        <row r="738">
          <cell r="E738" t="str">
            <v>1.2</v>
          </cell>
          <cell r="F738">
            <v>88316</v>
          </cell>
          <cell r="G738" t="str">
            <v>SINAPI</v>
          </cell>
          <cell r="H738" t="str">
            <v>SERVENTE COM ENCARGOS COMPLEMENTARES</v>
          </cell>
          <cell r="I738" t="str">
            <v>H</v>
          </cell>
          <cell r="J738">
            <v>2.6</v>
          </cell>
          <cell r="K738">
            <v>12.51</v>
          </cell>
          <cell r="L738">
            <v>32.520000000000003</v>
          </cell>
        </row>
        <row r="739">
          <cell r="H739" t="str">
            <v/>
          </cell>
          <cell r="I739" t="str">
            <v/>
          </cell>
          <cell r="K739" t="str">
            <v/>
          </cell>
        </row>
        <row r="740">
          <cell r="E740" t="str">
            <v>2.0</v>
          </cell>
          <cell r="F740" t="str">
            <v>EQUIPAMENTOS</v>
          </cell>
          <cell r="H740" t="str">
            <v/>
          </cell>
          <cell r="I740" t="str">
            <v/>
          </cell>
          <cell r="K740" t="str">
            <v/>
          </cell>
          <cell r="L740">
            <v>0</v>
          </cell>
        </row>
        <row r="741">
          <cell r="E741" t="str">
            <v>2.1</v>
          </cell>
          <cell r="H741" t="str">
            <v/>
          </cell>
          <cell r="I741" t="str">
            <v/>
          </cell>
          <cell r="K741" t="str">
            <v/>
          </cell>
          <cell r="L741">
            <v>0</v>
          </cell>
        </row>
        <row r="742">
          <cell r="E742" t="str">
            <v>2.2</v>
          </cell>
          <cell r="H742" t="str">
            <v/>
          </cell>
          <cell r="I742" t="str">
            <v/>
          </cell>
          <cell r="K742" t="str">
            <v/>
          </cell>
          <cell r="L742">
            <v>0</v>
          </cell>
        </row>
        <row r="743">
          <cell r="H743" t="str">
            <v/>
          </cell>
          <cell r="I743" t="str">
            <v/>
          </cell>
          <cell r="K743" t="str">
            <v/>
          </cell>
        </row>
        <row r="744">
          <cell r="E744" t="str">
            <v>3.0</v>
          </cell>
          <cell r="F744" t="str">
            <v>MATERIAIS</v>
          </cell>
          <cell r="H744" t="str">
            <v/>
          </cell>
          <cell r="I744" t="str">
            <v/>
          </cell>
          <cell r="K744" t="str">
            <v/>
          </cell>
          <cell r="L744">
            <v>567.44000000000005</v>
          </cell>
        </row>
        <row r="745">
          <cell r="E745" t="str">
            <v>3.1</v>
          </cell>
          <cell r="F745">
            <v>11236</v>
          </cell>
          <cell r="G745" t="str">
            <v>INSUMO</v>
          </cell>
          <cell r="H745" t="str">
            <v xml:space="preserve">GRELHA FOFO SIMPLES COM REQUADRO, CARGA MAXIMA 1,5 T, 200 X 1000 MM, E= *15* MM                                                                                                                                                                                                                                                                                                                                                                                                                           </v>
          </cell>
          <cell r="I745" t="str">
            <v xml:space="preserve">UN    </v>
          </cell>
          <cell r="J745">
            <v>2</v>
          </cell>
          <cell r="K745">
            <v>283.72000000000003</v>
          </cell>
          <cell r="L745">
            <v>567.44000000000005</v>
          </cell>
        </row>
        <row r="746">
          <cell r="E746" t="str">
            <v>3.2</v>
          </cell>
          <cell r="H746" t="str">
            <v/>
          </cell>
          <cell r="I746" t="str">
            <v/>
          </cell>
          <cell r="K746" t="str">
            <v/>
          </cell>
          <cell r="L746">
            <v>0</v>
          </cell>
        </row>
        <row r="747">
          <cell r="H747" t="str">
            <v/>
          </cell>
          <cell r="I747" t="str">
            <v/>
          </cell>
          <cell r="K747" t="str">
            <v/>
          </cell>
        </row>
        <row r="748">
          <cell r="E748" t="str">
            <v>4.0</v>
          </cell>
          <cell r="F748" t="str">
            <v>OUTROS</v>
          </cell>
          <cell r="H748" t="str">
            <v/>
          </cell>
          <cell r="I748" t="str">
            <v/>
          </cell>
          <cell r="K748" t="str">
            <v/>
          </cell>
          <cell r="L748">
            <v>2.92</v>
          </cell>
        </row>
        <row r="749">
          <cell r="E749" t="str">
            <v>4.1</v>
          </cell>
          <cell r="F749">
            <v>87316</v>
          </cell>
          <cell r="G749" t="str">
            <v>SINAPI</v>
          </cell>
          <cell r="H749" t="str">
            <v>ARGAMASSA TRAÇO 1:4 (EM VOLUME DE CIMENTO E AREIA GROSSA ÚMIDA) PARA CHAPISCO CONVENCIONAL, PREPARO MECÂNICO COM BETONEIRA 400 L. AF_08/2019</v>
          </cell>
          <cell r="I749" t="str">
            <v>M3</v>
          </cell>
          <cell r="J749">
            <v>8.0000000000000002E-3</v>
          </cell>
          <cell r="K749">
            <v>366.19</v>
          </cell>
          <cell r="L749">
            <v>2.92</v>
          </cell>
        </row>
        <row r="750">
          <cell r="E750" t="str">
            <v>4.2</v>
          </cell>
          <cell r="H750" t="str">
            <v/>
          </cell>
          <cell r="I750" t="str">
            <v/>
          </cell>
          <cell r="K750" t="str">
            <v/>
          </cell>
          <cell r="L750">
            <v>0</v>
          </cell>
        </row>
        <row r="752">
          <cell r="K752" t="str">
            <v>TOTAL SEM BDI</v>
          </cell>
          <cell r="L752">
            <v>646.5</v>
          </cell>
        </row>
        <row r="754">
          <cell r="J754" t="str">
            <v>BDI</v>
          </cell>
          <cell r="K754" t="str">
            <v>SERVIÇO</v>
          </cell>
          <cell r="L754">
            <v>194.20859999999999</v>
          </cell>
        </row>
        <row r="756">
          <cell r="K756" t="str">
            <v>TOTAL COM BDI</v>
          </cell>
          <cell r="L756">
            <v>840.70859999999993</v>
          </cell>
        </row>
        <row r="758">
          <cell r="E758" t="str">
            <v>COMP-31</v>
          </cell>
          <cell r="F758" t="str">
            <v>PLACA DE SINALIZACAO DE SEGURANCA CONTRA INCENDIO, FOTOLUMINESCENTE, RETANGULAR, SETA ORIENTATIVA FIXADA A 30 CM DO PISO, *14 X 14* CM, EM PVC *2* MM ANTI-CHAMAS (SIMBOLOS, CORES E PICTOGRAMAS CONFORME NBR 13434)</v>
          </cell>
          <cell r="M758" t="str">
            <v>UNID</v>
          </cell>
          <cell r="O758">
            <v>17.439999999999998</v>
          </cell>
          <cell r="P758">
            <v>22.678975999999999</v>
          </cell>
          <cell r="R758">
            <v>17.439999999999998</v>
          </cell>
          <cell r="S758">
            <v>0</v>
          </cell>
          <cell r="T758">
            <v>0</v>
          </cell>
          <cell r="U758">
            <v>0</v>
          </cell>
          <cell r="W758">
            <v>2.5</v>
          </cell>
          <cell r="X758">
            <v>0</v>
          </cell>
          <cell r="Y758">
            <v>14.94</v>
          </cell>
          <cell r="Z758">
            <v>0</v>
          </cell>
        </row>
        <row r="759">
          <cell r="E759" t="str">
            <v>ITEM</v>
          </cell>
          <cell r="F759" t="str">
            <v>CÓDIGO</v>
          </cell>
          <cell r="G759" t="str">
            <v>FONTE</v>
          </cell>
          <cell r="H759" t="str">
            <v>SERVIÇOS</v>
          </cell>
          <cell r="I759" t="str">
            <v>UNID.</v>
          </cell>
          <cell r="J759" t="str">
            <v>QUANT.</v>
          </cell>
          <cell r="K759" t="str">
            <v>P.UNIT.</v>
          </cell>
          <cell r="L759" t="str">
            <v>P.TOTAL</v>
          </cell>
          <cell r="M759" t="str">
            <v>%</v>
          </cell>
          <cell r="O759" t="str">
            <v>R$ UNIT SEM BDI</v>
          </cell>
          <cell r="P759" t="str">
            <v>R$ UNIT COM BDI</v>
          </cell>
          <cell r="R759" t="str">
            <v>SINAPI</v>
          </cell>
          <cell r="S759" t="str">
            <v>COMP. 
PRÓPRIA</v>
          </cell>
          <cell r="T759" t="str">
            <v>COTAÇÃO</v>
          </cell>
          <cell r="U759" t="str">
            <v>OUTRAS
BASES</v>
          </cell>
          <cell r="W759" t="str">
            <v>M. O.</v>
          </cell>
          <cell r="X759" t="str">
            <v>EQUIPTO</v>
          </cell>
          <cell r="Y759" t="str">
            <v>MATERIAL</v>
          </cell>
          <cell r="Z759" t="str">
            <v>OUTROS</v>
          </cell>
        </row>
        <row r="760">
          <cell r="E760" t="str">
            <v>1.0</v>
          </cell>
          <cell r="F760" t="str">
            <v>MÃO DE OBRA</v>
          </cell>
          <cell r="K760" t="str">
            <v/>
          </cell>
          <cell r="L760">
            <v>2.5</v>
          </cell>
        </row>
        <row r="761">
          <cell r="E761" t="str">
            <v>1.1</v>
          </cell>
          <cell r="F761">
            <v>88316</v>
          </cell>
          <cell r="G761" t="str">
            <v>SINAPI</v>
          </cell>
          <cell r="H761" t="str">
            <v>SERVENTE COM ENCARGOS COMPLEMENTARES</v>
          </cell>
          <cell r="I761" t="str">
            <v>H</v>
          </cell>
          <cell r="J761">
            <v>0.2</v>
          </cell>
          <cell r="K761">
            <v>12.51</v>
          </cell>
          <cell r="L761">
            <v>2.5</v>
          </cell>
        </row>
        <row r="762">
          <cell r="E762" t="str">
            <v>1.2</v>
          </cell>
          <cell r="H762" t="str">
            <v/>
          </cell>
          <cell r="I762" t="str">
            <v/>
          </cell>
          <cell r="K762" t="str">
            <v/>
          </cell>
          <cell r="L762">
            <v>0</v>
          </cell>
        </row>
        <row r="763">
          <cell r="H763" t="str">
            <v/>
          </cell>
          <cell r="I763" t="str">
            <v/>
          </cell>
          <cell r="K763" t="str">
            <v/>
          </cell>
        </row>
        <row r="764">
          <cell r="E764" t="str">
            <v>2.0</v>
          </cell>
          <cell r="F764" t="str">
            <v>EQUIPAMENTOS</v>
          </cell>
          <cell r="H764" t="str">
            <v/>
          </cell>
          <cell r="I764" t="str">
            <v/>
          </cell>
          <cell r="K764" t="str">
            <v/>
          </cell>
          <cell r="L764">
            <v>0</v>
          </cell>
        </row>
        <row r="765">
          <cell r="E765" t="str">
            <v>2.1</v>
          </cell>
          <cell r="H765" t="str">
            <v/>
          </cell>
          <cell r="I765" t="str">
            <v/>
          </cell>
          <cell r="K765" t="str">
            <v/>
          </cell>
          <cell r="L765">
            <v>0</v>
          </cell>
        </row>
        <row r="766">
          <cell r="E766" t="str">
            <v>2.2</v>
          </cell>
          <cell r="H766" t="str">
            <v/>
          </cell>
          <cell r="I766" t="str">
            <v/>
          </cell>
          <cell r="K766" t="str">
            <v/>
          </cell>
          <cell r="L766">
            <v>0</v>
          </cell>
        </row>
        <row r="767">
          <cell r="H767" t="str">
            <v/>
          </cell>
          <cell r="I767" t="str">
            <v/>
          </cell>
          <cell r="K767" t="str">
            <v/>
          </cell>
        </row>
        <row r="768">
          <cell r="E768" t="str">
            <v>3.0</v>
          </cell>
          <cell r="F768" t="str">
            <v>MATERIAIS</v>
          </cell>
          <cell r="H768" t="str">
            <v/>
          </cell>
          <cell r="I768" t="str">
            <v/>
          </cell>
          <cell r="K768" t="str">
            <v/>
          </cell>
          <cell r="L768">
            <v>14.94</v>
          </cell>
        </row>
        <row r="769">
          <cell r="E769" t="str">
            <v>3.1</v>
          </cell>
          <cell r="F769">
            <v>37557</v>
          </cell>
          <cell r="G769" t="str">
            <v>INSUMO</v>
          </cell>
          <cell r="H769" t="str">
            <v xml:space="preserve">PLACA DE SINALIZACAO DE SEGURANCA CONTRA INCENDIO, FOTOLUMINESCENTE, QUADRADA, *14 X 14* CM, EM PVC *2* MM ANTI-CHAMAS (SIMBOLOS, CORES E PICTOGRAMAS CONFORME NBR 13434)                                                                                                                                                                                                                                                                                                                                 </v>
          </cell>
          <cell r="I769" t="str">
            <v xml:space="preserve">UN    </v>
          </cell>
          <cell r="J769">
            <v>1</v>
          </cell>
          <cell r="K769">
            <v>14.94</v>
          </cell>
          <cell r="L769">
            <v>14.94</v>
          </cell>
        </row>
        <row r="770">
          <cell r="E770" t="str">
            <v>3.2</v>
          </cell>
          <cell r="H770" t="str">
            <v/>
          </cell>
          <cell r="I770" t="str">
            <v/>
          </cell>
          <cell r="K770" t="str">
            <v/>
          </cell>
          <cell r="L770">
            <v>0</v>
          </cell>
        </row>
        <row r="771">
          <cell r="H771" t="str">
            <v/>
          </cell>
          <cell r="I771" t="str">
            <v/>
          </cell>
          <cell r="K771" t="str">
            <v/>
          </cell>
        </row>
        <row r="772">
          <cell r="E772" t="str">
            <v>4.0</v>
          </cell>
          <cell r="F772" t="str">
            <v>OUTROS</v>
          </cell>
          <cell r="H772" t="str">
            <v/>
          </cell>
          <cell r="I772" t="str">
            <v/>
          </cell>
          <cell r="K772" t="str">
            <v/>
          </cell>
          <cell r="L772">
            <v>0</v>
          </cell>
        </row>
        <row r="773">
          <cell r="E773" t="str">
            <v>4.1</v>
          </cell>
          <cell r="H773" t="str">
            <v/>
          </cell>
          <cell r="I773" t="str">
            <v/>
          </cell>
          <cell r="K773" t="str">
            <v/>
          </cell>
          <cell r="L773">
            <v>0</v>
          </cell>
        </row>
        <row r="774">
          <cell r="E774" t="str">
            <v>4.2</v>
          </cell>
          <cell r="H774" t="str">
            <v/>
          </cell>
          <cell r="I774" t="str">
            <v/>
          </cell>
          <cell r="K774" t="str">
            <v/>
          </cell>
          <cell r="L774">
            <v>0</v>
          </cell>
        </row>
        <row r="776">
          <cell r="K776" t="str">
            <v>TOTAL SEM BDI</v>
          </cell>
          <cell r="L776">
            <v>17.439999999999998</v>
          </cell>
        </row>
        <row r="778">
          <cell r="J778" t="str">
            <v>BDI</v>
          </cell>
          <cell r="K778" t="str">
            <v>SERVIÇO</v>
          </cell>
          <cell r="L778">
            <v>5.2389759999999992</v>
          </cell>
        </row>
        <row r="780">
          <cell r="K780" t="str">
            <v>TOTAL COM BDI</v>
          </cell>
          <cell r="L780">
            <v>22.678975999999999</v>
          </cell>
        </row>
        <row r="782">
          <cell r="E782" t="str">
            <v>COMP-32</v>
          </cell>
          <cell r="F782" t="str">
            <v>PLACA DE SINALIZACAO DE SEGURANCA CONTRA INCENDIO, FOTOLUMINESCENTE, RETANGULAR, *13 X 26* CM, EM PVC *2* MM ANTI-CHAMAS (SIMBOLOS, CORES E PICTOGRAMAS CONFORME NBR 13434)</v>
          </cell>
          <cell r="M782" t="str">
            <v>UNID</v>
          </cell>
          <cell r="O782">
            <v>27.5</v>
          </cell>
          <cell r="P782">
            <v>35.760999999999996</v>
          </cell>
          <cell r="R782">
            <v>27.5</v>
          </cell>
          <cell r="S782">
            <v>0</v>
          </cell>
          <cell r="T782">
            <v>0</v>
          </cell>
          <cell r="U782">
            <v>0</v>
          </cell>
          <cell r="W782">
            <v>2.5</v>
          </cell>
          <cell r="X782">
            <v>0</v>
          </cell>
          <cell r="Y782">
            <v>25</v>
          </cell>
          <cell r="Z782">
            <v>0</v>
          </cell>
        </row>
        <row r="783">
          <cell r="E783" t="str">
            <v>ITEM</v>
          </cell>
          <cell r="F783" t="str">
            <v>CÓDIGO</v>
          </cell>
          <cell r="G783" t="str">
            <v>FONTE</v>
          </cell>
          <cell r="H783" t="str">
            <v>SERVIÇOS</v>
          </cell>
          <cell r="I783" t="str">
            <v>UNID.</v>
          </cell>
          <cell r="J783" t="str">
            <v>QUANT.</v>
          </cell>
          <cell r="K783" t="str">
            <v>P.UNIT.</v>
          </cell>
          <cell r="L783" t="str">
            <v>P.TOTAL</v>
          </cell>
          <cell r="M783" t="str">
            <v>%</v>
          </cell>
          <cell r="O783" t="str">
            <v>R$ UNIT SEM BDI</v>
          </cell>
          <cell r="P783" t="str">
            <v>R$ UNIT COM BDI</v>
          </cell>
          <cell r="R783" t="str">
            <v>SINAPI</v>
          </cell>
          <cell r="S783" t="str">
            <v>COMP. 
PRÓPRIA</v>
          </cell>
          <cell r="T783" t="str">
            <v>COTAÇÃO</v>
          </cell>
          <cell r="U783" t="str">
            <v>OUTRAS
BASES</v>
          </cell>
          <cell r="W783" t="str">
            <v>M. O.</v>
          </cell>
          <cell r="X783" t="str">
            <v>EQUIPTO</v>
          </cell>
          <cell r="Y783" t="str">
            <v>MATERIAL</v>
          </cell>
          <cell r="Z783" t="str">
            <v>OUTROS</v>
          </cell>
        </row>
        <row r="784">
          <cell r="E784" t="str">
            <v>1.0</v>
          </cell>
          <cell r="F784" t="str">
            <v>MÃO DE OBRA</v>
          </cell>
          <cell r="K784" t="str">
            <v/>
          </cell>
          <cell r="L784">
            <v>2.5</v>
          </cell>
        </row>
        <row r="785">
          <cell r="E785" t="str">
            <v>1.1</v>
          </cell>
          <cell r="F785">
            <v>88316</v>
          </cell>
          <cell r="G785" t="str">
            <v>SINAPI</v>
          </cell>
          <cell r="H785" t="str">
            <v>SERVENTE COM ENCARGOS COMPLEMENTARES</v>
          </cell>
          <cell r="I785" t="str">
            <v>H</v>
          </cell>
          <cell r="J785">
            <v>0.2</v>
          </cell>
          <cell r="K785">
            <v>12.51</v>
          </cell>
          <cell r="L785">
            <v>2.5</v>
          </cell>
        </row>
        <row r="786">
          <cell r="E786" t="str">
            <v>1.2</v>
          </cell>
          <cell r="H786" t="str">
            <v/>
          </cell>
          <cell r="I786" t="str">
            <v/>
          </cell>
          <cell r="K786" t="str">
            <v/>
          </cell>
          <cell r="L786">
            <v>0</v>
          </cell>
        </row>
        <row r="787">
          <cell r="H787" t="str">
            <v/>
          </cell>
          <cell r="I787" t="str">
            <v/>
          </cell>
          <cell r="K787" t="str">
            <v/>
          </cell>
        </row>
        <row r="788">
          <cell r="E788" t="str">
            <v>2.0</v>
          </cell>
          <cell r="F788" t="str">
            <v>EQUIPAMENTOS</v>
          </cell>
          <cell r="H788" t="str">
            <v/>
          </cell>
          <cell r="I788" t="str">
            <v/>
          </cell>
          <cell r="K788" t="str">
            <v/>
          </cell>
          <cell r="L788">
            <v>0</v>
          </cell>
        </row>
        <row r="789">
          <cell r="E789" t="str">
            <v>2.1</v>
          </cell>
          <cell r="H789" t="str">
            <v/>
          </cell>
          <cell r="I789" t="str">
            <v/>
          </cell>
          <cell r="K789" t="str">
            <v/>
          </cell>
          <cell r="L789">
            <v>0</v>
          </cell>
        </row>
        <row r="790">
          <cell r="E790" t="str">
            <v>2.2</v>
          </cell>
          <cell r="H790" t="str">
            <v/>
          </cell>
          <cell r="I790" t="str">
            <v/>
          </cell>
          <cell r="K790" t="str">
            <v/>
          </cell>
          <cell r="L790">
            <v>0</v>
          </cell>
        </row>
        <row r="791">
          <cell r="H791" t="str">
            <v/>
          </cell>
          <cell r="I791" t="str">
            <v/>
          </cell>
          <cell r="K791" t="str">
            <v/>
          </cell>
        </row>
        <row r="792">
          <cell r="E792" t="str">
            <v>3.0</v>
          </cell>
          <cell r="F792" t="str">
            <v>MATERIAIS</v>
          </cell>
          <cell r="H792" t="str">
            <v/>
          </cell>
          <cell r="I792" t="str">
            <v/>
          </cell>
          <cell r="K792" t="str">
            <v/>
          </cell>
          <cell r="L792">
            <v>25</v>
          </cell>
        </row>
        <row r="793">
          <cell r="E793" t="str">
            <v>3.1</v>
          </cell>
          <cell r="F793">
            <v>37539</v>
          </cell>
          <cell r="G793" t="str">
            <v>INSUMO</v>
          </cell>
          <cell r="H793" t="str">
            <v xml:space="preserve">PLACA DE SINALIZACAO DE SEGURANCA CONTRA INCENDIO, FOTOLUMINESCENTE, RETANGULAR, *13 X 26* CM, EM PVC *2* MM ANTI-CHAMAS (SIMBOLOS, CORES E PICTOGRAMAS CONFORME NBR 13434)                                                                                                                                                                                                                                                                                                                               </v>
          </cell>
          <cell r="I793" t="str">
            <v xml:space="preserve">UN    </v>
          </cell>
          <cell r="J793">
            <v>1</v>
          </cell>
          <cell r="K793">
            <v>25</v>
          </cell>
          <cell r="L793">
            <v>25</v>
          </cell>
        </row>
        <row r="794">
          <cell r="E794" t="str">
            <v>3.2</v>
          </cell>
          <cell r="H794" t="str">
            <v/>
          </cell>
          <cell r="I794" t="str">
            <v/>
          </cell>
          <cell r="K794" t="str">
            <v/>
          </cell>
          <cell r="L794">
            <v>0</v>
          </cell>
        </row>
        <row r="795">
          <cell r="H795" t="str">
            <v/>
          </cell>
          <cell r="I795" t="str">
            <v/>
          </cell>
          <cell r="K795" t="str">
            <v/>
          </cell>
        </row>
        <row r="796">
          <cell r="E796" t="str">
            <v>4.0</v>
          </cell>
          <cell r="F796" t="str">
            <v>OUTROS</v>
          </cell>
          <cell r="H796" t="str">
            <v/>
          </cell>
          <cell r="I796" t="str">
            <v/>
          </cell>
          <cell r="K796" t="str">
            <v/>
          </cell>
          <cell r="L796">
            <v>0</v>
          </cell>
        </row>
        <row r="797">
          <cell r="E797" t="str">
            <v>4.1</v>
          </cell>
          <cell r="H797" t="str">
            <v/>
          </cell>
          <cell r="I797" t="str">
            <v/>
          </cell>
          <cell r="K797" t="str">
            <v/>
          </cell>
          <cell r="L797">
            <v>0</v>
          </cell>
        </row>
        <row r="798">
          <cell r="E798" t="str">
            <v>4.2</v>
          </cell>
          <cell r="H798" t="str">
            <v/>
          </cell>
          <cell r="I798" t="str">
            <v/>
          </cell>
          <cell r="K798" t="str">
            <v/>
          </cell>
          <cell r="L798">
            <v>0</v>
          </cell>
        </row>
        <row r="800">
          <cell r="K800" t="str">
            <v>TOTAL SEM BDI</v>
          </cell>
          <cell r="L800">
            <v>27.5</v>
          </cell>
        </row>
        <row r="802">
          <cell r="J802" t="str">
            <v>BDI</v>
          </cell>
          <cell r="K802" t="str">
            <v>SERVIÇO</v>
          </cell>
          <cell r="L802">
            <v>8.2609999999999992</v>
          </cell>
        </row>
        <row r="804">
          <cell r="K804" t="str">
            <v>TOTAL COM BDI</v>
          </cell>
          <cell r="L804">
            <v>35.760999999999996</v>
          </cell>
        </row>
        <row r="806">
          <cell r="E806" t="str">
            <v>COMP-33</v>
          </cell>
          <cell r="F806" t="str">
            <v>PLACA DE SINALIZACAO DE SEGURANCA CONTRA INCENDIO, FOTOLUMINESCENTE, RETANGULAR, *20 X 40* CM, EM PVC *2* MM ANTI-CHAMAS (SIMBOLOS, CORES E PICTOGRAMAS CONFORME NBR 13434)</v>
          </cell>
          <cell r="M806" t="str">
            <v>UNID</v>
          </cell>
          <cell r="O806">
            <v>49.11</v>
          </cell>
          <cell r="P806">
            <v>63.862644000000003</v>
          </cell>
          <cell r="R806">
            <v>49.11</v>
          </cell>
          <cell r="S806">
            <v>0</v>
          </cell>
          <cell r="T806">
            <v>0</v>
          </cell>
          <cell r="U806">
            <v>0</v>
          </cell>
          <cell r="W806">
            <v>2.5</v>
          </cell>
          <cell r="X806">
            <v>0</v>
          </cell>
          <cell r="Y806">
            <v>46.61</v>
          </cell>
          <cell r="Z806">
            <v>0</v>
          </cell>
        </row>
        <row r="807">
          <cell r="E807" t="str">
            <v>ITEM</v>
          </cell>
          <cell r="F807" t="str">
            <v>CÓDIGO</v>
          </cell>
          <cell r="G807" t="str">
            <v>FONTE</v>
          </cell>
          <cell r="H807" t="str">
            <v>SERVIÇOS</v>
          </cell>
          <cell r="I807" t="str">
            <v>UNID.</v>
          </cell>
          <cell r="J807" t="str">
            <v>QUANT.</v>
          </cell>
          <cell r="K807" t="str">
            <v>P.UNIT.</v>
          </cell>
          <cell r="L807" t="str">
            <v>P.TOTAL</v>
          </cell>
          <cell r="M807" t="str">
            <v>%</v>
          </cell>
          <cell r="O807" t="str">
            <v>R$ UNIT SEM BDI</v>
          </cell>
          <cell r="P807" t="str">
            <v>R$ UNIT COM BDI</v>
          </cell>
          <cell r="R807" t="str">
            <v>SINAPI</v>
          </cell>
          <cell r="S807" t="str">
            <v>COMP. 
PRÓPRIA</v>
          </cell>
          <cell r="T807" t="str">
            <v>COTAÇÃO</v>
          </cell>
          <cell r="U807" t="str">
            <v>OUTRAS
BASES</v>
          </cell>
          <cell r="W807" t="str">
            <v>M. O.</v>
          </cell>
          <cell r="X807" t="str">
            <v>EQUIPTO</v>
          </cell>
          <cell r="Y807" t="str">
            <v>MATERIAL</v>
          </cell>
          <cell r="Z807" t="str">
            <v>OUTROS</v>
          </cell>
        </row>
        <row r="808">
          <cell r="E808" t="str">
            <v>1.0</v>
          </cell>
          <cell r="F808" t="str">
            <v>MÃO DE OBRA</v>
          </cell>
          <cell r="K808" t="str">
            <v/>
          </cell>
          <cell r="L808">
            <v>2.5</v>
          </cell>
        </row>
        <row r="809">
          <cell r="E809" t="str">
            <v>1.1</v>
          </cell>
          <cell r="F809">
            <v>88316</v>
          </cell>
          <cell r="G809" t="str">
            <v>SINAPI</v>
          </cell>
          <cell r="H809" t="str">
            <v>SERVENTE COM ENCARGOS COMPLEMENTARES</v>
          </cell>
          <cell r="I809" t="str">
            <v>H</v>
          </cell>
          <cell r="J809">
            <v>0.2</v>
          </cell>
          <cell r="K809">
            <v>12.51</v>
          </cell>
          <cell r="L809">
            <v>2.5</v>
          </cell>
        </row>
        <row r="810">
          <cell r="E810" t="str">
            <v>1.2</v>
          </cell>
          <cell r="H810" t="str">
            <v/>
          </cell>
          <cell r="I810" t="str">
            <v/>
          </cell>
          <cell r="K810" t="str">
            <v/>
          </cell>
          <cell r="L810">
            <v>0</v>
          </cell>
        </row>
        <row r="811">
          <cell r="H811" t="str">
            <v/>
          </cell>
          <cell r="I811" t="str">
            <v/>
          </cell>
          <cell r="K811" t="str">
            <v/>
          </cell>
        </row>
        <row r="812">
          <cell r="E812" t="str">
            <v>2.0</v>
          </cell>
          <cell r="F812" t="str">
            <v>EQUIPAMENTOS</v>
          </cell>
          <cell r="H812" t="str">
            <v/>
          </cell>
          <cell r="I812" t="str">
            <v/>
          </cell>
          <cell r="K812" t="str">
            <v/>
          </cell>
          <cell r="L812">
            <v>0</v>
          </cell>
        </row>
        <row r="813">
          <cell r="E813" t="str">
            <v>2.1</v>
          </cell>
          <cell r="H813" t="str">
            <v/>
          </cell>
          <cell r="I813" t="str">
            <v/>
          </cell>
          <cell r="K813" t="str">
            <v/>
          </cell>
          <cell r="L813">
            <v>0</v>
          </cell>
        </row>
        <row r="814">
          <cell r="E814" t="str">
            <v>2.2</v>
          </cell>
          <cell r="H814" t="str">
            <v/>
          </cell>
          <cell r="I814" t="str">
            <v/>
          </cell>
          <cell r="K814" t="str">
            <v/>
          </cell>
          <cell r="L814">
            <v>0</v>
          </cell>
        </row>
        <row r="815">
          <cell r="H815" t="str">
            <v/>
          </cell>
          <cell r="I815" t="str">
            <v/>
          </cell>
          <cell r="K815" t="str">
            <v/>
          </cell>
        </row>
        <row r="816">
          <cell r="E816" t="str">
            <v>3.0</v>
          </cell>
          <cell r="F816" t="str">
            <v>MATERIAIS</v>
          </cell>
          <cell r="H816" t="str">
            <v/>
          </cell>
          <cell r="I816" t="str">
            <v/>
          </cell>
          <cell r="K816" t="str">
            <v/>
          </cell>
          <cell r="L816">
            <v>46.61</v>
          </cell>
        </row>
        <row r="817">
          <cell r="E817" t="str">
            <v>3.1</v>
          </cell>
          <cell r="F817">
            <v>37558</v>
          </cell>
          <cell r="G817" t="str">
            <v>INSUMO</v>
          </cell>
          <cell r="H817" t="str">
            <v xml:space="preserve">PLACA DE SINALIZACAO DE SEGURANCA CONTRA INCENDIO, FOTOLUMINESCENTE, RETANGULAR, *20 X 40* CM, EM PVC *2* MM ANTI-CHAMAS (SIMBOLOS, CORES E PICTOGRAMAS CONFORME NBR 13434)                                                                                                                                                                                                                                                                                                                               </v>
          </cell>
          <cell r="I817" t="str">
            <v xml:space="preserve">UN    </v>
          </cell>
          <cell r="J817">
            <v>1</v>
          </cell>
          <cell r="K817">
            <v>46.61</v>
          </cell>
          <cell r="L817">
            <v>46.61</v>
          </cell>
        </row>
        <row r="818">
          <cell r="E818" t="str">
            <v>3.2</v>
          </cell>
          <cell r="H818" t="str">
            <v/>
          </cell>
          <cell r="I818" t="str">
            <v/>
          </cell>
          <cell r="K818" t="str">
            <v/>
          </cell>
          <cell r="L818">
            <v>0</v>
          </cell>
        </row>
        <row r="819">
          <cell r="H819" t="str">
            <v/>
          </cell>
          <cell r="I819" t="str">
            <v/>
          </cell>
          <cell r="K819" t="str">
            <v/>
          </cell>
        </row>
        <row r="820">
          <cell r="E820" t="str">
            <v>4.0</v>
          </cell>
          <cell r="F820" t="str">
            <v>OUTROS</v>
          </cell>
          <cell r="H820" t="str">
            <v/>
          </cell>
          <cell r="I820" t="str">
            <v/>
          </cell>
          <cell r="K820" t="str">
            <v/>
          </cell>
          <cell r="L820">
            <v>0</v>
          </cell>
        </row>
        <row r="821">
          <cell r="E821" t="str">
            <v>4.1</v>
          </cell>
          <cell r="H821" t="str">
            <v/>
          </cell>
          <cell r="I821" t="str">
            <v/>
          </cell>
          <cell r="K821" t="str">
            <v/>
          </cell>
          <cell r="L821">
            <v>0</v>
          </cell>
        </row>
        <row r="822">
          <cell r="E822" t="str">
            <v>4.2</v>
          </cell>
          <cell r="H822" t="str">
            <v/>
          </cell>
          <cell r="I822" t="str">
            <v/>
          </cell>
          <cell r="K822" t="str">
            <v/>
          </cell>
          <cell r="L822">
            <v>0</v>
          </cell>
        </row>
        <row r="824">
          <cell r="K824" t="str">
            <v>TOTAL SEM BDI</v>
          </cell>
          <cell r="L824">
            <v>49.11</v>
          </cell>
        </row>
        <row r="826">
          <cell r="J826" t="str">
            <v>BDI</v>
          </cell>
          <cell r="K826" t="str">
            <v>SERVIÇO</v>
          </cell>
          <cell r="L826">
            <v>14.752644</v>
          </cell>
        </row>
        <row r="828">
          <cell r="K828" t="str">
            <v>TOTAL COM BDI</v>
          </cell>
          <cell r="L828">
            <v>63.862644000000003</v>
          </cell>
        </row>
        <row r="830">
          <cell r="E830" t="str">
            <v>COMP-34</v>
          </cell>
          <cell r="F830" t="str">
            <v>INSTALAÇÃO DE TELA TIPO MOSQUITEIRO GALVANIZADA, MALHA 14, FIO 30 COM REQUADRO EM ALUMÍNIO 1" X 1/8"</v>
          </cell>
          <cell r="M830" t="str">
            <v>M2</v>
          </cell>
          <cell r="O830">
            <v>170.23</v>
          </cell>
          <cell r="P830">
            <v>221.36709199999999</v>
          </cell>
          <cell r="R830">
            <v>77.56</v>
          </cell>
          <cell r="S830">
            <v>0</v>
          </cell>
          <cell r="T830">
            <v>0</v>
          </cell>
          <cell r="U830">
            <v>92.67</v>
          </cell>
          <cell r="W830">
            <v>23.03</v>
          </cell>
          <cell r="X830">
            <v>0</v>
          </cell>
          <cell r="Y830">
            <v>147.19999999999999</v>
          </cell>
          <cell r="Z830">
            <v>0</v>
          </cell>
        </row>
        <row r="831">
          <cell r="E831" t="str">
            <v>ITEM</v>
          </cell>
          <cell r="F831" t="str">
            <v>CÓDIGO</v>
          </cell>
          <cell r="G831" t="str">
            <v>FONTE</v>
          </cell>
          <cell r="H831" t="str">
            <v>SERVIÇOS</v>
          </cell>
          <cell r="I831" t="str">
            <v>UNID.</v>
          </cell>
          <cell r="J831" t="str">
            <v>QUANT.</v>
          </cell>
          <cell r="K831" t="str">
            <v>P.UNIT.</v>
          </cell>
          <cell r="L831" t="str">
            <v>P.TOTAL</v>
          </cell>
          <cell r="M831" t="str">
            <v>%</v>
          </cell>
          <cell r="O831" t="str">
            <v>R$ UNIT SEM BDI</v>
          </cell>
          <cell r="P831" t="str">
            <v>R$ UNIT COM BDI</v>
          </cell>
          <cell r="R831" t="str">
            <v>SINAPI</v>
          </cell>
          <cell r="S831" t="str">
            <v>COMP. 
PRÓPRIA</v>
          </cell>
          <cell r="T831" t="str">
            <v>COTAÇÃO</v>
          </cell>
          <cell r="U831" t="str">
            <v>OUTRAS
BASES</v>
          </cell>
          <cell r="W831" t="str">
            <v>M. O.</v>
          </cell>
          <cell r="X831" t="str">
            <v>EQUIPTO</v>
          </cell>
          <cell r="Y831" t="str">
            <v>MATERIAL</v>
          </cell>
          <cell r="Z831" t="str">
            <v>OUTROS</v>
          </cell>
        </row>
        <row r="832">
          <cell r="E832" t="str">
            <v>1.0</v>
          </cell>
          <cell r="F832" t="str">
            <v>MÃO DE OBRA</v>
          </cell>
          <cell r="K832" t="str">
            <v/>
          </cell>
          <cell r="L832">
            <v>23.03</v>
          </cell>
        </row>
        <row r="833">
          <cell r="E833" t="str">
            <v>1.1</v>
          </cell>
          <cell r="F833">
            <v>88261</v>
          </cell>
          <cell r="G833" t="str">
            <v>SINAPI</v>
          </cell>
          <cell r="H833" t="str">
            <v>CARPINTEIRO DE ESQUADRIA COM ENCARGOS COMPLEMENTARES</v>
          </cell>
          <cell r="I833" t="str">
            <v>H</v>
          </cell>
          <cell r="J833">
            <v>0.8</v>
          </cell>
          <cell r="K833">
            <v>15.150000000000002</v>
          </cell>
          <cell r="L833">
            <v>12.12</v>
          </cell>
        </row>
        <row r="834">
          <cell r="E834" t="str">
            <v>1.2</v>
          </cell>
          <cell r="F834">
            <v>88239</v>
          </cell>
          <cell r="G834" t="str">
            <v>SINAPI</v>
          </cell>
          <cell r="H834" t="str">
            <v>AJUDANTE DE CARPINTEIRO COM ENCARGOS COMPLEMENTARES</v>
          </cell>
          <cell r="I834" t="str">
            <v>H</v>
          </cell>
          <cell r="J834">
            <v>0.8</v>
          </cell>
          <cell r="K834">
            <v>13.64</v>
          </cell>
          <cell r="L834">
            <v>10.91</v>
          </cell>
        </row>
        <row r="835">
          <cell r="H835" t="str">
            <v/>
          </cell>
          <cell r="I835" t="str">
            <v/>
          </cell>
          <cell r="K835" t="str">
            <v/>
          </cell>
        </row>
        <row r="836">
          <cell r="E836" t="str">
            <v>2.0</v>
          </cell>
          <cell r="F836" t="str">
            <v>EQUIPAMENTOS</v>
          </cell>
          <cell r="H836" t="str">
            <v/>
          </cell>
          <cell r="I836" t="str">
            <v/>
          </cell>
          <cell r="K836" t="str">
            <v/>
          </cell>
          <cell r="L836">
            <v>0</v>
          </cell>
        </row>
        <row r="837">
          <cell r="E837" t="str">
            <v>2.1</v>
          </cell>
          <cell r="H837" t="str">
            <v/>
          </cell>
          <cell r="I837" t="str">
            <v/>
          </cell>
          <cell r="K837" t="str">
            <v/>
          </cell>
          <cell r="L837">
            <v>0</v>
          </cell>
        </row>
        <row r="838">
          <cell r="E838" t="str">
            <v>2.2</v>
          </cell>
          <cell r="H838" t="str">
            <v/>
          </cell>
          <cell r="I838" t="str">
            <v/>
          </cell>
          <cell r="K838" t="str">
            <v/>
          </cell>
          <cell r="L838">
            <v>0</v>
          </cell>
        </row>
        <row r="839">
          <cell r="H839" t="str">
            <v/>
          </cell>
          <cell r="I839" t="str">
            <v/>
          </cell>
          <cell r="K839" t="str">
            <v/>
          </cell>
        </row>
        <row r="840">
          <cell r="E840" t="str">
            <v>3.0</v>
          </cell>
          <cell r="F840" t="str">
            <v>MATERIAIS</v>
          </cell>
          <cell r="H840" t="str">
            <v/>
          </cell>
          <cell r="I840" t="str">
            <v/>
          </cell>
          <cell r="K840" t="str">
            <v/>
          </cell>
          <cell r="L840">
            <v>147.19999999999999</v>
          </cell>
        </row>
        <row r="841">
          <cell r="E841" t="str">
            <v>3.1</v>
          </cell>
          <cell r="F841">
            <v>592</v>
          </cell>
          <cell r="G841" t="str">
            <v>INSUMO</v>
          </cell>
          <cell r="H841" t="str">
            <v xml:space="preserve">CANTONEIRA ALUMINIO ABAS IGUAIS 1 ", E = 1/8 ", 25,40 X 3,17 MM (0,408 KG/M)                                                                                                                                                                                                                                                                                                                                                                                                                              </v>
          </cell>
          <cell r="I841" t="str">
            <v xml:space="preserve">KG    </v>
          </cell>
          <cell r="J841">
            <v>1.6727999999999998</v>
          </cell>
          <cell r="K841">
            <v>32.6</v>
          </cell>
          <cell r="L841">
            <v>54.53</v>
          </cell>
        </row>
        <row r="842">
          <cell r="E842" t="str">
            <v>3.2</v>
          </cell>
          <cell r="F842" t="str">
            <v>OBO-10</v>
          </cell>
          <cell r="G842" t="str">
            <v>OUTRAS BASES</v>
          </cell>
          <cell r="H842" t="str">
            <v>TELA MOSQUITEIRO GALVANIZADA, MALHA 14, FIO 30</v>
          </cell>
          <cell r="I842" t="str">
            <v>M2</v>
          </cell>
          <cell r="J842">
            <v>1.05</v>
          </cell>
          <cell r="K842">
            <v>88.26</v>
          </cell>
          <cell r="L842">
            <v>92.67</v>
          </cell>
        </row>
        <row r="843">
          <cell r="H843" t="str">
            <v/>
          </cell>
          <cell r="I843" t="str">
            <v/>
          </cell>
          <cell r="K843" t="str">
            <v/>
          </cell>
        </row>
        <row r="844">
          <cell r="E844" t="str">
            <v>4.0</v>
          </cell>
          <cell r="F844" t="str">
            <v>OUTROS</v>
          </cell>
          <cell r="H844" t="str">
            <v/>
          </cell>
          <cell r="I844" t="str">
            <v/>
          </cell>
          <cell r="K844" t="str">
            <v/>
          </cell>
          <cell r="L844">
            <v>0</v>
          </cell>
        </row>
        <row r="845">
          <cell r="E845" t="str">
            <v>4.1</v>
          </cell>
          <cell r="H845" t="str">
            <v/>
          </cell>
          <cell r="I845" t="str">
            <v/>
          </cell>
          <cell r="K845" t="str">
            <v/>
          </cell>
          <cell r="L845">
            <v>0</v>
          </cell>
        </row>
        <row r="846">
          <cell r="E846" t="str">
            <v>4.2</v>
          </cell>
          <cell r="H846" t="str">
            <v/>
          </cell>
          <cell r="I846" t="str">
            <v/>
          </cell>
          <cell r="K846" t="str">
            <v/>
          </cell>
          <cell r="L846">
            <v>0</v>
          </cell>
        </row>
        <row r="848">
          <cell r="K848" t="str">
            <v>TOTAL SEM BDI</v>
          </cell>
          <cell r="L848">
            <v>170.23</v>
          </cell>
        </row>
        <row r="850">
          <cell r="J850" t="str">
            <v>BDI</v>
          </cell>
          <cell r="K850" t="str">
            <v>SERVIÇO</v>
          </cell>
          <cell r="L850">
            <v>51.137091999999996</v>
          </cell>
        </row>
        <row r="852">
          <cell r="K852" t="str">
            <v>TOTAL COM BDI</v>
          </cell>
          <cell r="L852">
            <v>221.36709199999999</v>
          </cell>
        </row>
        <row r="854">
          <cell r="E854" t="str">
            <v>COMP-35</v>
          </cell>
          <cell r="F854" t="str">
            <v>PAINEL EM ACM - ESTRUTURADO (FACHADAS)</v>
          </cell>
          <cell r="M854" t="str">
            <v>M2</v>
          </cell>
          <cell r="O854">
            <v>500.26000000000005</v>
          </cell>
          <cell r="P854">
            <v>650.53810400000009</v>
          </cell>
          <cell r="R854">
            <v>111.92</v>
          </cell>
          <cell r="S854">
            <v>0</v>
          </cell>
          <cell r="T854">
            <v>0</v>
          </cell>
          <cell r="U854">
            <v>388.34000000000003</v>
          </cell>
          <cell r="W854">
            <v>111.92</v>
          </cell>
          <cell r="X854">
            <v>0</v>
          </cell>
          <cell r="Y854">
            <v>388.34000000000003</v>
          </cell>
          <cell r="Z854">
            <v>0</v>
          </cell>
        </row>
        <row r="855">
          <cell r="E855" t="str">
            <v>ITEM</v>
          </cell>
          <cell r="F855" t="str">
            <v>CÓDIGO</v>
          </cell>
          <cell r="G855" t="str">
            <v>FONTE</v>
          </cell>
          <cell r="H855" t="str">
            <v>SERVIÇOS</v>
          </cell>
          <cell r="I855" t="str">
            <v>UNID.</v>
          </cell>
          <cell r="J855" t="str">
            <v>QUANT.</v>
          </cell>
          <cell r="K855" t="str">
            <v>P.UNIT.</v>
          </cell>
          <cell r="L855" t="str">
            <v>P.TOTAL</v>
          </cell>
          <cell r="M855" t="str">
            <v>%</v>
          </cell>
          <cell r="O855" t="str">
            <v>R$ UNIT SEM BDI</v>
          </cell>
          <cell r="P855" t="str">
            <v>R$ UNIT COM BDI</v>
          </cell>
          <cell r="R855" t="str">
            <v>SINAPI</v>
          </cell>
          <cell r="S855" t="str">
            <v>COMP. 
PRÓPRIA</v>
          </cell>
          <cell r="T855" t="str">
            <v>COTAÇÃO</v>
          </cell>
          <cell r="U855" t="str">
            <v>OUTRAS
BASES</v>
          </cell>
          <cell r="W855" t="str">
            <v>M. O.</v>
          </cell>
          <cell r="X855" t="str">
            <v>EQUIPTO</v>
          </cell>
          <cell r="Y855" t="str">
            <v>MATERIAL</v>
          </cell>
          <cell r="Z855" t="str">
            <v>OUTROS</v>
          </cell>
        </row>
        <row r="856">
          <cell r="E856" t="str">
            <v>1.0</v>
          </cell>
          <cell r="F856" t="str">
            <v>MÃO DE OBRA</v>
          </cell>
          <cell r="K856" t="str">
            <v/>
          </cell>
          <cell r="L856">
            <v>111.92</v>
          </cell>
        </row>
        <row r="857">
          <cell r="E857" t="str">
            <v>1.1</v>
          </cell>
          <cell r="F857">
            <v>88278</v>
          </cell>
          <cell r="G857" t="str">
            <v>SINAPI</v>
          </cell>
          <cell r="H857" t="str">
            <v>MONTADOR DE ESTRUTURA METÁLICA COM ENCARGOS COMPLEMENTARES</v>
          </cell>
          <cell r="I857" t="str">
            <v>H</v>
          </cell>
          <cell r="J857">
            <v>4</v>
          </cell>
          <cell r="K857">
            <v>15.47</v>
          </cell>
          <cell r="L857">
            <v>61.88</v>
          </cell>
        </row>
        <row r="858">
          <cell r="E858" t="str">
            <v>1.2</v>
          </cell>
          <cell r="F858">
            <v>88316</v>
          </cell>
          <cell r="G858" t="str">
            <v>SINAPI</v>
          </cell>
          <cell r="H858" t="str">
            <v>SERVENTE COM ENCARGOS COMPLEMENTARES</v>
          </cell>
          <cell r="I858" t="str">
            <v>H</v>
          </cell>
          <cell r="J858">
            <v>4</v>
          </cell>
          <cell r="K858">
            <v>12.51</v>
          </cell>
          <cell r="L858">
            <v>50.04</v>
          </cell>
        </row>
        <row r="859">
          <cell r="H859" t="str">
            <v/>
          </cell>
          <cell r="I859" t="str">
            <v/>
          </cell>
          <cell r="K859" t="str">
            <v/>
          </cell>
        </row>
        <row r="860">
          <cell r="E860" t="str">
            <v>2.0</v>
          </cell>
          <cell r="F860" t="str">
            <v>EQUIPAMENTOS</v>
          </cell>
          <cell r="H860" t="str">
            <v/>
          </cell>
          <cell r="I860" t="str">
            <v/>
          </cell>
          <cell r="K860" t="str">
            <v/>
          </cell>
          <cell r="L860">
            <v>0</v>
          </cell>
        </row>
        <row r="861">
          <cell r="E861" t="str">
            <v>2.1</v>
          </cell>
          <cell r="H861" t="str">
            <v/>
          </cell>
          <cell r="I861" t="str">
            <v/>
          </cell>
          <cell r="K861" t="str">
            <v/>
          </cell>
          <cell r="L861">
            <v>0</v>
          </cell>
        </row>
        <row r="862">
          <cell r="E862" t="str">
            <v>2.2</v>
          </cell>
          <cell r="H862" t="str">
            <v/>
          </cell>
          <cell r="I862" t="str">
            <v/>
          </cell>
          <cell r="K862" t="str">
            <v/>
          </cell>
          <cell r="L862">
            <v>0</v>
          </cell>
        </row>
        <row r="863">
          <cell r="H863" t="str">
            <v/>
          </cell>
          <cell r="I863" t="str">
            <v/>
          </cell>
          <cell r="K863" t="str">
            <v/>
          </cell>
        </row>
        <row r="864">
          <cell r="E864" t="str">
            <v>3.0</v>
          </cell>
          <cell r="F864" t="str">
            <v>MATERIAIS</v>
          </cell>
          <cell r="H864" t="str">
            <v/>
          </cell>
          <cell r="I864" t="str">
            <v/>
          </cell>
          <cell r="K864" t="str">
            <v/>
          </cell>
          <cell r="L864">
            <v>388.34000000000003</v>
          </cell>
        </row>
        <row r="865">
          <cell r="E865" t="str">
            <v>3.1</v>
          </cell>
          <cell r="F865" t="str">
            <v>OBO-12</v>
          </cell>
          <cell r="G865" t="str">
            <v>OUTRAS BASES</v>
          </cell>
          <cell r="H865" t="str">
            <v>ACESSÓRIOS P/ FIXAÇÃO DE PAINÉIS</v>
          </cell>
          <cell r="I865" t="str">
            <v>CJ</v>
          </cell>
          <cell r="J865">
            <v>1</v>
          </cell>
          <cell r="K865">
            <v>5.87</v>
          </cell>
          <cell r="L865">
            <v>5.87</v>
          </cell>
        </row>
        <row r="866">
          <cell r="E866" t="str">
            <v>3.2</v>
          </cell>
          <cell r="F866" t="str">
            <v>OBO-13</v>
          </cell>
          <cell r="G866" t="str">
            <v>OUTRAS BASES</v>
          </cell>
          <cell r="H866" t="str">
            <v>ESTRUTURA EM METAL P/ PAINÉIS DE FACHADA</v>
          </cell>
          <cell r="I866" t="str">
            <v>M2</v>
          </cell>
          <cell r="J866">
            <v>1.5</v>
          </cell>
          <cell r="K866">
            <v>124.98</v>
          </cell>
          <cell r="L866">
            <v>187.47</v>
          </cell>
        </row>
        <row r="867">
          <cell r="E867" t="str">
            <v>3.3</v>
          </cell>
          <cell r="F867" t="str">
            <v>OBO-14</v>
          </cell>
          <cell r="G867" t="str">
            <v>OUTRAS BASES</v>
          </cell>
          <cell r="H867" t="str">
            <v>PAINEL EM ACM DE 4MM</v>
          </cell>
          <cell r="I867" t="str">
            <v>M2</v>
          </cell>
          <cell r="J867">
            <v>1</v>
          </cell>
          <cell r="K867">
            <v>195</v>
          </cell>
          <cell r="L867">
            <v>195</v>
          </cell>
        </row>
        <row r="868">
          <cell r="H868" t="str">
            <v/>
          </cell>
          <cell r="I868" t="str">
            <v/>
          </cell>
          <cell r="K868" t="str">
            <v/>
          </cell>
        </row>
        <row r="869">
          <cell r="E869" t="str">
            <v>4.0</v>
          </cell>
          <cell r="F869" t="str">
            <v>OUTROS</v>
          </cell>
          <cell r="H869" t="str">
            <v/>
          </cell>
          <cell r="I869" t="str">
            <v/>
          </cell>
          <cell r="K869" t="str">
            <v/>
          </cell>
          <cell r="L869">
            <v>0</v>
          </cell>
        </row>
        <row r="870">
          <cell r="E870" t="str">
            <v>4.1</v>
          </cell>
          <cell r="H870" t="str">
            <v/>
          </cell>
          <cell r="I870" t="str">
            <v/>
          </cell>
          <cell r="K870" t="str">
            <v/>
          </cell>
          <cell r="L870">
            <v>0</v>
          </cell>
        </row>
        <row r="871">
          <cell r="E871" t="str">
            <v>4.2</v>
          </cell>
          <cell r="H871" t="str">
            <v/>
          </cell>
          <cell r="I871" t="str">
            <v/>
          </cell>
          <cell r="K871" t="str">
            <v/>
          </cell>
          <cell r="L871">
            <v>0</v>
          </cell>
        </row>
        <row r="873">
          <cell r="K873" t="str">
            <v>TOTAL SEM BDI</v>
          </cell>
          <cell r="L873">
            <v>500.26000000000005</v>
          </cell>
        </row>
        <row r="875">
          <cell r="J875" t="str">
            <v>BDI</v>
          </cell>
          <cell r="K875" t="str">
            <v>SERVIÇO</v>
          </cell>
          <cell r="L875">
            <v>150.27810400000001</v>
          </cell>
        </row>
        <row r="877">
          <cell r="K877" t="str">
            <v>TOTAL COM BDI</v>
          </cell>
          <cell r="L877">
            <v>650.53810400000009</v>
          </cell>
        </row>
        <row r="879">
          <cell r="E879" t="str">
            <v>COMP-36</v>
          </cell>
          <cell r="F879" t="str">
            <v>RODAPÉ CERÂMICO DE 10CM DE ALTURA COM PLACAS TIPO PORCELANATO DE DIMENSÕES 60X60CM</v>
          </cell>
          <cell r="M879" t="str">
            <v>M</v>
          </cell>
          <cell r="O879">
            <v>33.97</v>
          </cell>
          <cell r="P879">
            <v>44.174588</v>
          </cell>
          <cell r="R879">
            <v>33.97</v>
          </cell>
          <cell r="S879">
            <v>0</v>
          </cell>
          <cell r="T879">
            <v>0</v>
          </cell>
          <cell r="U879">
            <v>0</v>
          </cell>
          <cell r="W879">
            <v>2.09</v>
          </cell>
          <cell r="X879">
            <v>0</v>
          </cell>
          <cell r="Y879">
            <v>31.88</v>
          </cell>
          <cell r="Z879">
            <v>0</v>
          </cell>
        </row>
        <row r="880">
          <cell r="E880" t="str">
            <v>ITEM</v>
          </cell>
          <cell r="F880" t="str">
            <v>CÓDIGO</v>
          </cell>
          <cell r="G880" t="str">
            <v>FONTE</v>
          </cell>
          <cell r="H880" t="str">
            <v>SERVIÇOS</v>
          </cell>
          <cell r="I880" t="str">
            <v>UNID.</v>
          </cell>
          <cell r="J880" t="str">
            <v>QUANT.</v>
          </cell>
          <cell r="K880" t="str">
            <v>P.UNIT.</v>
          </cell>
          <cell r="L880" t="str">
            <v>P.TOTAL</v>
          </cell>
          <cell r="M880" t="str">
            <v>%</v>
          </cell>
          <cell r="O880" t="str">
            <v>R$ UNIT SEM BDI</v>
          </cell>
          <cell r="P880" t="str">
            <v>R$ UNIT COM BDI</v>
          </cell>
          <cell r="R880" t="str">
            <v>SINAPI</v>
          </cell>
          <cell r="S880" t="str">
            <v>COMP. 
PRÓPRIA</v>
          </cell>
          <cell r="T880" t="str">
            <v>COTAÇÃO</v>
          </cell>
          <cell r="U880" t="str">
            <v>OUTRAS
BASES</v>
          </cell>
          <cell r="W880" t="str">
            <v>M. O.</v>
          </cell>
          <cell r="X880" t="str">
            <v>EQUIPTO</v>
          </cell>
          <cell r="Y880" t="str">
            <v>MATERIAL</v>
          </cell>
          <cell r="Z880" t="str">
            <v>OUTROS</v>
          </cell>
        </row>
        <row r="881">
          <cell r="E881" t="str">
            <v>1.0</v>
          </cell>
          <cell r="F881" t="str">
            <v>MÃO DE OBRA</v>
          </cell>
          <cell r="K881" t="str">
            <v/>
          </cell>
          <cell r="L881">
            <v>2.09</v>
          </cell>
        </row>
        <row r="882">
          <cell r="E882" t="str">
            <v>1.1</v>
          </cell>
          <cell r="F882">
            <v>88256</v>
          </cell>
          <cell r="G882" t="str">
            <v>SINAPI</v>
          </cell>
          <cell r="H882" t="str">
            <v>AZULEJISTA OU LADRILHISTA COM ENCARGOS COMPLEMENTARES</v>
          </cell>
          <cell r="I882" t="str">
            <v>H</v>
          </cell>
          <cell r="J882">
            <v>8.5000000000000006E-2</v>
          </cell>
          <cell r="K882">
            <v>20.160000000000004</v>
          </cell>
          <cell r="L882">
            <v>1.71</v>
          </cell>
        </row>
        <row r="883">
          <cell r="E883" t="str">
            <v>1.2</v>
          </cell>
          <cell r="F883">
            <v>88316</v>
          </cell>
          <cell r="G883" t="str">
            <v>SINAPI</v>
          </cell>
          <cell r="H883" t="str">
            <v>SERVENTE COM ENCARGOS COMPLEMENTARES</v>
          </cell>
          <cell r="I883" t="str">
            <v>H</v>
          </cell>
          <cell r="J883">
            <v>3.1E-2</v>
          </cell>
          <cell r="K883">
            <v>12.51</v>
          </cell>
          <cell r="L883">
            <v>0.38</v>
          </cell>
        </row>
        <row r="884">
          <cell r="H884" t="str">
            <v/>
          </cell>
          <cell r="I884" t="str">
            <v/>
          </cell>
          <cell r="K884" t="str">
            <v/>
          </cell>
        </row>
        <row r="885">
          <cell r="E885" t="str">
            <v>2.0</v>
          </cell>
          <cell r="F885" t="str">
            <v>EQUIPAMENTOS</v>
          </cell>
          <cell r="H885" t="str">
            <v/>
          </cell>
          <cell r="I885" t="str">
            <v/>
          </cell>
          <cell r="K885" t="str">
            <v/>
          </cell>
          <cell r="L885">
            <v>0</v>
          </cell>
        </row>
        <row r="886">
          <cell r="E886" t="str">
            <v>2.1</v>
          </cell>
          <cell r="H886" t="str">
            <v/>
          </cell>
          <cell r="I886" t="str">
            <v/>
          </cell>
          <cell r="K886" t="str">
            <v/>
          </cell>
          <cell r="L886">
            <v>0</v>
          </cell>
        </row>
        <row r="887">
          <cell r="E887" t="str">
            <v>2.2</v>
          </cell>
          <cell r="H887" t="str">
            <v/>
          </cell>
          <cell r="I887" t="str">
            <v/>
          </cell>
          <cell r="K887" t="str">
            <v/>
          </cell>
          <cell r="L887">
            <v>0</v>
          </cell>
        </row>
        <row r="888">
          <cell r="H888" t="str">
            <v/>
          </cell>
          <cell r="I888" t="str">
            <v/>
          </cell>
          <cell r="K888" t="str">
            <v/>
          </cell>
        </row>
        <row r="889">
          <cell r="E889" t="str">
            <v>3.0</v>
          </cell>
          <cell r="F889" t="str">
            <v>MATERIAIS</v>
          </cell>
          <cell r="H889" t="str">
            <v/>
          </cell>
          <cell r="I889" t="str">
            <v/>
          </cell>
          <cell r="K889" t="str">
            <v/>
          </cell>
          <cell r="L889">
            <v>31.88</v>
          </cell>
        </row>
        <row r="890">
          <cell r="E890" t="str">
            <v>3.1</v>
          </cell>
          <cell r="F890">
            <v>34357</v>
          </cell>
          <cell r="G890" t="str">
            <v>INSUMO</v>
          </cell>
          <cell r="H890" t="str">
            <v xml:space="preserve">REJUNTE COLORIDO, CIMENTICIO                                                                                                                                                                                                                                                                                                                                                                                                                                                                              </v>
          </cell>
          <cell r="I890" t="str">
            <v xml:space="preserve">KG    </v>
          </cell>
          <cell r="J890">
            <v>0.12</v>
          </cell>
          <cell r="K890">
            <v>4.28</v>
          </cell>
          <cell r="L890">
            <v>0.51</v>
          </cell>
        </row>
        <row r="891">
          <cell r="E891" t="str">
            <v>3.2</v>
          </cell>
          <cell r="F891">
            <v>37595</v>
          </cell>
          <cell r="G891" t="str">
            <v>INSUMO</v>
          </cell>
          <cell r="H891" t="str">
            <v xml:space="preserve">ARGAMASSA COLANTE TIPO ACIII                                                                                                                                                                                                                                                                                                                                                                                                                                                                              </v>
          </cell>
          <cell r="I891" t="str">
            <v xml:space="preserve">KG    </v>
          </cell>
          <cell r="J891">
            <v>0.86</v>
          </cell>
          <cell r="K891">
            <v>2.2400000000000002</v>
          </cell>
          <cell r="L891">
            <v>1.92</v>
          </cell>
        </row>
        <row r="892">
          <cell r="E892" t="str">
            <v>3.3</v>
          </cell>
          <cell r="F892">
            <v>38195</v>
          </cell>
          <cell r="G892" t="str">
            <v>INSUMO</v>
          </cell>
          <cell r="H892" t="str">
            <v xml:space="preserve">PISO PORCELANATO, BORDA RETA, EXTRA, FORMATO MAIOR QUE 2025 CM2                                                                                                                                                                                                                                                                                                                                                                                                                                           </v>
          </cell>
          <cell r="I892" t="str">
            <v xml:space="preserve">M2    </v>
          </cell>
          <cell r="J892">
            <v>0.27</v>
          </cell>
          <cell r="K892">
            <v>109.1</v>
          </cell>
          <cell r="L892">
            <v>29.45</v>
          </cell>
        </row>
        <row r="893">
          <cell r="H893" t="str">
            <v/>
          </cell>
          <cell r="I893" t="str">
            <v/>
          </cell>
          <cell r="K893" t="str">
            <v/>
          </cell>
        </row>
        <row r="894">
          <cell r="E894" t="str">
            <v>4.0</v>
          </cell>
          <cell r="F894" t="str">
            <v>OUTROS</v>
          </cell>
          <cell r="H894" t="str">
            <v/>
          </cell>
          <cell r="I894" t="str">
            <v/>
          </cell>
          <cell r="K894" t="str">
            <v/>
          </cell>
          <cell r="L894">
            <v>0</v>
          </cell>
        </row>
        <row r="895">
          <cell r="E895" t="str">
            <v>4.1</v>
          </cell>
          <cell r="H895" t="str">
            <v/>
          </cell>
          <cell r="I895" t="str">
            <v/>
          </cell>
          <cell r="K895" t="str">
            <v/>
          </cell>
          <cell r="L895">
            <v>0</v>
          </cell>
        </row>
        <row r="896">
          <cell r="E896" t="str">
            <v>4.2</v>
          </cell>
          <cell r="H896" t="str">
            <v/>
          </cell>
          <cell r="I896" t="str">
            <v/>
          </cell>
          <cell r="K896" t="str">
            <v/>
          </cell>
          <cell r="L896">
            <v>0</v>
          </cell>
        </row>
        <row r="898">
          <cell r="K898" t="str">
            <v>TOTAL SEM BDI</v>
          </cell>
          <cell r="L898">
            <v>33.97</v>
          </cell>
        </row>
        <row r="900">
          <cell r="J900" t="str">
            <v>BDI</v>
          </cell>
          <cell r="K900" t="str">
            <v>SERVIÇO</v>
          </cell>
          <cell r="L900">
            <v>10.204587999999999</v>
          </cell>
        </row>
        <row r="902">
          <cell r="K902" t="str">
            <v>TOTAL COM BDI</v>
          </cell>
          <cell r="L902">
            <v>44.174588</v>
          </cell>
        </row>
        <row r="904">
          <cell r="E904" t="str">
            <v>COMP-37</v>
          </cell>
          <cell r="F904" t="str">
            <v>CONTRAMARCO EM ALUMÍNIO</v>
          </cell>
          <cell r="M904" t="str">
            <v>M</v>
          </cell>
          <cell r="O904">
            <v>48.180000000000007</v>
          </cell>
          <cell r="P904">
            <v>62.653272000000008</v>
          </cell>
          <cell r="R904">
            <v>48.180000000000007</v>
          </cell>
          <cell r="S904">
            <v>0</v>
          </cell>
          <cell r="T904">
            <v>0</v>
          </cell>
          <cell r="U904">
            <v>0</v>
          </cell>
          <cell r="W904">
            <v>15.190000000000001</v>
          </cell>
          <cell r="X904">
            <v>0</v>
          </cell>
          <cell r="Y904">
            <v>32.020000000000003</v>
          </cell>
          <cell r="Z904">
            <v>0.97</v>
          </cell>
        </row>
        <row r="905">
          <cell r="E905" t="str">
            <v>ITEM</v>
          </cell>
          <cell r="F905" t="str">
            <v>CÓDIGO</v>
          </cell>
          <cell r="G905" t="str">
            <v>FONTE</v>
          </cell>
          <cell r="H905" t="str">
            <v>SERVIÇOS</v>
          </cell>
          <cell r="I905" t="str">
            <v>UNID.</v>
          </cell>
          <cell r="J905" t="str">
            <v>QUANT.</v>
          </cell>
          <cell r="K905" t="str">
            <v>P.UNIT.</v>
          </cell>
          <cell r="L905" t="str">
            <v>P.TOTAL</v>
          </cell>
          <cell r="M905" t="str">
            <v>%</v>
          </cell>
          <cell r="O905" t="str">
            <v>R$ UNIT SEM BDI</v>
          </cell>
          <cell r="P905" t="str">
            <v>R$ UNIT COM BDI</v>
          </cell>
          <cell r="R905" t="str">
            <v>SINAPI</v>
          </cell>
          <cell r="S905" t="str">
            <v>COMP. 
PRÓPRIA</v>
          </cell>
          <cell r="T905" t="str">
            <v>COTAÇÃO</v>
          </cell>
          <cell r="U905" t="str">
            <v>OUTRAS
BASES</v>
          </cell>
          <cell r="W905" t="str">
            <v>M. O.</v>
          </cell>
          <cell r="X905" t="str">
            <v>EQUIPTO</v>
          </cell>
          <cell r="Y905" t="str">
            <v>MATERIAL</v>
          </cell>
          <cell r="Z905" t="str">
            <v>OUTROS</v>
          </cell>
        </row>
        <row r="906">
          <cell r="E906" t="str">
            <v>1.0</v>
          </cell>
          <cell r="F906" t="str">
            <v>MÃO DE OBRA</v>
          </cell>
          <cell r="K906" t="str">
            <v/>
          </cell>
          <cell r="L906">
            <v>15.190000000000001</v>
          </cell>
        </row>
        <row r="907">
          <cell r="E907" t="str">
            <v>1.1</v>
          </cell>
          <cell r="F907">
            <v>88309</v>
          </cell>
          <cell r="G907" t="str">
            <v>SINAPI</v>
          </cell>
          <cell r="H907" t="str">
            <v>PEDREIRO COM ENCARGOS COMPLEMENTARES</v>
          </cell>
          <cell r="I907" t="str">
            <v>H</v>
          </cell>
          <cell r="J907">
            <v>0.66</v>
          </cell>
          <cell r="K907">
            <v>16.78</v>
          </cell>
          <cell r="L907">
            <v>11.07</v>
          </cell>
        </row>
        <row r="908">
          <cell r="E908" t="str">
            <v>1.2</v>
          </cell>
          <cell r="F908">
            <v>88316</v>
          </cell>
          <cell r="G908" t="str">
            <v>SINAPI</v>
          </cell>
          <cell r="H908" t="str">
            <v>SERVENTE COM ENCARGOS COMPLEMENTARES</v>
          </cell>
          <cell r="I908" t="str">
            <v>H</v>
          </cell>
          <cell r="J908">
            <v>0.33</v>
          </cell>
          <cell r="K908">
            <v>12.51</v>
          </cell>
          <cell r="L908">
            <v>4.12</v>
          </cell>
        </row>
        <row r="909">
          <cell r="H909" t="str">
            <v/>
          </cell>
          <cell r="I909" t="str">
            <v/>
          </cell>
          <cell r="K909" t="str">
            <v/>
          </cell>
        </row>
        <row r="910">
          <cell r="E910" t="str">
            <v>2.0</v>
          </cell>
          <cell r="F910" t="str">
            <v>EQUIPAMENTOS</v>
          </cell>
          <cell r="H910" t="str">
            <v/>
          </cell>
          <cell r="I910" t="str">
            <v/>
          </cell>
          <cell r="K910" t="str">
            <v/>
          </cell>
          <cell r="L910">
            <v>0</v>
          </cell>
        </row>
        <row r="911">
          <cell r="E911" t="str">
            <v>2.1</v>
          </cell>
          <cell r="H911" t="str">
            <v/>
          </cell>
          <cell r="I911" t="str">
            <v/>
          </cell>
          <cell r="K911" t="str">
            <v/>
          </cell>
          <cell r="L911">
            <v>0</v>
          </cell>
        </row>
        <row r="912">
          <cell r="E912" t="str">
            <v>2.2</v>
          </cell>
          <cell r="H912" t="str">
            <v/>
          </cell>
          <cell r="I912" t="str">
            <v/>
          </cell>
          <cell r="K912" t="str">
            <v/>
          </cell>
          <cell r="L912">
            <v>0</v>
          </cell>
        </row>
        <row r="913">
          <cell r="H913" t="str">
            <v/>
          </cell>
          <cell r="I913" t="str">
            <v/>
          </cell>
          <cell r="K913" t="str">
            <v/>
          </cell>
        </row>
        <row r="914">
          <cell r="E914" t="str">
            <v>3.0</v>
          </cell>
          <cell r="F914" t="str">
            <v>MATERIAIS</v>
          </cell>
          <cell r="H914" t="str">
            <v/>
          </cell>
          <cell r="I914" t="str">
            <v/>
          </cell>
          <cell r="K914" t="str">
            <v/>
          </cell>
          <cell r="L914">
            <v>32.020000000000003</v>
          </cell>
        </row>
        <row r="915">
          <cell r="E915" t="str">
            <v>3.1</v>
          </cell>
          <cell r="F915">
            <v>34360</v>
          </cell>
          <cell r="G915" t="str">
            <v>INSUMO</v>
          </cell>
          <cell r="H915" t="str">
            <v xml:space="preserve">PERFIL DE ALUMINIO ANODIZADO                                                                                                                                                                                                                                                                                                                                                                                                                                                                              </v>
          </cell>
          <cell r="I915" t="str">
            <v xml:space="preserve">KG    </v>
          </cell>
          <cell r="J915">
            <v>0.84199999999999997</v>
          </cell>
          <cell r="K915">
            <v>38.03</v>
          </cell>
          <cell r="L915">
            <v>32.020000000000003</v>
          </cell>
        </row>
        <row r="916">
          <cell r="E916" t="str">
            <v>3.2</v>
          </cell>
          <cell r="H916" t="str">
            <v/>
          </cell>
          <cell r="I916" t="str">
            <v/>
          </cell>
          <cell r="K916" t="str">
            <v/>
          </cell>
          <cell r="L916">
            <v>0</v>
          </cell>
        </row>
        <row r="917">
          <cell r="H917" t="str">
            <v/>
          </cell>
          <cell r="I917" t="str">
            <v/>
          </cell>
          <cell r="K917" t="str">
            <v/>
          </cell>
        </row>
        <row r="918">
          <cell r="E918" t="str">
            <v>4.0</v>
          </cell>
          <cell r="F918" t="str">
            <v>OUTROS</v>
          </cell>
          <cell r="H918" t="str">
            <v/>
          </cell>
          <cell r="I918" t="str">
            <v/>
          </cell>
          <cell r="K918" t="str">
            <v/>
          </cell>
          <cell r="L918">
            <v>0.97</v>
          </cell>
        </row>
        <row r="919">
          <cell r="E919" t="str">
            <v>4.1</v>
          </cell>
          <cell r="F919">
            <v>88629</v>
          </cell>
          <cell r="G919" t="str">
            <v>SINAPI</v>
          </cell>
          <cell r="H919" t="str">
            <v>ARGAMASSA TRAÇO 1:3 (EM VOLUME DE CIMENTO E AREIA MÉDIA ÚMIDA), PREPARO MANUAL. AF_08/2019</v>
          </cell>
          <cell r="I919" t="str">
            <v>M3</v>
          </cell>
          <cell r="J919">
            <v>2E-3</v>
          </cell>
          <cell r="K919">
            <v>486.96</v>
          </cell>
          <cell r="L919">
            <v>0.97</v>
          </cell>
        </row>
        <row r="920">
          <cell r="E920" t="str">
            <v>4.2</v>
          </cell>
          <cell r="H920" t="str">
            <v/>
          </cell>
          <cell r="I920" t="str">
            <v/>
          </cell>
          <cell r="K920" t="str">
            <v/>
          </cell>
          <cell r="L920">
            <v>0</v>
          </cell>
        </row>
        <row r="922">
          <cell r="K922" t="str">
            <v>TOTAL SEM BDI</v>
          </cell>
          <cell r="L922">
            <v>48.180000000000007</v>
          </cell>
        </row>
        <row r="924">
          <cell r="J924" t="str">
            <v>BDI</v>
          </cell>
          <cell r="K924" t="str">
            <v>SERVIÇO</v>
          </cell>
          <cell r="L924">
            <v>14.473272000000001</v>
          </cell>
        </row>
        <row r="926">
          <cell r="K926" t="str">
            <v>TOTAL COM BDI</v>
          </cell>
          <cell r="L926">
            <v>62.653272000000008</v>
          </cell>
        </row>
        <row r="928">
          <cell r="E928" t="str">
            <v>COMP-38</v>
          </cell>
          <cell r="F928" t="str">
            <v>JANELA DE ALUMÍNIO DE CORRER COM 3 FOLHAS PARA VIDROS, COM VIDROS, BATENTE, ACABAMENTO COM ACETATO OU BRILHANTE E FERRAGENS. EXCLUSIVE ALIZAR E CONTRAMARCO. FORNECIMENTO E INSTALAÇÃO</v>
          </cell>
          <cell r="M928" t="str">
            <v>M2</v>
          </cell>
          <cell r="O928">
            <v>328.11</v>
          </cell>
          <cell r="P928">
            <v>426.67424400000004</v>
          </cell>
          <cell r="R928">
            <v>328.11</v>
          </cell>
          <cell r="S928">
            <v>0</v>
          </cell>
          <cell r="T928">
            <v>0</v>
          </cell>
          <cell r="U928">
            <v>0</v>
          </cell>
          <cell r="W928">
            <v>17.920000000000002</v>
          </cell>
          <cell r="X928">
            <v>0</v>
          </cell>
          <cell r="Y928">
            <v>310.19</v>
          </cell>
          <cell r="Z928">
            <v>0</v>
          </cell>
        </row>
        <row r="929">
          <cell r="E929" t="str">
            <v>ITEM</v>
          </cell>
          <cell r="F929" t="str">
            <v>CÓDIGO</v>
          </cell>
          <cell r="G929" t="str">
            <v>FONTE</v>
          </cell>
          <cell r="H929" t="str">
            <v>SERVIÇOS</v>
          </cell>
          <cell r="I929" t="str">
            <v>UNID.</v>
          </cell>
          <cell r="J929" t="str">
            <v>QUANT.</v>
          </cell>
          <cell r="K929" t="str">
            <v>P.UNIT.</v>
          </cell>
          <cell r="L929" t="str">
            <v>P.TOTAL</v>
          </cell>
          <cell r="M929" t="str">
            <v>%</v>
          </cell>
          <cell r="O929" t="str">
            <v>R$ UNIT SEM BDI</v>
          </cell>
          <cell r="P929" t="str">
            <v>R$ UNIT COM BDI</v>
          </cell>
          <cell r="R929" t="str">
            <v>SINAPI</v>
          </cell>
          <cell r="S929" t="str">
            <v>COMP. 
PRÓPRIA</v>
          </cell>
          <cell r="T929" t="str">
            <v>COTAÇÃO</v>
          </cell>
          <cell r="U929" t="str">
            <v>OUTRAS
BASES</v>
          </cell>
          <cell r="W929" t="str">
            <v>M. O.</v>
          </cell>
          <cell r="X929" t="str">
            <v>EQUIPTO</v>
          </cell>
          <cell r="Y929" t="str">
            <v>MATERIAL</v>
          </cell>
          <cell r="Z929" t="str">
            <v>OUTROS</v>
          </cell>
        </row>
        <row r="930">
          <cell r="E930" t="str">
            <v>1.0</v>
          </cell>
          <cell r="F930" t="str">
            <v>MÃO DE OBRA</v>
          </cell>
          <cell r="K930" t="str">
            <v/>
          </cell>
          <cell r="L930">
            <v>17.920000000000002</v>
          </cell>
        </row>
        <row r="931">
          <cell r="E931" t="str">
            <v>1.1</v>
          </cell>
          <cell r="F931">
            <v>88309</v>
          </cell>
          <cell r="G931" t="str">
            <v>SINAPI</v>
          </cell>
          <cell r="H931" t="str">
            <v>PEDREIRO COM ENCARGOS COMPLEMENTARES</v>
          </cell>
          <cell r="I931" t="str">
            <v>H</v>
          </cell>
          <cell r="J931">
            <v>0.77849999999999997</v>
          </cell>
          <cell r="K931">
            <v>16.78</v>
          </cell>
          <cell r="L931">
            <v>13.06</v>
          </cell>
        </row>
        <row r="932">
          <cell r="E932" t="str">
            <v>1.2</v>
          </cell>
          <cell r="F932">
            <v>88316</v>
          </cell>
          <cell r="G932" t="str">
            <v>SINAPI</v>
          </cell>
          <cell r="H932" t="str">
            <v>SERVENTE COM ENCARGOS COMPLEMENTARES</v>
          </cell>
          <cell r="I932" t="str">
            <v>H</v>
          </cell>
          <cell r="J932">
            <v>0.38850000000000001</v>
          </cell>
          <cell r="K932">
            <v>12.51</v>
          </cell>
          <cell r="L932">
            <v>4.8600000000000003</v>
          </cell>
        </row>
        <row r="933">
          <cell r="H933" t="str">
            <v/>
          </cell>
          <cell r="I933" t="str">
            <v/>
          </cell>
          <cell r="K933" t="str">
            <v/>
          </cell>
        </row>
        <row r="934">
          <cell r="E934" t="str">
            <v>2.0</v>
          </cell>
          <cell r="F934" t="str">
            <v>EQUIPAMENTOS</v>
          </cell>
          <cell r="H934" t="str">
            <v/>
          </cell>
          <cell r="I934" t="str">
            <v/>
          </cell>
          <cell r="K934" t="str">
            <v/>
          </cell>
          <cell r="L934">
            <v>0</v>
          </cell>
        </row>
        <row r="935">
          <cell r="E935" t="str">
            <v>2.1</v>
          </cell>
          <cell r="H935" t="str">
            <v/>
          </cell>
          <cell r="I935" t="str">
            <v/>
          </cell>
          <cell r="K935" t="str">
            <v/>
          </cell>
          <cell r="L935">
            <v>0</v>
          </cell>
        </row>
        <row r="936">
          <cell r="E936" t="str">
            <v>2.2</v>
          </cell>
          <cell r="H936" t="str">
            <v/>
          </cell>
          <cell r="I936" t="str">
            <v/>
          </cell>
          <cell r="K936" t="str">
            <v/>
          </cell>
          <cell r="L936">
            <v>0</v>
          </cell>
        </row>
        <row r="937">
          <cell r="H937" t="str">
            <v/>
          </cell>
          <cell r="I937" t="str">
            <v/>
          </cell>
          <cell r="K937" t="str">
            <v/>
          </cell>
        </row>
        <row r="938">
          <cell r="E938" t="str">
            <v>3.0</v>
          </cell>
          <cell r="F938" t="str">
            <v>MATERIAIS</v>
          </cell>
          <cell r="H938" t="str">
            <v/>
          </cell>
          <cell r="I938" t="str">
            <v/>
          </cell>
          <cell r="K938" t="str">
            <v/>
          </cell>
          <cell r="L938">
            <v>310.19</v>
          </cell>
        </row>
        <row r="939">
          <cell r="E939" t="str">
            <v>3.1</v>
          </cell>
          <cell r="F939">
            <v>4377</v>
          </cell>
          <cell r="G939" t="str">
            <v>INSUMO</v>
          </cell>
          <cell r="H939" t="str">
            <v xml:space="preserve">PARAFUSO DE ACO ZINCADO COM ROSCA SOBERBA, CABECA CHATA E FENDA SIMPLES, DIAMETRO 4,2 MM, COMPRIMENTO * 32 * MM                                                                                                                                                                                                                                                                                                                                                                                           </v>
          </cell>
          <cell r="I939" t="str">
            <v xml:space="preserve">UN    </v>
          </cell>
          <cell r="J939">
            <v>9.1999999999999993</v>
          </cell>
          <cell r="K939">
            <v>0.09</v>
          </cell>
          <cell r="L939">
            <v>0.82</v>
          </cell>
        </row>
        <row r="940">
          <cell r="E940" t="str">
            <v>3.2</v>
          </cell>
          <cell r="F940">
            <v>39961</v>
          </cell>
          <cell r="G940" t="str">
            <v>INSUMO</v>
          </cell>
          <cell r="H940" t="str">
            <v xml:space="preserve">SILICONE ACETICO USO GERAL INCOLOR 280 G                                                                                                                                                                                                                                                                                                                                                                                                                                                                  </v>
          </cell>
          <cell r="I940" t="str">
            <v xml:space="preserve">UN    </v>
          </cell>
          <cell r="J940">
            <v>0.62329999999999997</v>
          </cell>
          <cell r="K940">
            <v>22.05</v>
          </cell>
          <cell r="L940">
            <v>13.74</v>
          </cell>
        </row>
        <row r="941">
          <cell r="E941" t="str">
            <v>3.3</v>
          </cell>
          <cell r="F941">
            <v>36896</v>
          </cell>
          <cell r="G941" t="str">
            <v>INSUMO</v>
          </cell>
          <cell r="H941" t="str">
            <v xml:space="preserve">JANELA DE CORRER EM ALUMINIO, 100 X 120 CM (A X L), 2 FLS,  SEM BANDEIRA,  ACABAMENTO ACET OU BRILHANTE, BATENTE/REQUADRO DE 6 A 14 CM, COM VIDRO, SEM GUARNICAO                                                                                                                                                                                                                                                                                                                                          </v>
          </cell>
          <cell r="I941" t="str">
            <v xml:space="preserve">UN    </v>
          </cell>
          <cell r="J941">
            <v>0.83299999999999996</v>
          </cell>
          <cell r="K941">
            <v>354.9</v>
          </cell>
          <cell r="L941">
            <v>295.63</v>
          </cell>
        </row>
        <row r="942">
          <cell r="H942" t="str">
            <v/>
          </cell>
          <cell r="I942" t="str">
            <v/>
          </cell>
          <cell r="K942" t="str">
            <v/>
          </cell>
        </row>
        <row r="943">
          <cell r="E943" t="str">
            <v>4.0</v>
          </cell>
          <cell r="F943" t="str">
            <v>OUTROS</v>
          </cell>
          <cell r="H943" t="str">
            <v/>
          </cell>
          <cell r="I943" t="str">
            <v/>
          </cell>
          <cell r="K943" t="str">
            <v/>
          </cell>
          <cell r="L943">
            <v>0</v>
          </cell>
        </row>
        <row r="944">
          <cell r="E944" t="str">
            <v>4.1</v>
          </cell>
          <cell r="H944" t="str">
            <v/>
          </cell>
          <cell r="I944" t="str">
            <v/>
          </cell>
          <cell r="K944" t="str">
            <v/>
          </cell>
          <cell r="L944">
            <v>0</v>
          </cell>
        </row>
        <row r="945">
          <cell r="E945" t="str">
            <v>4.2</v>
          </cell>
          <cell r="H945" t="str">
            <v/>
          </cell>
          <cell r="I945" t="str">
            <v/>
          </cell>
          <cell r="K945" t="str">
            <v/>
          </cell>
          <cell r="L945">
            <v>0</v>
          </cell>
        </row>
        <row r="947">
          <cell r="K947" t="str">
            <v>TOTAL SEM BDI</v>
          </cell>
          <cell r="L947">
            <v>328.11</v>
          </cell>
        </row>
        <row r="949">
          <cell r="J949" t="str">
            <v>BDI</v>
          </cell>
          <cell r="K949" t="str">
            <v>SERVIÇO</v>
          </cell>
          <cell r="L949">
            <v>98.564244000000002</v>
          </cell>
        </row>
        <row r="951">
          <cell r="K951" t="str">
            <v>TOTAL COM BDI</v>
          </cell>
          <cell r="L951">
            <v>426.67424400000004</v>
          </cell>
        </row>
        <row r="953">
          <cell r="E953" t="str">
            <v>COMP-39</v>
          </cell>
          <cell r="F953" t="str">
            <v>JANELA DE ALUMÍNIO DE CORRER COM 5 FOLHAS PARA VIDROS, COM VIDROS, BATENTE, ACABAMENTO COM ACETATO OU BRILHANTE E FERRAGENS. EXCLUSIVE ALIZAR E CONTRAMARCO. FORNECIMENTO E INSTALAÇÃO</v>
          </cell>
          <cell r="M953" t="str">
            <v>M2</v>
          </cell>
          <cell r="O953">
            <v>357.28</v>
          </cell>
          <cell r="P953">
            <v>464.60691199999997</v>
          </cell>
          <cell r="R953">
            <v>357.28</v>
          </cell>
          <cell r="S953">
            <v>0</v>
          </cell>
          <cell r="T953">
            <v>0</v>
          </cell>
          <cell r="U953">
            <v>0</v>
          </cell>
          <cell r="W953">
            <v>27.63</v>
          </cell>
          <cell r="X953">
            <v>0</v>
          </cell>
          <cell r="Y953">
            <v>329.65</v>
          </cell>
          <cell r="Z953">
            <v>0</v>
          </cell>
        </row>
        <row r="954">
          <cell r="E954" t="str">
            <v>ITEM</v>
          </cell>
          <cell r="F954" t="str">
            <v>CÓDIGO</v>
          </cell>
          <cell r="G954" t="str">
            <v>FONTE</v>
          </cell>
          <cell r="H954" t="str">
            <v>SERVIÇOS</v>
          </cell>
          <cell r="I954" t="str">
            <v>UNID.</v>
          </cell>
          <cell r="J954" t="str">
            <v>QUANT.</v>
          </cell>
          <cell r="K954" t="str">
            <v>P.UNIT.</v>
          </cell>
          <cell r="L954" t="str">
            <v>P.TOTAL</v>
          </cell>
          <cell r="M954" t="str">
            <v>%</v>
          </cell>
          <cell r="O954" t="str">
            <v>R$ UNIT SEM BDI</v>
          </cell>
          <cell r="P954" t="str">
            <v>R$ UNIT COM BDI</v>
          </cell>
          <cell r="R954" t="str">
            <v>SINAPI</v>
          </cell>
          <cell r="S954" t="str">
            <v>COMP. 
PRÓPRIA</v>
          </cell>
          <cell r="T954" t="str">
            <v>COTAÇÃO</v>
          </cell>
          <cell r="U954" t="str">
            <v>OUTRAS
BASES</v>
          </cell>
          <cell r="W954" t="str">
            <v>M. O.</v>
          </cell>
          <cell r="X954" t="str">
            <v>EQUIPTO</v>
          </cell>
          <cell r="Y954" t="str">
            <v>MATERIAL</v>
          </cell>
          <cell r="Z954" t="str">
            <v>OUTROS</v>
          </cell>
        </row>
        <row r="955">
          <cell r="E955" t="str">
            <v>1.0</v>
          </cell>
          <cell r="F955" t="str">
            <v>MÃO DE OBRA</v>
          </cell>
          <cell r="K955" t="str">
            <v/>
          </cell>
          <cell r="L955">
            <v>27.63</v>
          </cell>
        </row>
        <row r="956">
          <cell r="E956" t="str">
            <v>1.1</v>
          </cell>
          <cell r="F956">
            <v>88309</v>
          </cell>
          <cell r="G956" t="str">
            <v>SINAPI</v>
          </cell>
          <cell r="H956" t="str">
            <v>PEDREIRO COM ENCARGOS COMPLEMENTARES</v>
          </cell>
          <cell r="I956" t="str">
            <v>H</v>
          </cell>
          <cell r="J956">
            <v>1.2</v>
          </cell>
          <cell r="K956">
            <v>16.78</v>
          </cell>
          <cell r="L956">
            <v>20.13</v>
          </cell>
        </row>
        <row r="957">
          <cell r="E957" t="str">
            <v>1.2</v>
          </cell>
          <cell r="F957">
            <v>88316</v>
          </cell>
          <cell r="G957" t="str">
            <v>SINAPI</v>
          </cell>
          <cell r="H957" t="str">
            <v>SERVENTE COM ENCARGOS COMPLEMENTARES</v>
          </cell>
          <cell r="I957" t="str">
            <v>H</v>
          </cell>
          <cell r="J957">
            <v>0.6</v>
          </cell>
          <cell r="K957">
            <v>12.51</v>
          </cell>
          <cell r="L957">
            <v>7.5</v>
          </cell>
        </row>
        <row r="958">
          <cell r="H958" t="str">
            <v/>
          </cell>
          <cell r="I958" t="str">
            <v/>
          </cell>
          <cell r="K958" t="str">
            <v/>
          </cell>
        </row>
        <row r="959">
          <cell r="E959" t="str">
            <v>2.0</v>
          </cell>
          <cell r="F959" t="str">
            <v>EQUIPAMENTOS</v>
          </cell>
          <cell r="H959" t="str">
            <v/>
          </cell>
          <cell r="I959" t="str">
            <v/>
          </cell>
          <cell r="K959" t="str">
            <v/>
          </cell>
          <cell r="L959">
            <v>0</v>
          </cell>
        </row>
        <row r="960">
          <cell r="E960" t="str">
            <v>2.1</v>
          </cell>
          <cell r="H960" t="str">
            <v/>
          </cell>
          <cell r="I960" t="str">
            <v/>
          </cell>
          <cell r="K960" t="str">
            <v/>
          </cell>
          <cell r="L960">
            <v>0</v>
          </cell>
        </row>
        <row r="961">
          <cell r="E961" t="str">
            <v>2.2</v>
          </cell>
          <cell r="H961" t="str">
            <v/>
          </cell>
          <cell r="I961" t="str">
            <v/>
          </cell>
          <cell r="K961" t="str">
            <v/>
          </cell>
          <cell r="L961">
            <v>0</v>
          </cell>
        </row>
        <row r="962">
          <cell r="H962" t="str">
            <v/>
          </cell>
          <cell r="I962" t="str">
            <v/>
          </cell>
          <cell r="K962" t="str">
            <v/>
          </cell>
        </row>
        <row r="963">
          <cell r="E963" t="str">
            <v>3.0</v>
          </cell>
          <cell r="F963" t="str">
            <v>MATERIAIS</v>
          </cell>
          <cell r="H963" t="str">
            <v/>
          </cell>
          <cell r="I963" t="str">
            <v/>
          </cell>
          <cell r="K963" t="str">
            <v/>
          </cell>
          <cell r="L963">
            <v>329.65</v>
          </cell>
        </row>
        <row r="964">
          <cell r="E964" t="str">
            <v>3.1</v>
          </cell>
          <cell r="F964">
            <v>4377</v>
          </cell>
          <cell r="G964" t="str">
            <v>INSUMO</v>
          </cell>
          <cell r="H964" t="str">
            <v xml:space="preserve">PARAFUSO DE ACO ZINCADO COM ROSCA SOBERBA, CABECA CHATA E FENDA SIMPLES, DIAMETRO 4,2 MM, COMPRIMENTO * 32 * MM                                                                                                                                                                                                                                                                                                                                                                                           </v>
          </cell>
          <cell r="I964" t="str">
            <v xml:space="preserve">UN    </v>
          </cell>
          <cell r="J964">
            <v>7.3</v>
          </cell>
          <cell r="K964">
            <v>0.09</v>
          </cell>
          <cell r="L964">
            <v>0.65</v>
          </cell>
        </row>
        <row r="965">
          <cell r="E965" t="str">
            <v>3.2</v>
          </cell>
          <cell r="F965">
            <v>39961</v>
          </cell>
          <cell r="G965" t="str">
            <v>INSUMO</v>
          </cell>
          <cell r="H965" t="str">
            <v xml:space="preserve">SILICONE ACETICO USO GERAL INCOLOR 280 G                                                                                                                                                                                                                                                                                                                                                                                                                                                                  </v>
          </cell>
          <cell r="I965" t="str">
            <v xml:space="preserve">UN    </v>
          </cell>
          <cell r="J965">
            <v>0.55600000000000005</v>
          </cell>
          <cell r="K965">
            <v>22.05</v>
          </cell>
          <cell r="L965">
            <v>12.25</v>
          </cell>
        </row>
        <row r="966">
          <cell r="E966" t="str">
            <v>3.3</v>
          </cell>
          <cell r="F966">
            <v>34364</v>
          </cell>
          <cell r="G966" t="str">
            <v>INSUMO</v>
          </cell>
          <cell r="H966" t="str">
            <v xml:space="preserve">JANELA DE CORRER EM ALUMINIO, 120 X 150 CM (A X L), 4 FLS, BANDEIRA COM BASCULA,  ACABAMENTO ACET OU BRILHANTE, BATENTE/REQUADRO DE 6 A 14 CM, COM VIDRO, SEM GUARNICAO/ALIZAR                                                                                                                                                                                                                                                                                                                            </v>
          </cell>
          <cell r="I966" t="str">
            <v xml:space="preserve">UN    </v>
          </cell>
          <cell r="J966">
            <v>0.55600000000000005</v>
          </cell>
          <cell r="K966">
            <v>569.70000000000005</v>
          </cell>
          <cell r="L966">
            <v>316.75</v>
          </cell>
        </row>
        <row r="967">
          <cell r="H967" t="str">
            <v/>
          </cell>
          <cell r="I967" t="str">
            <v/>
          </cell>
          <cell r="K967" t="str">
            <v/>
          </cell>
        </row>
        <row r="968">
          <cell r="E968" t="str">
            <v>4.0</v>
          </cell>
          <cell r="F968" t="str">
            <v>OUTROS</v>
          </cell>
          <cell r="H968" t="str">
            <v/>
          </cell>
          <cell r="I968" t="str">
            <v/>
          </cell>
          <cell r="K968" t="str">
            <v/>
          </cell>
          <cell r="L968">
            <v>0</v>
          </cell>
        </row>
        <row r="969">
          <cell r="E969" t="str">
            <v>4.1</v>
          </cell>
          <cell r="H969" t="str">
            <v/>
          </cell>
          <cell r="I969" t="str">
            <v/>
          </cell>
          <cell r="K969" t="str">
            <v/>
          </cell>
          <cell r="L969">
            <v>0</v>
          </cell>
        </row>
        <row r="970">
          <cell r="E970" t="str">
            <v>4.2</v>
          </cell>
          <cell r="H970" t="str">
            <v/>
          </cell>
          <cell r="I970" t="str">
            <v/>
          </cell>
          <cell r="K970" t="str">
            <v/>
          </cell>
          <cell r="L970">
            <v>0</v>
          </cell>
        </row>
        <row r="972">
          <cell r="K972" t="str">
            <v>TOTAL SEM BDI</v>
          </cell>
          <cell r="L972">
            <v>357.28</v>
          </cell>
        </row>
        <row r="974">
          <cell r="J974" t="str">
            <v>BDI</v>
          </cell>
          <cell r="K974" t="str">
            <v>SERVIÇO</v>
          </cell>
          <cell r="L974">
            <v>107.32691199999999</v>
          </cell>
        </row>
        <row r="976">
          <cell r="K976" t="str">
            <v>TOTAL COM BDI</v>
          </cell>
          <cell r="L976">
            <v>464.60691199999997</v>
          </cell>
        </row>
        <row r="978">
          <cell r="E978" t="str">
            <v>COMP-40</v>
          </cell>
          <cell r="F978" t="str">
            <v>PLACA DE INAUGURAÇÃO EM ACRÍLICO: IMPRESSÃO DIGITAL EM ADESIVO TRANSPARENTE ESPELHADO, APLICADO EM ACRÍLICO CRISTAL 10MM, COM FUNDO BRANCO, CORTE A LASER E INSTALAÇÃO UTILIZANDO ESPAÇADORES EM INOX. L=0,60M A=0,70M</v>
          </cell>
          <cell r="M978" t="str">
            <v>UNID</v>
          </cell>
          <cell r="O978">
            <v>1019.27</v>
          </cell>
          <cell r="P978">
            <v>1325.4587080000001</v>
          </cell>
          <cell r="R978">
            <v>17.560000000000002</v>
          </cell>
          <cell r="S978">
            <v>0</v>
          </cell>
          <cell r="T978">
            <v>0</v>
          </cell>
          <cell r="U978">
            <v>1001.71</v>
          </cell>
          <cell r="W978">
            <v>17.560000000000002</v>
          </cell>
          <cell r="X978">
            <v>0</v>
          </cell>
          <cell r="Y978">
            <v>1001.71</v>
          </cell>
          <cell r="Z978">
            <v>0</v>
          </cell>
        </row>
        <row r="979">
          <cell r="E979" t="str">
            <v>ITEM</v>
          </cell>
          <cell r="F979" t="str">
            <v>CÓDIGO</v>
          </cell>
          <cell r="G979" t="str">
            <v>FONTE</v>
          </cell>
          <cell r="H979" t="str">
            <v>SERVIÇOS</v>
          </cell>
          <cell r="I979" t="str">
            <v>UNID.</v>
          </cell>
          <cell r="J979" t="str">
            <v>QUANT.</v>
          </cell>
          <cell r="K979" t="str">
            <v>P.UNIT.</v>
          </cell>
          <cell r="L979" t="str">
            <v>P.TOTAL</v>
          </cell>
          <cell r="M979" t="str">
            <v>%</v>
          </cell>
          <cell r="O979" t="str">
            <v>R$ UNIT SEM BDI</v>
          </cell>
          <cell r="P979" t="str">
            <v>R$ UNIT COM BDI</v>
          </cell>
          <cell r="R979" t="str">
            <v>SINAPI</v>
          </cell>
          <cell r="S979" t="str">
            <v>COMP. 
PRÓPRIA</v>
          </cell>
          <cell r="T979" t="str">
            <v>COTAÇÃO</v>
          </cell>
          <cell r="U979" t="str">
            <v>OUTRAS
BASES</v>
          </cell>
          <cell r="W979" t="str">
            <v>M. O.</v>
          </cell>
          <cell r="X979" t="str">
            <v>EQUIPTO</v>
          </cell>
          <cell r="Y979" t="str">
            <v>MATERIAL</v>
          </cell>
          <cell r="Z979" t="str">
            <v>OUTROS</v>
          </cell>
        </row>
        <row r="980">
          <cell r="E980" t="str">
            <v>1.0</v>
          </cell>
          <cell r="F980" t="str">
            <v>MÃO DE OBRA</v>
          </cell>
          <cell r="K980" t="str">
            <v/>
          </cell>
          <cell r="L980">
            <v>17.560000000000002</v>
          </cell>
        </row>
        <row r="981">
          <cell r="E981" t="str">
            <v>1.1</v>
          </cell>
          <cell r="F981">
            <v>88309</v>
          </cell>
          <cell r="G981" t="str">
            <v>SINAPI</v>
          </cell>
          <cell r="H981" t="str">
            <v>PEDREIRO COM ENCARGOS COMPLEMENTARES</v>
          </cell>
          <cell r="I981" t="str">
            <v>H</v>
          </cell>
          <cell r="J981">
            <v>0.6</v>
          </cell>
          <cell r="K981">
            <v>16.78</v>
          </cell>
          <cell r="L981">
            <v>10.06</v>
          </cell>
        </row>
        <row r="982">
          <cell r="E982" t="str">
            <v>1.2</v>
          </cell>
          <cell r="F982">
            <v>88316</v>
          </cell>
          <cell r="G982" t="str">
            <v>SINAPI</v>
          </cell>
          <cell r="H982" t="str">
            <v>SERVENTE COM ENCARGOS COMPLEMENTARES</v>
          </cell>
          <cell r="I982" t="str">
            <v>H</v>
          </cell>
          <cell r="J982">
            <v>0.6</v>
          </cell>
          <cell r="K982">
            <v>12.51</v>
          </cell>
          <cell r="L982">
            <v>7.5</v>
          </cell>
        </row>
        <row r="983">
          <cell r="H983" t="str">
            <v/>
          </cell>
          <cell r="I983" t="str">
            <v/>
          </cell>
          <cell r="K983" t="str">
            <v/>
          </cell>
        </row>
        <row r="984">
          <cell r="E984" t="str">
            <v>2.0</v>
          </cell>
          <cell r="F984" t="str">
            <v>EQUIPAMENTOS</v>
          </cell>
          <cell r="H984" t="str">
            <v/>
          </cell>
          <cell r="I984" t="str">
            <v/>
          </cell>
          <cell r="K984" t="str">
            <v/>
          </cell>
          <cell r="L984">
            <v>0</v>
          </cell>
        </row>
        <row r="985">
          <cell r="E985" t="str">
            <v>2.1</v>
          </cell>
          <cell r="H985" t="str">
            <v/>
          </cell>
          <cell r="I985" t="str">
            <v/>
          </cell>
          <cell r="K985" t="str">
            <v/>
          </cell>
          <cell r="L985">
            <v>0</v>
          </cell>
        </row>
        <row r="986">
          <cell r="E986" t="str">
            <v>2.2</v>
          </cell>
          <cell r="H986" t="str">
            <v/>
          </cell>
          <cell r="I986" t="str">
            <v/>
          </cell>
          <cell r="K986" t="str">
            <v/>
          </cell>
          <cell r="L986">
            <v>0</v>
          </cell>
        </row>
        <row r="987">
          <cell r="H987" t="str">
            <v/>
          </cell>
          <cell r="I987" t="str">
            <v/>
          </cell>
          <cell r="K987" t="str">
            <v/>
          </cell>
        </row>
        <row r="988">
          <cell r="E988" t="str">
            <v>3.0</v>
          </cell>
          <cell r="F988" t="str">
            <v>MATERIAIS</v>
          </cell>
          <cell r="H988" t="str">
            <v/>
          </cell>
          <cell r="I988" t="str">
            <v/>
          </cell>
          <cell r="K988" t="str">
            <v/>
          </cell>
          <cell r="L988">
            <v>1001.71</v>
          </cell>
        </row>
        <row r="989">
          <cell r="E989" t="str">
            <v>3.1</v>
          </cell>
          <cell r="F989" t="str">
            <v>OBO-15</v>
          </cell>
          <cell r="G989" t="str">
            <v>OUTRAS BASES</v>
          </cell>
          <cell r="H989" t="str">
            <v>PLACA DE INAUGURAÇÃO EM ACRÍLICO: IMPRESSÃO DIGITAL EM ADESIVO TRANSPARENTE ESPELHADO, APLICADO EM ACRÍLICO CRISTAL 10MM, COM FUNDO BRANCO, CORTE A LASER E INSTALAÇÃO UTILIZANDO ESPAÇADORES EM INOX</v>
          </cell>
          <cell r="I989" t="str">
            <v>M2</v>
          </cell>
          <cell r="J989">
            <v>0.46200000000000002</v>
          </cell>
          <cell r="K989">
            <v>2168.2083333333335</v>
          </cell>
          <cell r="L989">
            <v>1001.71</v>
          </cell>
        </row>
        <row r="990">
          <cell r="E990" t="str">
            <v>3.2</v>
          </cell>
          <cell r="H990" t="str">
            <v/>
          </cell>
          <cell r="I990" t="str">
            <v/>
          </cell>
          <cell r="K990" t="str">
            <v/>
          </cell>
          <cell r="L990">
            <v>0</v>
          </cell>
        </row>
        <row r="991">
          <cell r="H991" t="str">
            <v/>
          </cell>
          <cell r="I991" t="str">
            <v/>
          </cell>
          <cell r="K991" t="str">
            <v/>
          </cell>
        </row>
        <row r="992">
          <cell r="E992" t="str">
            <v>4.0</v>
          </cell>
          <cell r="F992" t="str">
            <v>OUTROS</v>
          </cell>
          <cell r="H992" t="str">
            <v/>
          </cell>
          <cell r="I992" t="str">
            <v/>
          </cell>
          <cell r="K992" t="str">
            <v/>
          </cell>
          <cell r="L992">
            <v>0</v>
          </cell>
        </row>
        <row r="993">
          <cell r="E993" t="str">
            <v>4.1</v>
          </cell>
          <cell r="H993" t="str">
            <v/>
          </cell>
          <cell r="I993" t="str">
            <v/>
          </cell>
          <cell r="K993" t="str">
            <v/>
          </cell>
          <cell r="L993">
            <v>0</v>
          </cell>
        </row>
        <row r="994">
          <cell r="E994" t="str">
            <v>4.2</v>
          </cell>
          <cell r="H994" t="str">
            <v/>
          </cell>
          <cell r="I994" t="str">
            <v/>
          </cell>
          <cell r="K994" t="str">
            <v/>
          </cell>
          <cell r="L994">
            <v>0</v>
          </cell>
        </row>
        <row r="996">
          <cell r="K996" t="str">
            <v>TOTAL SEM BDI</v>
          </cell>
          <cell r="L996">
            <v>1019.27</v>
          </cell>
        </row>
        <row r="998">
          <cell r="J998" t="str">
            <v>BDI</v>
          </cell>
          <cell r="K998" t="str">
            <v>SERVIÇO</v>
          </cell>
          <cell r="L998">
            <v>306.18870800000002</v>
          </cell>
        </row>
        <row r="1000">
          <cell r="K1000" t="str">
            <v>TOTAL COM BDI</v>
          </cell>
          <cell r="L1000">
            <v>1325.4587080000001</v>
          </cell>
        </row>
        <row r="1002">
          <cell r="E1002" t="str">
            <v>COMP-41</v>
          </cell>
          <cell r="F1002" t="str">
            <v>PLACA EM ACRÍLICO BRANCO LEITOSO DUPLA, TIPO SANDUICHE, COM APLICAÇÃO DE ADESIVO SOBREPOSTO - SINALIZAÇÕES DIVERSAS</v>
          </cell>
          <cell r="M1002" t="str">
            <v>M2</v>
          </cell>
          <cell r="O1002">
            <v>1351.4699999999998</v>
          </cell>
          <cell r="P1002">
            <v>1757.4515879999997</v>
          </cell>
          <cell r="R1002">
            <v>3.35</v>
          </cell>
          <cell r="S1002">
            <v>0</v>
          </cell>
          <cell r="T1002">
            <v>0</v>
          </cell>
          <cell r="U1002">
            <v>1348.12</v>
          </cell>
          <cell r="W1002">
            <v>3.35</v>
          </cell>
          <cell r="X1002">
            <v>0</v>
          </cell>
          <cell r="Y1002">
            <v>1348.12</v>
          </cell>
          <cell r="Z1002">
            <v>0</v>
          </cell>
        </row>
        <row r="1003">
          <cell r="E1003" t="str">
            <v>ITEM</v>
          </cell>
          <cell r="F1003" t="str">
            <v>CÓDIGO</v>
          </cell>
          <cell r="G1003" t="str">
            <v>FONTE</v>
          </cell>
          <cell r="H1003" t="str">
            <v>SERVIÇOS</v>
          </cell>
          <cell r="I1003" t="str">
            <v>UNID.</v>
          </cell>
          <cell r="J1003" t="str">
            <v>QUANT.</v>
          </cell>
          <cell r="K1003" t="str">
            <v>P.UNIT.</v>
          </cell>
          <cell r="L1003" t="str">
            <v>P.TOTAL</v>
          </cell>
          <cell r="M1003" t="str">
            <v>%</v>
          </cell>
          <cell r="O1003" t="str">
            <v>R$ UNIT SEM BDI</v>
          </cell>
          <cell r="P1003" t="str">
            <v>R$ UNIT COM BDI</v>
          </cell>
          <cell r="R1003" t="str">
            <v>SINAPI</v>
          </cell>
          <cell r="S1003" t="str">
            <v>COMP. 
PRÓPRIA</v>
          </cell>
          <cell r="T1003" t="str">
            <v>COTAÇÃO</v>
          </cell>
          <cell r="U1003" t="str">
            <v>OUTRAS
BASES</v>
          </cell>
          <cell r="W1003" t="str">
            <v>M. O.</v>
          </cell>
          <cell r="X1003" t="str">
            <v>EQUIPTO</v>
          </cell>
          <cell r="Y1003" t="str">
            <v>MATERIAL</v>
          </cell>
          <cell r="Z1003" t="str">
            <v>OUTROS</v>
          </cell>
        </row>
        <row r="1004">
          <cell r="E1004" t="str">
            <v>1.0</v>
          </cell>
          <cell r="F1004" t="str">
            <v>MÃO DE OBRA</v>
          </cell>
          <cell r="K1004" t="str">
            <v/>
          </cell>
          <cell r="L1004">
            <v>3.35</v>
          </cell>
        </row>
        <row r="1005">
          <cell r="E1005" t="str">
            <v>1.1</v>
          </cell>
          <cell r="F1005">
            <v>88309</v>
          </cell>
          <cell r="G1005" t="str">
            <v>SINAPI</v>
          </cell>
          <cell r="H1005" t="str">
            <v>PEDREIRO COM ENCARGOS COMPLEMENTARES</v>
          </cell>
          <cell r="I1005" t="str">
            <v>H</v>
          </cell>
          <cell r="J1005">
            <v>0.2</v>
          </cell>
          <cell r="K1005">
            <v>16.78</v>
          </cell>
          <cell r="L1005">
            <v>3.35</v>
          </cell>
        </row>
        <row r="1006">
          <cell r="E1006" t="str">
            <v>1.2</v>
          </cell>
          <cell r="H1006" t="str">
            <v/>
          </cell>
          <cell r="I1006" t="str">
            <v/>
          </cell>
          <cell r="K1006" t="str">
            <v/>
          </cell>
          <cell r="L1006">
            <v>0</v>
          </cell>
        </row>
        <row r="1007">
          <cell r="H1007" t="str">
            <v/>
          </cell>
          <cell r="I1007" t="str">
            <v/>
          </cell>
          <cell r="K1007" t="str">
            <v/>
          </cell>
        </row>
        <row r="1008">
          <cell r="E1008" t="str">
            <v>2.0</v>
          </cell>
          <cell r="F1008" t="str">
            <v>EQUIPAMENTOS</v>
          </cell>
          <cell r="H1008" t="str">
            <v/>
          </cell>
          <cell r="I1008" t="str">
            <v/>
          </cell>
          <cell r="K1008" t="str">
            <v/>
          </cell>
          <cell r="L1008">
            <v>0</v>
          </cell>
        </row>
        <row r="1009">
          <cell r="E1009" t="str">
            <v>2.1</v>
          </cell>
          <cell r="H1009" t="str">
            <v/>
          </cell>
          <cell r="I1009" t="str">
            <v/>
          </cell>
          <cell r="K1009" t="str">
            <v/>
          </cell>
          <cell r="L1009">
            <v>0</v>
          </cell>
        </row>
        <row r="1010">
          <cell r="E1010" t="str">
            <v>2.2</v>
          </cell>
          <cell r="H1010" t="str">
            <v/>
          </cell>
          <cell r="I1010" t="str">
            <v/>
          </cell>
          <cell r="K1010" t="str">
            <v/>
          </cell>
          <cell r="L1010">
            <v>0</v>
          </cell>
        </row>
        <row r="1011">
          <cell r="H1011" t="str">
            <v/>
          </cell>
          <cell r="I1011" t="str">
            <v/>
          </cell>
          <cell r="K1011" t="str">
            <v/>
          </cell>
        </row>
        <row r="1012">
          <cell r="E1012" t="str">
            <v>3.0</v>
          </cell>
          <cell r="F1012" t="str">
            <v>MATERIAIS</v>
          </cell>
          <cell r="H1012" t="str">
            <v/>
          </cell>
          <cell r="I1012" t="str">
            <v/>
          </cell>
          <cell r="K1012" t="str">
            <v/>
          </cell>
          <cell r="L1012">
            <v>1348.12</v>
          </cell>
        </row>
        <row r="1013">
          <cell r="E1013" t="str">
            <v>3.1</v>
          </cell>
          <cell r="F1013" t="str">
            <v>OBO-17</v>
          </cell>
          <cell r="G1013" t="str">
            <v>OUTRAS BASES</v>
          </cell>
          <cell r="H1013" t="str">
            <v>PLACA EM ACRÍLICO BRANCO LEITOSO DUPLA, TIPO SANDUICHE, COM APLICAÇÃO DE ADESIVO SOBREPOSTO</v>
          </cell>
          <cell r="I1013" t="str">
            <v>M2</v>
          </cell>
          <cell r="J1013">
            <v>1</v>
          </cell>
          <cell r="K1013">
            <v>1347.87</v>
          </cell>
          <cell r="L1013">
            <v>1347.87</v>
          </cell>
        </row>
        <row r="1014">
          <cell r="E1014" t="str">
            <v>3.2</v>
          </cell>
          <cell r="F1014" t="str">
            <v>OBO-16</v>
          </cell>
          <cell r="G1014" t="str">
            <v>OUTRAS BASES</v>
          </cell>
          <cell r="H1014" t="str">
            <v>FITA ADESIVA MARCA 3M, LARGURA 22MM, REF. VHB - ROLO COM 20M</v>
          </cell>
          <cell r="I1014" t="str">
            <v>UNID</v>
          </cell>
          <cell r="J1014">
            <v>0.02</v>
          </cell>
          <cell r="K1014">
            <v>12.97</v>
          </cell>
          <cell r="L1014">
            <v>0.25</v>
          </cell>
        </row>
        <row r="1015">
          <cell r="H1015" t="str">
            <v/>
          </cell>
          <cell r="I1015" t="str">
            <v/>
          </cell>
          <cell r="K1015" t="str">
            <v/>
          </cell>
        </row>
        <row r="1016">
          <cell r="E1016" t="str">
            <v>4.0</v>
          </cell>
          <cell r="F1016" t="str">
            <v>OUTROS</v>
          </cell>
          <cell r="H1016" t="str">
            <v/>
          </cell>
          <cell r="I1016" t="str">
            <v/>
          </cell>
          <cell r="K1016" t="str">
            <v/>
          </cell>
          <cell r="L1016">
            <v>0</v>
          </cell>
        </row>
        <row r="1017">
          <cell r="E1017" t="str">
            <v>4.1</v>
          </cell>
          <cell r="H1017" t="str">
            <v/>
          </cell>
          <cell r="I1017" t="str">
            <v/>
          </cell>
          <cell r="K1017" t="str">
            <v/>
          </cell>
          <cell r="L1017">
            <v>0</v>
          </cell>
        </row>
        <row r="1018">
          <cell r="E1018" t="str">
            <v>4.2</v>
          </cell>
          <cell r="H1018" t="str">
            <v/>
          </cell>
          <cell r="I1018" t="str">
            <v/>
          </cell>
          <cell r="K1018" t="str">
            <v/>
          </cell>
          <cell r="L1018">
            <v>0</v>
          </cell>
        </row>
        <row r="1020">
          <cell r="K1020" t="str">
            <v>TOTAL SEM BDI</v>
          </cell>
          <cell r="L1020">
            <v>1351.4699999999998</v>
          </cell>
        </row>
        <row r="1022">
          <cell r="J1022" t="str">
            <v>BDI</v>
          </cell>
          <cell r="K1022" t="str">
            <v>SERVIÇO</v>
          </cell>
          <cell r="L1022">
            <v>405.98158799999993</v>
          </cell>
        </row>
        <row r="1024">
          <cell r="K1024" t="str">
            <v>TOTAL COM BDI</v>
          </cell>
          <cell r="L1024">
            <v>1757.4515879999997</v>
          </cell>
        </row>
        <row r="1026">
          <cell r="E1026" t="str">
            <v>COMP-42</v>
          </cell>
          <cell r="F1026" t="str">
            <v>PORTA DE ABRIR DE ALUMÍNIO E VIDRO (02 FOLHAS) COM BANDEIRA, INCLUSO VIDRO LISO INCOLOR, FECHADURA E PUXADOR</v>
          </cell>
          <cell r="M1026" t="str">
            <v>M2</v>
          </cell>
          <cell r="O1026">
            <v>487.43999999999994</v>
          </cell>
          <cell r="P1026">
            <v>633.86697599999991</v>
          </cell>
          <cell r="R1026">
            <v>487.43999999999994</v>
          </cell>
          <cell r="S1026">
            <v>0</v>
          </cell>
          <cell r="T1026">
            <v>0</v>
          </cell>
          <cell r="U1026">
            <v>0</v>
          </cell>
          <cell r="W1026">
            <v>8.19</v>
          </cell>
          <cell r="X1026">
            <v>0</v>
          </cell>
          <cell r="Y1026">
            <v>479.24999999999994</v>
          </cell>
          <cell r="Z1026">
            <v>0</v>
          </cell>
        </row>
        <row r="1027">
          <cell r="E1027" t="str">
            <v>ITEM</v>
          </cell>
          <cell r="F1027" t="str">
            <v>CÓDIGO</v>
          </cell>
          <cell r="G1027" t="str">
            <v>FONTE</v>
          </cell>
          <cell r="H1027" t="str">
            <v>SERVIÇOS</v>
          </cell>
          <cell r="I1027" t="str">
            <v>UNID.</v>
          </cell>
          <cell r="J1027" t="str">
            <v>QUANT.</v>
          </cell>
          <cell r="K1027" t="str">
            <v>P.UNIT.</v>
          </cell>
          <cell r="L1027" t="str">
            <v>P.TOTAL</v>
          </cell>
          <cell r="M1027" t="str">
            <v>%</v>
          </cell>
          <cell r="O1027" t="str">
            <v>R$ UNIT SEM BDI</v>
          </cell>
          <cell r="P1027" t="str">
            <v>R$ UNIT COM BDI</v>
          </cell>
          <cell r="R1027" t="str">
            <v>SINAPI</v>
          </cell>
          <cell r="S1027" t="str">
            <v>COMP. 
PRÓPRIA</v>
          </cell>
          <cell r="T1027" t="str">
            <v>COTAÇÃO</v>
          </cell>
          <cell r="U1027" t="str">
            <v>OUTRAS
BASES</v>
          </cell>
          <cell r="W1027" t="str">
            <v>M. O.</v>
          </cell>
          <cell r="X1027" t="str">
            <v>EQUIPTO</v>
          </cell>
          <cell r="Y1027" t="str">
            <v>MATERIAL</v>
          </cell>
          <cell r="Z1027" t="str">
            <v>OUTROS</v>
          </cell>
        </row>
        <row r="1028">
          <cell r="E1028" t="str">
            <v>1.0</v>
          </cell>
          <cell r="F1028" t="str">
            <v>MÃO DE OBRA</v>
          </cell>
          <cell r="K1028" t="str">
            <v/>
          </cell>
          <cell r="L1028">
            <v>8.19</v>
          </cell>
        </row>
        <row r="1029">
          <cell r="E1029" t="str">
            <v>1.1</v>
          </cell>
          <cell r="F1029">
            <v>88309</v>
          </cell>
          <cell r="G1029" t="str">
            <v>SINAPI</v>
          </cell>
          <cell r="H1029" t="str">
            <v>PEDREIRO COM ENCARGOS COMPLEMENTARES</v>
          </cell>
          <cell r="I1029" t="str">
            <v>H</v>
          </cell>
          <cell r="J1029">
            <v>0.35632183908045978</v>
          </cell>
          <cell r="K1029">
            <v>16.78</v>
          </cell>
          <cell r="L1029">
            <v>5.97</v>
          </cell>
        </row>
        <row r="1030">
          <cell r="E1030" t="str">
            <v>1.2</v>
          </cell>
          <cell r="F1030">
            <v>88316</v>
          </cell>
          <cell r="G1030" t="str">
            <v>SINAPI</v>
          </cell>
          <cell r="H1030" t="str">
            <v>SERVENTE COM ENCARGOS COMPLEMENTARES</v>
          </cell>
          <cell r="I1030" t="str">
            <v>H</v>
          </cell>
          <cell r="J1030">
            <v>0.17788724685276411</v>
          </cell>
          <cell r="K1030">
            <v>12.51</v>
          </cell>
          <cell r="L1030">
            <v>2.2200000000000002</v>
          </cell>
        </row>
        <row r="1031">
          <cell r="H1031" t="str">
            <v/>
          </cell>
          <cell r="I1031" t="str">
            <v/>
          </cell>
          <cell r="K1031" t="str">
            <v/>
          </cell>
        </row>
        <row r="1032">
          <cell r="E1032" t="str">
            <v>2.0</v>
          </cell>
          <cell r="F1032" t="str">
            <v>EQUIPAMENTOS</v>
          </cell>
          <cell r="H1032" t="str">
            <v/>
          </cell>
          <cell r="I1032" t="str">
            <v/>
          </cell>
          <cell r="K1032" t="str">
            <v/>
          </cell>
          <cell r="L1032">
            <v>0</v>
          </cell>
        </row>
        <row r="1033">
          <cell r="E1033" t="str">
            <v>2.1</v>
          </cell>
          <cell r="H1033" t="str">
            <v/>
          </cell>
          <cell r="I1033" t="str">
            <v/>
          </cell>
          <cell r="K1033" t="str">
            <v/>
          </cell>
          <cell r="L1033">
            <v>0</v>
          </cell>
        </row>
        <row r="1034">
          <cell r="E1034" t="str">
            <v>2.2</v>
          </cell>
          <cell r="H1034" t="str">
            <v/>
          </cell>
          <cell r="I1034" t="str">
            <v/>
          </cell>
          <cell r="K1034" t="str">
            <v/>
          </cell>
          <cell r="L1034">
            <v>0</v>
          </cell>
        </row>
        <row r="1035">
          <cell r="H1035" t="str">
            <v/>
          </cell>
          <cell r="I1035" t="str">
            <v/>
          </cell>
          <cell r="K1035" t="str">
            <v/>
          </cell>
        </row>
        <row r="1036">
          <cell r="E1036" t="str">
            <v>3.0</v>
          </cell>
          <cell r="F1036" t="str">
            <v>MATERIAIS</v>
          </cell>
          <cell r="H1036" t="str">
            <v/>
          </cell>
          <cell r="I1036" t="str">
            <v/>
          </cell>
          <cell r="K1036" t="str">
            <v/>
          </cell>
          <cell r="L1036">
            <v>479.24999999999994</v>
          </cell>
        </row>
        <row r="1037">
          <cell r="E1037" t="str">
            <v>3.1</v>
          </cell>
          <cell r="F1037">
            <v>39024</v>
          </cell>
          <cell r="G1037" t="str">
            <v>INSUMO</v>
          </cell>
          <cell r="H1037" t="str">
            <v xml:space="preserve">PORTA DE ABRIR EM ALUMINIO COM DIVISAO HORIZONTAL  PARA VIDROS,  ACABAMENTO ANODIZADO NATURAL, VIDROS INCLUSOS, SEM GUARNICAO/ALIZAR/VISTA , 87 X 210 CM                                                                                                                                                                                                                                                                                                                                                  </v>
          </cell>
          <cell r="I1037" t="str">
            <v xml:space="preserve">UN    </v>
          </cell>
          <cell r="J1037">
            <v>0.54734537493158186</v>
          </cell>
          <cell r="K1037">
            <v>703.9</v>
          </cell>
          <cell r="L1037">
            <v>385.27</v>
          </cell>
        </row>
        <row r="1038">
          <cell r="E1038" t="str">
            <v>3.2</v>
          </cell>
          <cell r="F1038">
            <v>7568</v>
          </cell>
          <cell r="G1038" t="str">
            <v>INSUMO</v>
          </cell>
          <cell r="H1038" t="str">
            <v xml:space="preserve">BUCHA DE NYLON SEM ABA S10, COM PARAFUSO DE 6,10 X 65 MM EM ACO ZINCADO COM ROSCA SOBERBA, CABECA CHATA E FENDA PHILLIPS                                                                                                                                                                                                                                                                                                                                                                                  </v>
          </cell>
          <cell r="I1038" t="str">
            <v xml:space="preserve">UN    </v>
          </cell>
          <cell r="J1038">
            <v>4.816639299397921</v>
          </cell>
          <cell r="K1038">
            <v>0.61</v>
          </cell>
          <cell r="L1038">
            <v>2.93</v>
          </cell>
        </row>
        <row r="1039">
          <cell r="E1039" t="str">
            <v>3.3</v>
          </cell>
          <cell r="F1039">
            <v>142</v>
          </cell>
          <cell r="G1039" t="str">
            <v>INSUMO</v>
          </cell>
          <cell r="H1039" t="str">
            <v xml:space="preserve">SELANTE ELASTICO MONOCOMPONENTE A BASE DE POLIURETANO (PU) PARA JUNTAS DIVERSAS                                                                                                                                                                                                                                                                                                                                                                                                                           </v>
          </cell>
          <cell r="I1039" t="str">
            <v xml:space="preserve">310ML </v>
          </cell>
          <cell r="J1039">
            <v>0.88286808976464148</v>
          </cell>
          <cell r="K1039">
            <v>33.380000000000003</v>
          </cell>
          <cell r="L1039">
            <v>29.47</v>
          </cell>
        </row>
        <row r="1040">
          <cell r="E1040" t="str">
            <v>3.4</v>
          </cell>
          <cell r="F1040">
            <v>36888</v>
          </cell>
          <cell r="G1040" t="str">
            <v>INSUMO</v>
          </cell>
          <cell r="H1040" t="str">
            <v xml:space="preserve">GUARNICAO/MOLDURA DE ACABAMENTO PARA ESQUADRIA DE ALUMINIO ANODIZADO NATURAL, PARA 1 FACE                                                                                                                                                                                                                                                                                                                                                                                                                 </v>
          </cell>
          <cell r="I1040" t="str">
            <v xml:space="preserve">M     </v>
          </cell>
          <cell r="J1040">
            <v>6.8503999999999996</v>
          </cell>
          <cell r="K1040">
            <v>8.99</v>
          </cell>
          <cell r="L1040">
            <v>61.58</v>
          </cell>
        </row>
        <row r="1041">
          <cell r="H1041" t="str">
            <v/>
          </cell>
          <cell r="I1041" t="str">
            <v/>
          </cell>
          <cell r="K1041" t="str">
            <v/>
          </cell>
        </row>
        <row r="1042">
          <cell r="E1042" t="str">
            <v>4.0</v>
          </cell>
          <cell r="F1042" t="str">
            <v>OUTROS</v>
          </cell>
          <cell r="H1042" t="str">
            <v/>
          </cell>
          <cell r="I1042" t="str">
            <v/>
          </cell>
          <cell r="K1042" t="str">
            <v/>
          </cell>
          <cell r="L1042">
            <v>0</v>
          </cell>
        </row>
        <row r="1043">
          <cell r="E1043" t="str">
            <v>4.1</v>
          </cell>
          <cell r="H1043" t="str">
            <v/>
          </cell>
          <cell r="I1043" t="str">
            <v/>
          </cell>
          <cell r="K1043" t="str">
            <v/>
          </cell>
          <cell r="L1043">
            <v>0</v>
          </cell>
        </row>
        <row r="1044">
          <cell r="E1044" t="str">
            <v>4.2</v>
          </cell>
          <cell r="H1044" t="str">
            <v/>
          </cell>
          <cell r="I1044" t="str">
            <v/>
          </cell>
          <cell r="K1044" t="str">
            <v/>
          </cell>
          <cell r="L1044">
            <v>0</v>
          </cell>
        </row>
        <row r="1046">
          <cell r="K1046" t="str">
            <v>TOTAL SEM BDI</v>
          </cell>
          <cell r="L1046">
            <v>487.43999999999994</v>
          </cell>
        </row>
        <row r="1048">
          <cell r="J1048" t="str">
            <v>BDI</v>
          </cell>
          <cell r="K1048" t="str">
            <v>SERVIÇO</v>
          </cell>
          <cell r="L1048">
            <v>146.426976</v>
          </cell>
        </row>
        <row r="1050">
          <cell r="K1050" t="str">
            <v>TOTAL COM BDI</v>
          </cell>
          <cell r="L1050">
            <v>633.86697599999991</v>
          </cell>
        </row>
        <row r="1052">
          <cell r="E1052" t="str">
            <v>COMP-43</v>
          </cell>
          <cell r="F1052" t="str">
            <v>FECHAMENTO COM TELA DE ARAME GALVANIZADA QUADRANGULAR / LOSANGULAR, FIO 4,19 MM (8 BWG), MALHA 5 X 5 CM, H = 2 M, REQUADRO COM TUBO INDUSTRIAL, EM AÇO, QUADRADO, DIM 25 X 25 MM, E=3,17MM(1/8"), 2,127KG/M, INCLUSIVE PINTURA EPOXI, FUNDO 75 MICRA (03 DEMÃOS) E PINTURA DE ACABAMENTO 70 MICRA (02 DEMÃOS)</v>
          </cell>
          <cell r="M1052" t="str">
            <v>M</v>
          </cell>
          <cell r="O1052">
            <v>717.82999999999993</v>
          </cell>
          <cell r="P1052">
            <v>933.4661319999999</v>
          </cell>
          <cell r="R1052">
            <v>277.89999999999998</v>
          </cell>
          <cell r="S1052">
            <v>275.19</v>
          </cell>
          <cell r="T1052">
            <v>0</v>
          </cell>
          <cell r="U1052">
            <v>164.74</v>
          </cell>
          <cell r="W1052">
            <v>85.98</v>
          </cell>
          <cell r="X1052">
            <v>42.739999999999995</v>
          </cell>
          <cell r="Y1052">
            <v>313.92</v>
          </cell>
          <cell r="Z1052">
            <v>275.19</v>
          </cell>
        </row>
        <row r="1053">
          <cell r="E1053" t="str">
            <v>ITEM</v>
          </cell>
          <cell r="F1053" t="str">
            <v>CÓDIGO</v>
          </cell>
          <cell r="G1053" t="str">
            <v>FONTE</v>
          </cell>
          <cell r="H1053" t="str">
            <v>SERVIÇOS</v>
          </cell>
          <cell r="I1053" t="str">
            <v>UNID.</v>
          </cell>
          <cell r="J1053" t="str">
            <v>QUANT.</v>
          </cell>
          <cell r="K1053" t="str">
            <v>P.UNIT.</v>
          </cell>
          <cell r="L1053" t="str">
            <v>P.TOTAL</v>
          </cell>
          <cell r="M1053" t="str">
            <v>%</v>
          </cell>
          <cell r="O1053" t="str">
            <v>R$ UNIT SEM BDI</v>
          </cell>
          <cell r="P1053" t="str">
            <v>R$ UNIT COM BDI</v>
          </cell>
          <cell r="R1053" t="str">
            <v>SINAPI</v>
          </cell>
          <cell r="S1053" t="str">
            <v>COMP. 
PRÓPRIA</v>
          </cell>
          <cell r="T1053" t="str">
            <v>COTAÇÃO</v>
          </cell>
          <cell r="U1053" t="str">
            <v>OUTRAS
BASES</v>
          </cell>
          <cell r="W1053" t="str">
            <v>M. O.</v>
          </cell>
          <cell r="X1053" t="str">
            <v>EQUIPTO</v>
          </cell>
          <cell r="Y1053" t="str">
            <v>MATERIAL</v>
          </cell>
          <cell r="Z1053" t="str">
            <v>OUTROS</v>
          </cell>
        </row>
        <row r="1054">
          <cell r="E1054" t="str">
            <v>1.0</v>
          </cell>
          <cell r="F1054" t="str">
            <v>MÃO DE OBRA</v>
          </cell>
          <cell r="K1054" t="str">
            <v/>
          </cell>
          <cell r="L1054">
            <v>85.98</v>
          </cell>
        </row>
        <row r="1055">
          <cell r="E1055" t="str">
            <v>1.1</v>
          </cell>
          <cell r="F1055">
            <v>88315</v>
          </cell>
          <cell r="G1055" t="str">
            <v>SINAPI</v>
          </cell>
          <cell r="H1055" t="str">
            <v>SERRALHEIRO COM ENCARGOS COMPLEMENTARES</v>
          </cell>
          <cell r="I1055" t="str">
            <v>H</v>
          </cell>
          <cell r="J1055">
            <v>2</v>
          </cell>
          <cell r="K1055">
            <v>16.690000000000001</v>
          </cell>
          <cell r="L1055">
            <v>33.380000000000003</v>
          </cell>
        </row>
        <row r="1056">
          <cell r="E1056" t="str">
            <v>1.2</v>
          </cell>
          <cell r="F1056">
            <v>88251</v>
          </cell>
          <cell r="G1056" t="str">
            <v>SINAPI</v>
          </cell>
          <cell r="H1056" t="str">
            <v>AUXILIAR DE SERRALHEIRO COM ENCARGOS COMPLEMENTARES</v>
          </cell>
          <cell r="I1056" t="str">
            <v>H</v>
          </cell>
          <cell r="J1056">
            <v>4</v>
          </cell>
          <cell r="K1056">
            <v>13.149999999999999</v>
          </cell>
          <cell r="L1056">
            <v>52.6</v>
          </cell>
        </row>
        <row r="1057">
          <cell r="H1057" t="str">
            <v/>
          </cell>
          <cell r="I1057" t="str">
            <v/>
          </cell>
          <cell r="K1057" t="str">
            <v/>
          </cell>
        </row>
        <row r="1058">
          <cell r="E1058" t="str">
            <v>2.0</v>
          </cell>
          <cell r="F1058" t="str">
            <v>EQUIPAMENTOS</v>
          </cell>
          <cell r="H1058" t="str">
            <v/>
          </cell>
          <cell r="I1058" t="str">
            <v/>
          </cell>
          <cell r="K1058" t="str">
            <v/>
          </cell>
          <cell r="L1058">
            <v>42.739999999999995</v>
          </cell>
        </row>
        <row r="1059">
          <cell r="E1059" t="str">
            <v>2.1</v>
          </cell>
          <cell r="F1059">
            <v>92716</v>
          </cell>
          <cell r="G1059" t="str">
            <v>SINAPI</v>
          </cell>
          <cell r="H1059" t="str">
            <v>APARELHO PARA CORTE E SOLDA OXI-ACETILENO SOBRE RODAS, INCLUSIVE CILINDROS E MAÇARICOS - CHP DIURNO. AF_12/2015</v>
          </cell>
          <cell r="I1059" t="str">
            <v>CHP</v>
          </cell>
          <cell r="J1059">
            <v>2</v>
          </cell>
          <cell r="K1059">
            <v>21.08</v>
          </cell>
          <cell r="L1059">
            <v>42.16</v>
          </cell>
        </row>
        <row r="1060">
          <cell r="E1060" t="str">
            <v>2.2</v>
          </cell>
          <cell r="F1060">
            <v>92717</v>
          </cell>
          <cell r="G1060" t="str">
            <v>SINAPI</v>
          </cell>
          <cell r="H1060" t="str">
            <v>APARELHO PARA CORTE E SOLDA OXI-ACETILENO SOBRE RODAS, INCLUSIVE CILINDROS E MAÇARICOS - CHI DIURNO. AF_12/2015</v>
          </cell>
          <cell r="I1060" t="str">
            <v>CHI</v>
          </cell>
          <cell r="J1060">
            <v>2</v>
          </cell>
          <cell r="K1060">
            <v>0.29000000000000004</v>
          </cell>
          <cell r="L1060">
            <v>0.57999999999999996</v>
          </cell>
        </row>
        <row r="1061">
          <cell r="H1061" t="str">
            <v/>
          </cell>
          <cell r="I1061" t="str">
            <v/>
          </cell>
          <cell r="K1061" t="str">
            <v/>
          </cell>
        </row>
        <row r="1062">
          <cell r="E1062" t="str">
            <v>3.0</v>
          </cell>
          <cell r="F1062" t="str">
            <v>MATERIAIS</v>
          </cell>
          <cell r="H1062" t="str">
            <v/>
          </cell>
          <cell r="I1062" t="str">
            <v/>
          </cell>
          <cell r="K1062" t="str">
            <v/>
          </cell>
          <cell r="L1062">
            <v>313.92</v>
          </cell>
        </row>
        <row r="1063">
          <cell r="E1063" t="str">
            <v>3.1</v>
          </cell>
          <cell r="F1063">
            <v>10932</v>
          </cell>
          <cell r="G1063" t="str">
            <v>INSUMO</v>
          </cell>
          <cell r="H1063" t="str">
            <v xml:space="preserve">TELA DE ARAME GALVANIZADA QUADRANGULAR / LOSANGULAR, FIO 4,19 MM (8 BWG), MALHA 5 X 5 CM, H = 2 M                                                                                                                                                                                                                                                                                                                                                                                                         </v>
          </cell>
          <cell r="I1063" t="str">
            <v xml:space="preserve">M2    </v>
          </cell>
          <cell r="J1063">
            <v>1.74</v>
          </cell>
          <cell r="K1063">
            <v>85.74</v>
          </cell>
          <cell r="L1063">
            <v>149.18</v>
          </cell>
        </row>
        <row r="1064">
          <cell r="E1064" t="str">
            <v>3.2</v>
          </cell>
          <cell r="F1064" t="str">
            <v>OBO-11</v>
          </cell>
          <cell r="G1064" t="str">
            <v>OUTRAS BASES</v>
          </cell>
          <cell r="H1064" t="str">
            <v>TUBO INDUSTRIAL, EM AÇO, QUADRADO, DIM 25X25MM, E=3,17MM (1/8"), 2,127 KG/M</v>
          </cell>
          <cell r="I1064" t="str">
            <v>M</v>
          </cell>
          <cell r="J1064">
            <v>6.96</v>
          </cell>
          <cell r="K1064">
            <v>23.67</v>
          </cell>
          <cell r="L1064">
            <v>164.74</v>
          </cell>
        </row>
        <row r="1065">
          <cell r="H1065" t="str">
            <v/>
          </cell>
          <cell r="I1065" t="str">
            <v/>
          </cell>
          <cell r="K1065" t="str">
            <v/>
          </cell>
        </row>
        <row r="1066">
          <cell r="E1066" t="str">
            <v>4.0</v>
          </cell>
          <cell r="F1066" t="str">
            <v>OUTROS</v>
          </cell>
          <cell r="H1066" t="str">
            <v/>
          </cell>
          <cell r="I1066" t="str">
            <v/>
          </cell>
          <cell r="K1066" t="str">
            <v/>
          </cell>
          <cell r="L1066">
            <v>275.19</v>
          </cell>
        </row>
        <row r="1067">
          <cell r="E1067" t="str">
            <v>4.1</v>
          </cell>
          <cell r="F1067" t="str">
            <v>COMP-115</v>
          </cell>
          <cell r="G1067" t="str">
            <v>COMP. PRÓPRIA</v>
          </cell>
          <cell r="H1067" t="str">
            <v>PINTURA DE ACABAMENTO COM APLICAÇÃO DE 01 DEMÃO DE PRIMER EPOXI RICO EM ZINCO, E=35 MICRA</v>
          </cell>
          <cell r="I1067" t="str">
            <v>M2</v>
          </cell>
          <cell r="J1067">
            <v>10.44</v>
          </cell>
          <cell r="K1067">
            <v>15.900000000000002</v>
          </cell>
          <cell r="L1067">
            <v>165.99</v>
          </cell>
        </row>
        <row r="1068">
          <cell r="E1068" t="str">
            <v>4.2</v>
          </cell>
          <cell r="F1068" t="str">
            <v>COMP-116</v>
          </cell>
          <cell r="G1068" t="str">
            <v>COMP. PRÓPRIA</v>
          </cell>
          <cell r="H1068" t="str">
            <v>PINTURA DE ACABAMENTO COM APLICAÇÃO DE 01 DEMÃO DE TINTA ESMALTE EPOXI (CORES DIVERSAS), E=35 MICRA</v>
          </cell>
          <cell r="I1068" t="str">
            <v>M2</v>
          </cell>
          <cell r="J1068">
            <v>6.96</v>
          </cell>
          <cell r="K1068">
            <v>15.690000000000001</v>
          </cell>
          <cell r="L1068">
            <v>109.2</v>
          </cell>
        </row>
        <row r="1070">
          <cell r="K1070" t="str">
            <v>TOTAL SEM BDI</v>
          </cell>
          <cell r="L1070">
            <v>717.82999999999993</v>
          </cell>
        </row>
        <row r="1072">
          <cell r="J1072" t="str">
            <v>BDI</v>
          </cell>
          <cell r="K1072" t="str">
            <v>SERVIÇO</v>
          </cell>
          <cell r="L1072">
            <v>215.63613199999998</v>
          </cell>
        </row>
        <row r="1074">
          <cell r="K1074" t="str">
            <v>TOTAL COM BDI</v>
          </cell>
          <cell r="L1074">
            <v>933.4661319999999</v>
          </cell>
        </row>
        <row r="1076">
          <cell r="E1076" t="str">
            <v>COMP-44</v>
          </cell>
          <cell r="F1076" t="str">
            <v>FORNECIMENTO E INSTALAÇÃO DE PORTÃO PARA SAÍDA DE EMERGÊNCIA DE 1,5M X 2,74M, A SER INSTALADO EM PASSARELA METÁLICA, COM TELA DE ARAME GALVANIZADA QUADRANGULAR / LOSANGULAR, FIO 4,19 MM (8 BWG), MALHA 5 X 5 CM, H = 2 M, REQUADRO COM TUBO INDUSTRIAL, EM AÇO, QUADRADO, DIM 25 X 25 MM, E=3,17MM(1/8"), 2,127KG/M, INCLUSIVE PINTURA EPOXI, FUNDO 75 MICRA (03 DEMÃOS) E PINTURA DE ACABAMENTO 70 MICRA (02 DEMÃOS)</v>
          </cell>
          <cell r="M1076" t="str">
            <v>UNID</v>
          </cell>
          <cell r="O1076">
            <v>1307.53</v>
          </cell>
          <cell r="P1076">
            <v>1700.3120119999999</v>
          </cell>
          <cell r="R1076">
            <v>703.31</v>
          </cell>
          <cell r="S1076">
            <v>270.95</v>
          </cell>
          <cell r="T1076">
            <v>0</v>
          </cell>
          <cell r="U1076">
            <v>333.27</v>
          </cell>
          <cell r="W1076">
            <v>128.97</v>
          </cell>
          <cell r="X1076">
            <v>63.53</v>
          </cell>
          <cell r="Y1076">
            <v>844.07999999999993</v>
          </cell>
          <cell r="Z1076">
            <v>270.95</v>
          </cell>
        </row>
        <row r="1077">
          <cell r="E1077" t="str">
            <v>ITEM</v>
          </cell>
          <cell r="F1077" t="str">
            <v>CÓDIGO</v>
          </cell>
          <cell r="G1077" t="str">
            <v>FONTE</v>
          </cell>
          <cell r="H1077" t="str">
            <v>SERVIÇOS</v>
          </cell>
          <cell r="I1077" t="str">
            <v>UNID.</v>
          </cell>
          <cell r="J1077" t="str">
            <v>QUANT.</v>
          </cell>
          <cell r="K1077" t="str">
            <v>P.UNIT.</v>
          </cell>
          <cell r="L1077" t="str">
            <v>P.TOTAL</v>
          </cell>
          <cell r="M1077" t="str">
            <v>%</v>
          </cell>
          <cell r="O1077" t="str">
            <v>R$ UNIT SEM BDI</v>
          </cell>
          <cell r="P1077" t="str">
            <v>R$ UNIT COM BDI</v>
          </cell>
          <cell r="R1077" t="str">
            <v>SINAPI</v>
          </cell>
          <cell r="S1077" t="str">
            <v>COMP. 
PRÓPRIA</v>
          </cell>
          <cell r="T1077" t="str">
            <v>COTAÇÃO</v>
          </cell>
          <cell r="U1077" t="str">
            <v>OUTRAS
BASES</v>
          </cell>
          <cell r="W1077" t="str">
            <v>M. O.</v>
          </cell>
          <cell r="X1077" t="str">
            <v>EQUIPTO</v>
          </cell>
          <cell r="Y1077" t="str">
            <v>MATERIAL</v>
          </cell>
          <cell r="Z1077" t="str">
            <v>OUTROS</v>
          </cell>
        </row>
        <row r="1078">
          <cell r="E1078" t="str">
            <v>1.0</v>
          </cell>
          <cell r="F1078" t="str">
            <v>MÃO DE OBRA</v>
          </cell>
          <cell r="K1078" t="str">
            <v/>
          </cell>
          <cell r="L1078">
            <v>128.97</v>
          </cell>
        </row>
        <row r="1079">
          <cell r="E1079" t="str">
            <v>1.1</v>
          </cell>
          <cell r="F1079">
            <v>88315</v>
          </cell>
          <cell r="G1079" t="str">
            <v>SINAPI</v>
          </cell>
          <cell r="H1079" t="str">
            <v>SERRALHEIRO COM ENCARGOS COMPLEMENTARES</v>
          </cell>
          <cell r="I1079" t="str">
            <v>H</v>
          </cell>
          <cell r="J1079">
            <v>3</v>
          </cell>
          <cell r="K1079">
            <v>16.690000000000001</v>
          </cell>
          <cell r="L1079">
            <v>50.07</v>
          </cell>
        </row>
        <row r="1080">
          <cell r="E1080" t="str">
            <v>1.2</v>
          </cell>
          <cell r="F1080">
            <v>88251</v>
          </cell>
          <cell r="G1080" t="str">
            <v>SINAPI</v>
          </cell>
          <cell r="H1080" t="str">
            <v>AUXILIAR DE SERRALHEIRO COM ENCARGOS COMPLEMENTARES</v>
          </cell>
          <cell r="I1080" t="str">
            <v>H</v>
          </cell>
          <cell r="J1080">
            <v>6</v>
          </cell>
          <cell r="K1080">
            <v>13.149999999999999</v>
          </cell>
          <cell r="L1080">
            <v>78.900000000000006</v>
          </cell>
        </row>
        <row r="1081">
          <cell r="H1081" t="str">
            <v/>
          </cell>
          <cell r="I1081" t="str">
            <v/>
          </cell>
          <cell r="K1081" t="str">
            <v/>
          </cell>
        </row>
        <row r="1082">
          <cell r="E1082" t="str">
            <v>2.0</v>
          </cell>
          <cell r="F1082" t="str">
            <v>EQUIPAMENTOS</v>
          </cell>
          <cell r="H1082" t="str">
            <v/>
          </cell>
          <cell r="I1082" t="str">
            <v/>
          </cell>
          <cell r="K1082" t="str">
            <v/>
          </cell>
          <cell r="L1082">
            <v>63.53</v>
          </cell>
        </row>
        <row r="1083">
          <cell r="E1083" t="str">
            <v>2.1</v>
          </cell>
          <cell r="F1083">
            <v>92716</v>
          </cell>
          <cell r="G1083" t="str">
            <v>SINAPI</v>
          </cell>
          <cell r="H1083" t="str">
            <v>APARELHO PARA CORTE E SOLDA OXI-ACETILENO SOBRE RODAS, INCLUSIVE CILINDROS E MAÇARICOS - CHP DIURNO. AF_12/2015</v>
          </cell>
          <cell r="I1083" t="str">
            <v>CHP</v>
          </cell>
          <cell r="J1083">
            <v>3</v>
          </cell>
          <cell r="K1083">
            <v>21.08</v>
          </cell>
          <cell r="L1083">
            <v>63.24</v>
          </cell>
        </row>
        <row r="1084">
          <cell r="E1084" t="str">
            <v>2.2</v>
          </cell>
          <cell r="F1084">
            <v>92717</v>
          </cell>
          <cell r="G1084" t="str">
            <v>SINAPI</v>
          </cell>
          <cell r="H1084" t="str">
            <v>APARELHO PARA CORTE E SOLDA OXI-ACETILENO SOBRE RODAS, INCLUSIVE CILINDROS E MAÇARICOS - CHI DIURNO. AF_12/2015</v>
          </cell>
          <cell r="I1084" t="str">
            <v>CHI</v>
          </cell>
          <cell r="J1084">
            <v>1</v>
          </cell>
          <cell r="K1084">
            <v>0.29000000000000004</v>
          </cell>
          <cell r="L1084">
            <v>0.28999999999999998</v>
          </cell>
        </row>
        <row r="1085">
          <cell r="H1085" t="str">
            <v/>
          </cell>
          <cell r="I1085" t="str">
            <v/>
          </cell>
          <cell r="K1085" t="str">
            <v/>
          </cell>
        </row>
        <row r="1086">
          <cell r="E1086" t="str">
            <v>3.0</v>
          </cell>
          <cell r="F1086" t="str">
            <v>MATERIAIS</v>
          </cell>
          <cell r="H1086" t="str">
            <v/>
          </cell>
          <cell r="I1086" t="str">
            <v/>
          </cell>
          <cell r="K1086" t="str">
            <v/>
          </cell>
          <cell r="L1086">
            <v>844.07999999999993</v>
          </cell>
        </row>
        <row r="1087">
          <cell r="E1087" t="str">
            <v>3.1</v>
          </cell>
          <cell r="F1087">
            <v>10932</v>
          </cell>
          <cell r="G1087" t="str">
            <v>INSUMO</v>
          </cell>
          <cell r="H1087" t="str">
            <v xml:space="preserve">TELA DE ARAME GALVANIZADA QUADRANGULAR / LOSANGULAR, FIO 4,19 MM (8 BWG), MALHA 5 X 5 CM, H = 2 M                                                                                                                                                                                                                                                                                                                                                                                                         </v>
          </cell>
          <cell r="I1087" t="str">
            <v xml:space="preserve">M2    </v>
          </cell>
          <cell r="J1087">
            <v>4.1100000000000003</v>
          </cell>
          <cell r="K1087">
            <v>85.74</v>
          </cell>
          <cell r="L1087">
            <v>352.39</v>
          </cell>
        </row>
        <row r="1088">
          <cell r="E1088" t="str">
            <v>3.2</v>
          </cell>
          <cell r="F1088" t="str">
            <v>OBO-11</v>
          </cell>
          <cell r="G1088" t="str">
            <v>OUTRAS BASES</v>
          </cell>
          <cell r="H1088" t="str">
            <v>TUBO INDUSTRIAL, EM AÇO, QUADRADO, DIM 25X25MM, E=3,17MM (1/8"), 2,127 KG/M</v>
          </cell>
          <cell r="I1088" t="str">
            <v>M</v>
          </cell>
          <cell r="J1088">
            <v>14.08</v>
          </cell>
          <cell r="K1088">
            <v>23.67</v>
          </cell>
          <cell r="L1088">
            <v>333.27</v>
          </cell>
        </row>
        <row r="1089">
          <cell r="E1089" t="str">
            <v>3.3</v>
          </cell>
          <cell r="F1089">
            <v>11461</v>
          </cell>
          <cell r="G1089" t="str">
            <v>INSUMO</v>
          </cell>
          <cell r="H1089" t="str">
            <v xml:space="preserve">FERROLHO / FECHO CHATO, DE SOBREPOR, EM FERRO ZINCADO, REFORCADO, 5", COM PORTA CADEADO, PARA PORTAO, PORTA E JANELA - INCLUI PARAFUSOS                                                                                                                                                                                                                                                                                                                                                                   </v>
          </cell>
          <cell r="I1089" t="str">
            <v xml:space="preserve">UN    </v>
          </cell>
          <cell r="J1089">
            <v>1</v>
          </cell>
          <cell r="K1089">
            <v>8.93</v>
          </cell>
          <cell r="L1089">
            <v>8.93</v>
          </cell>
        </row>
        <row r="1090">
          <cell r="E1090" t="str">
            <v>3.4</v>
          </cell>
          <cell r="F1090">
            <v>11451</v>
          </cell>
          <cell r="G1090" t="str">
            <v>INSUMO</v>
          </cell>
          <cell r="H1090" t="str">
            <v xml:space="preserve">DOBRADICA TIPO VAI-E-VEM EM ACO/FERRO, TAMANHO 3'', GALVANIZADO, COM PARAFUSOS                                                                                                                                                                                                                                                                                                                                                                                                                            </v>
          </cell>
          <cell r="I1090" t="str">
            <v xml:space="preserve">UN    </v>
          </cell>
          <cell r="J1090">
            <v>3</v>
          </cell>
          <cell r="K1090">
            <v>49.83</v>
          </cell>
          <cell r="L1090">
            <v>149.49</v>
          </cell>
        </row>
        <row r="1091">
          <cell r="H1091" t="str">
            <v/>
          </cell>
          <cell r="I1091" t="str">
            <v/>
          </cell>
          <cell r="K1091" t="str">
            <v/>
          </cell>
        </row>
        <row r="1092">
          <cell r="E1092" t="str">
            <v>4.0</v>
          </cell>
          <cell r="F1092" t="str">
            <v>OUTROS</v>
          </cell>
          <cell r="H1092" t="str">
            <v/>
          </cell>
          <cell r="I1092" t="str">
            <v/>
          </cell>
          <cell r="K1092" t="str">
            <v/>
          </cell>
          <cell r="L1092">
            <v>270.95</v>
          </cell>
        </row>
        <row r="1093">
          <cell r="E1093" t="str">
            <v>4.1</v>
          </cell>
          <cell r="F1093" t="str">
            <v>COMP-115</v>
          </cell>
          <cell r="G1093" t="str">
            <v>COMP. PRÓPRIA</v>
          </cell>
          <cell r="H1093" t="str">
            <v>PINTURA DE ACABAMENTO COM APLICAÇÃO DE 01 DEMÃO DE PRIMER EPOXI RICO EM ZINCO, E=35 MICRA</v>
          </cell>
          <cell r="I1093" t="str">
            <v>M2</v>
          </cell>
          <cell r="J1093">
            <v>10.44</v>
          </cell>
          <cell r="K1093">
            <v>15.900000000000002</v>
          </cell>
          <cell r="L1093">
            <v>165.99</v>
          </cell>
        </row>
        <row r="1094">
          <cell r="E1094" t="str">
            <v>4.2</v>
          </cell>
          <cell r="F1094" t="str">
            <v>COMP-116</v>
          </cell>
          <cell r="G1094" t="str">
            <v>COMP. PRÓPRIA</v>
          </cell>
          <cell r="H1094" t="str">
            <v>PINTURA DE ACABAMENTO COM APLICAÇÃO DE 01 DEMÃO DE TINTA ESMALTE EPOXI (CORES DIVERSAS), E=35 MICRA</v>
          </cell>
          <cell r="I1094" t="str">
            <v>M2</v>
          </cell>
          <cell r="J1094">
            <v>6.69</v>
          </cell>
          <cell r="K1094">
            <v>15.690000000000001</v>
          </cell>
          <cell r="L1094">
            <v>104.96</v>
          </cell>
        </row>
        <row r="1096">
          <cell r="K1096" t="str">
            <v>TOTAL SEM BDI</v>
          </cell>
          <cell r="L1096">
            <v>1307.53</v>
          </cell>
        </row>
        <row r="1098">
          <cell r="J1098" t="str">
            <v>BDI</v>
          </cell>
          <cell r="K1098" t="str">
            <v>SERVIÇO</v>
          </cell>
          <cell r="L1098">
            <v>392.78201200000001</v>
          </cell>
        </row>
        <row r="1100">
          <cell r="K1100" t="str">
            <v>TOTAL COM BDI</v>
          </cell>
          <cell r="L1100">
            <v>1700.3120119999999</v>
          </cell>
        </row>
        <row r="1102">
          <cell r="E1102" t="str">
            <v>COMP-45</v>
          </cell>
          <cell r="F1102" t="str">
            <v>REMOÇÃO DE DIVISÓRIA/BANCADA DE GRANITO OU MÁRMORE</v>
          </cell>
          <cell r="M1102" t="str">
            <v>M2</v>
          </cell>
          <cell r="O1102">
            <v>9.92</v>
          </cell>
          <cell r="P1102">
            <v>12.899967999999999</v>
          </cell>
          <cell r="R1102">
            <v>9.92</v>
          </cell>
          <cell r="S1102">
            <v>0</v>
          </cell>
          <cell r="T1102">
            <v>0</v>
          </cell>
          <cell r="U1102">
            <v>0</v>
          </cell>
          <cell r="W1102">
            <v>9.92</v>
          </cell>
          <cell r="X1102">
            <v>0</v>
          </cell>
          <cell r="Y1102">
            <v>0</v>
          </cell>
          <cell r="Z1102">
            <v>0</v>
          </cell>
        </row>
        <row r="1103">
          <cell r="E1103" t="str">
            <v>ITEM</v>
          </cell>
          <cell r="F1103" t="str">
            <v>CÓDIGO</v>
          </cell>
          <cell r="G1103" t="str">
            <v>FONTE</v>
          </cell>
          <cell r="H1103" t="str">
            <v>SERVIÇOS</v>
          </cell>
          <cell r="I1103" t="str">
            <v>UNID.</v>
          </cell>
          <cell r="J1103" t="str">
            <v>QUANT.</v>
          </cell>
          <cell r="K1103" t="str">
            <v>P.UNIT.</v>
          </cell>
          <cell r="L1103" t="str">
            <v>P.TOTAL</v>
          </cell>
          <cell r="M1103" t="str">
            <v>%</v>
          </cell>
          <cell r="O1103" t="str">
            <v>R$ UNIT SEM BDI</v>
          </cell>
          <cell r="P1103" t="str">
            <v>R$ UNIT COM BDI</v>
          </cell>
          <cell r="R1103" t="str">
            <v>SINAPI</v>
          </cell>
          <cell r="S1103" t="str">
            <v>COMP. 
PRÓPRIA</v>
          </cell>
          <cell r="T1103" t="str">
            <v>COTAÇÃO</v>
          </cell>
          <cell r="U1103" t="str">
            <v>OUTRAS
BASES</v>
          </cell>
          <cell r="W1103" t="str">
            <v>M. O.</v>
          </cell>
          <cell r="X1103" t="str">
            <v>EQUIPTO</v>
          </cell>
          <cell r="Y1103" t="str">
            <v>MATERIAL</v>
          </cell>
          <cell r="Z1103" t="str">
            <v>OUTROS</v>
          </cell>
        </row>
        <row r="1104">
          <cell r="E1104" t="str">
            <v>1.0</v>
          </cell>
          <cell r="F1104" t="str">
            <v>MÃO DE OBRA</v>
          </cell>
          <cell r="K1104" t="str">
            <v/>
          </cell>
          <cell r="L1104">
            <v>9.92</v>
          </cell>
        </row>
        <row r="1105">
          <cell r="E1105" t="str">
            <v>1.1</v>
          </cell>
          <cell r="F1105">
            <v>88309</v>
          </cell>
          <cell r="G1105" t="str">
            <v>SINAPI</v>
          </cell>
          <cell r="H1105" t="str">
            <v>PEDREIRO COM ENCARGOS COMPLEMENTARES</v>
          </cell>
          <cell r="I1105" t="str">
            <v>H</v>
          </cell>
          <cell r="J1105">
            <v>7.0000000000000007E-2</v>
          </cell>
          <cell r="K1105">
            <v>16.78</v>
          </cell>
          <cell r="L1105">
            <v>1.17</v>
          </cell>
        </row>
        <row r="1106">
          <cell r="E1106" t="str">
            <v>1.2</v>
          </cell>
          <cell r="F1106">
            <v>88316</v>
          </cell>
          <cell r="G1106" t="str">
            <v>SINAPI</v>
          </cell>
          <cell r="H1106" t="str">
            <v>SERVENTE COM ENCARGOS COMPLEMENTARES</v>
          </cell>
          <cell r="I1106" t="str">
            <v>H</v>
          </cell>
          <cell r="J1106">
            <v>0.7</v>
          </cell>
          <cell r="K1106">
            <v>12.51</v>
          </cell>
          <cell r="L1106">
            <v>8.75</v>
          </cell>
        </row>
        <row r="1107">
          <cell r="H1107" t="str">
            <v/>
          </cell>
          <cell r="I1107" t="str">
            <v/>
          </cell>
          <cell r="K1107" t="str">
            <v/>
          </cell>
        </row>
        <row r="1108">
          <cell r="E1108" t="str">
            <v>2.0</v>
          </cell>
          <cell r="F1108" t="str">
            <v>EQUIPAMENTOS</v>
          </cell>
          <cell r="H1108" t="str">
            <v/>
          </cell>
          <cell r="I1108" t="str">
            <v/>
          </cell>
          <cell r="K1108" t="str">
            <v/>
          </cell>
          <cell r="L1108">
            <v>0</v>
          </cell>
        </row>
        <row r="1109">
          <cell r="E1109" t="str">
            <v>2.1</v>
          </cell>
          <cell r="H1109" t="str">
            <v/>
          </cell>
          <cell r="I1109" t="str">
            <v/>
          </cell>
          <cell r="K1109" t="str">
            <v/>
          </cell>
          <cell r="L1109">
            <v>0</v>
          </cell>
        </row>
        <row r="1110">
          <cell r="E1110" t="str">
            <v>2.2</v>
          </cell>
          <cell r="H1110" t="str">
            <v/>
          </cell>
          <cell r="I1110" t="str">
            <v/>
          </cell>
          <cell r="K1110" t="str">
            <v/>
          </cell>
          <cell r="L1110">
            <v>0</v>
          </cell>
        </row>
        <row r="1111">
          <cell r="H1111" t="str">
            <v/>
          </cell>
          <cell r="I1111" t="str">
            <v/>
          </cell>
          <cell r="K1111" t="str">
            <v/>
          </cell>
        </row>
        <row r="1112">
          <cell r="E1112" t="str">
            <v>3.0</v>
          </cell>
          <cell r="F1112" t="str">
            <v>MATERIAIS</v>
          </cell>
          <cell r="H1112" t="str">
            <v/>
          </cell>
          <cell r="I1112" t="str">
            <v/>
          </cell>
          <cell r="K1112" t="str">
            <v/>
          </cell>
          <cell r="L1112">
            <v>0</v>
          </cell>
        </row>
        <row r="1113">
          <cell r="E1113" t="str">
            <v>3.1</v>
          </cell>
          <cell r="H1113" t="str">
            <v/>
          </cell>
          <cell r="I1113" t="str">
            <v/>
          </cell>
          <cell r="K1113" t="str">
            <v/>
          </cell>
          <cell r="L1113">
            <v>0</v>
          </cell>
        </row>
        <row r="1114">
          <cell r="E1114" t="str">
            <v>3.2</v>
          </cell>
          <cell r="H1114" t="str">
            <v/>
          </cell>
          <cell r="I1114" t="str">
            <v/>
          </cell>
          <cell r="K1114" t="str">
            <v/>
          </cell>
          <cell r="L1114">
            <v>0</v>
          </cell>
        </row>
        <row r="1115">
          <cell r="H1115" t="str">
            <v/>
          </cell>
          <cell r="I1115" t="str">
            <v/>
          </cell>
          <cell r="K1115" t="str">
            <v/>
          </cell>
        </row>
        <row r="1116">
          <cell r="E1116" t="str">
            <v>4.0</v>
          </cell>
          <cell r="F1116" t="str">
            <v>OUTROS</v>
          </cell>
          <cell r="H1116" t="str">
            <v/>
          </cell>
          <cell r="I1116" t="str">
            <v/>
          </cell>
          <cell r="K1116" t="str">
            <v/>
          </cell>
          <cell r="L1116">
            <v>0</v>
          </cell>
        </row>
        <row r="1117">
          <cell r="E1117" t="str">
            <v>4.1</v>
          </cell>
          <cell r="H1117" t="str">
            <v/>
          </cell>
          <cell r="I1117" t="str">
            <v/>
          </cell>
          <cell r="K1117" t="str">
            <v/>
          </cell>
          <cell r="L1117">
            <v>0</v>
          </cell>
        </row>
        <row r="1118">
          <cell r="E1118" t="str">
            <v>4.2</v>
          </cell>
          <cell r="H1118" t="str">
            <v/>
          </cell>
          <cell r="I1118" t="str">
            <v/>
          </cell>
          <cell r="K1118" t="str">
            <v/>
          </cell>
          <cell r="L1118">
            <v>0</v>
          </cell>
        </row>
        <row r="1120">
          <cell r="K1120" t="str">
            <v>TOTAL SEM BDI</v>
          </cell>
          <cell r="L1120">
            <v>9.92</v>
          </cell>
        </row>
        <row r="1122">
          <cell r="J1122" t="str">
            <v>BDI</v>
          </cell>
          <cell r="K1122" t="str">
            <v>SERVIÇO</v>
          </cell>
          <cell r="L1122">
            <v>2.979968</v>
          </cell>
        </row>
        <row r="1124">
          <cell r="K1124" t="str">
            <v>TOTAL COM BDI</v>
          </cell>
          <cell r="L1124">
            <v>12.899967999999999</v>
          </cell>
        </row>
        <row r="1126">
          <cell r="E1126" t="str">
            <v>COMP-46</v>
          </cell>
          <cell r="F1126" t="str">
            <v>ELETROCALHA METÁLICA PERFURADA 100 X 50 X 3000 MM, INCLUSIVE FIXAÇÃO</v>
          </cell>
          <cell r="M1126" t="str">
            <v>M</v>
          </cell>
          <cell r="O1126">
            <v>33.1</v>
          </cell>
          <cell r="P1126">
            <v>43.043240000000004</v>
          </cell>
          <cell r="R1126">
            <v>14.9</v>
          </cell>
          <cell r="S1126">
            <v>0</v>
          </cell>
          <cell r="T1126">
            <v>0</v>
          </cell>
          <cell r="U1126">
            <v>18.2</v>
          </cell>
          <cell r="W1126">
            <v>12.68</v>
          </cell>
          <cell r="X1126">
            <v>0</v>
          </cell>
          <cell r="Y1126">
            <v>18.2</v>
          </cell>
          <cell r="Z1126">
            <v>2.2200000000000002</v>
          </cell>
        </row>
        <row r="1127">
          <cell r="E1127" t="str">
            <v>ITEM</v>
          </cell>
          <cell r="F1127" t="str">
            <v>CÓDIGO</v>
          </cell>
          <cell r="G1127" t="str">
            <v>FONTE</v>
          </cell>
          <cell r="H1127" t="str">
            <v>SERVIÇOS</v>
          </cell>
          <cell r="I1127" t="str">
            <v>UNID.</v>
          </cell>
          <cell r="J1127" t="str">
            <v>QUANT.</v>
          </cell>
          <cell r="K1127" t="str">
            <v>P.UNIT.</v>
          </cell>
          <cell r="L1127" t="str">
            <v>P.TOTAL</v>
          </cell>
          <cell r="M1127" t="str">
            <v>%</v>
          </cell>
          <cell r="O1127" t="str">
            <v>R$ UNIT SEM BDI</v>
          </cell>
          <cell r="P1127" t="str">
            <v>R$ UNIT COM BDI</v>
          </cell>
          <cell r="R1127" t="str">
            <v>SINAPI</v>
          </cell>
          <cell r="S1127" t="str">
            <v>COMP. 
PRÓPRIA</v>
          </cell>
          <cell r="T1127" t="str">
            <v>COTAÇÃO</v>
          </cell>
          <cell r="U1127" t="str">
            <v>OUTRAS
BASES</v>
          </cell>
          <cell r="W1127" t="str">
            <v>M. O.</v>
          </cell>
          <cell r="X1127" t="str">
            <v>EQUIPTO</v>
          </cell>
          <cell r="Y1127" t="str">
            <v>MATERIAL</v>
          </cell>
          <cell r="Z1127" t="str">
            <v>OUTROS</v>
          </cell>
        </row>
        <row r="1128">
          <cell r="E1128" t="str">
            <v>1.0</v>
          </cell>
          <cell r="F1128" t="str">
            <v>MÃO DE OBRA</v>
          </cell>
          <cell r="K1128" t="str">
            <v/>
          </cell>
          <cell r="L1128">
            <v>12.68</v>
          </cell>
        </row>
        <row r="1129">
          <cell r="E1129" t="str">
            <v>1.1</v>
          </cell>
          <cell r="F1129">
            <v>88264</v>
          </cell>
          <cell r="G1129" t="str">
            <v>SINAPI</v>
          </cell>
          <cell r="H1129" t="str">
            <v>ELETRICISTA COM ENCARGOS COMPLEMENTARES</v>
          </cell>
          <cell r="I1129" t="str">
            <v>H</v>
          </cell>
          <cell r="J1129">
            <v>0.4</v>
          </cell>
          <cell r="K1129">
            <v>19.020000000000003</v>
          </cell>
          <cell r="L1129">
            <v>7.6</v>
          </cell>
        </row>
        <row r="1130">
          <cell r="E1130" t="str">
            <v>1.2</v>
          </cell>
          <cell r="F1130">
            <v>88247</v>
          </cell>
          <cell r="G1130" t="str">
            <v>SINAPI</v>
          </cell>
          <cell r="H1130" t="str">
            <v>AUXILIAR DE ELETRICISTA COM ENCARGOS COMPLEMENTARES</v>
          </cell>
          <cell r="I1130" t="str">
            <v>H</v>
          </cell>
          <cell r="J1130">
            <v>0.4</v>
          </cell>
          <cell r="K1130">
            <v>12.709999999999999</v>
          </cell>
          <cell r="L1130">
            <v>5.08</v>
          </cell>
        </row>
        <row r="1131">
          <cell r="H1131" t="str">
            <v/>
          </cell>
          <cell r="I1131" t="str">
            <v/>
          </cell>
          <cell r="K1131" t="str">
            <v/>
          </cell>
        </row>
        <row r="1132">
          <cell r="E1132" t="str">
            <v>2.0</v>
          </cell>
          <cell r="F1132" t="str">
            <v>EQUIPAMENTOS</v>
          </cell>
          <cell r="H1132" t="str">
            <v/>
          </cell>
          <cell r="I1132" t="str">
            <v/>
          </cell>
          <cell r="K1132" t="str">
            <v/>
          </cell>
          <cell r="L1132">
            <v>0</v>
          </cell>
        </row>
        <row r="1133">
          <cell r="E1133" t="str">
            <v>2.1</v>
          </cell>
          <cell r="H1133" t="str">
            <v/>
          </cell>
          <cell r="I1133" t="str">
            <v/>
          </cell>
          <cell r="K1133" t="str">
            <v/>
          </cell>
          <cell r="L1133">
            <v>0</v>
          </cell>
        </row>
        <row r="1134">
          <cell r="E1134" t="str">
            <v>2.2</v>
          </cell>
          <cell r="H1134" t="str">
            <v/>
          </cell>
          <cell r="I1134" t="str">
            <v/>
          </cell>
          <cell r="K1134" t="str">
            <v/>
          </cell>
          <cell r="L1134">
            <v>0</v>
          </cell>
        </row>
        <row r="1135">
          <cell r="H1135" t="str">
            <v/>
          </cell>
          <cell r="I1135" t="str">
            <v/>
          </cell>
          <cell r="K1135" t="str">
            <v/>
          </cell>
        </row>
        <row r="1136">
          <cell r="E1136" t="str">
            <v>3.0</v>
          </cell>
          <cell r="F1136" t="str">
            <v>MATERIAIS</v>
          </cell>
          <cell r="H1136" t="str">
            <v/>
          </cell>
          <cell r="I1136" t="str">
            <v/>
          </cell>
          <cell r="K1136" t="str">
            <v/>
          </cell>
          <cell r="L1136">
            <v>18.2</v>
          </cell>
        </row>
        <row r="1137">
          <cell r="E1137" t="str">
            <v>3.1</v>
          </cell>
          <cell r="F1137" t="str">
            <v>OBO-18</v>
          </cell>
          <cell r="G1137" t="str">
            <v>OUTRAS BASES</v>
          </cell>
          <cell r="H1137" t="str">
            <v>ELETROCALHA METÁLICA PERFURADA 100 X 50 X 3000 MM (REF. MOPA OU SIMILAR)</v>
          </cell>
          <cell r="I1137" t="str">
            <v>M</v>
          </cell>
          <cell r="J1137">
            <v>1</v>
          </cell>
          <cell r="K1137">
            <v>18.2</v>
          </cell>
          <cell r="L1137">
            <v>18.2</v>
          </cell>
        </row>
        <row r="1138">
          <cell r="E1138" t="str">
            <v>3.2</v>
          </cell>
          <cell r="H1138" t="str">
            <v/>
          </cell>
          <cell r="I1138" t="str">
            <v/>
          </cell>
          <cell r="K1138" t="str">
            <v/>
          </cell>
          <cell r="L1138">
            <v>0</v>
          </cell>
        </row>
        <row r="1139">
          <cell r="H1139" t="str">
            <v/>
          </cell>
          <cell r="I1139" t="str">
            <v/>
          </cell>
          <cell r="K1139" t="str">
            <v/>
          </cell>
        </row>
        <row r="1140">
          <cell r="E1140" t="str">
            <v>4.0</v>
          </cell>
          <cell r="F1140" t="str">
            <v>OUTROS</v>
          </cell>
          <cell r="H1140" t="str">
            <v/>
          </cell>
          <cell r="I1140" t="str">
            <v/>
          </cell>
          <cell r="K1140" t="str">
            <v/>
          </cell>
          <cell r="L1140">
            <v>2.2200000000000002</v>
          </cell>
        </row>
        <row r="1141">
          <cell r="E1141" t="str">
            <v>4.1</v>
          </cell>
          <cell r="F1141">
            <v>91170</v>
          </cell>
          <cell r="G1141" t="str">
            <v>SINAPI</v>
          </cell>
          <cell r="H1141" t="str">
            <v>FIXAÇÃO DE TUBOS HORIZONTAIS DE PVC, CPVC OU COBRE DIÂMETROS MENORES OU IGUAIS A 40 MM OU ELETROCALHAS ATÉ 150MM DE LARGURA, COM ABRAÇADEIRA METÁLICA RÍGIDA TIPO D 1/2, FIXADA EM PERFILADO EM LAJE. AF_05/2015</v>
          </cell>
          <cell r="I1141" t="str">
            <v>M</v>
          </cell>
          <cell r="J1141">
            <v>1</v>
          </cell>
          <cell r="K1141">
            <v>2.2200000000000002</v>
          </cell>
          <cell r="L1141">
            <v>2.2200000000000002</v>
          </cell>
        </row>
        <row r="1142">
          <cell r="E1142" t="str">
            <v>4.2</v>
          </cell>
          <cell r="H1142" t="str">
            <v/>
          </cell>
          <cell r="I1142" t="str">
            <v/>
          </cell>
          <cell r="K1142" t="str">
            <v/>
          </cell>
          <cell r="L1142">
            <v>0</v>
          </cell>
        </row>
        <row r="1144">
          <cell r="K1144" t="str">
            <v>TOTAL SEM BDI</v>
          </cell>
          <cell r="L1144">
            <v>33.1</v>
          </cell>
        </row>
        <row r="1146">
          <cell r="J1146" t="str">
            <v>BDI</v>
          </cell>
          <cell r="K1146" t="str">
            <v>SERVIÇO</v>
          </cell>
          <cell r="L1146">
            <v>9.9432400000000012</v>
          </cell>
        </row>
        <row r="1148">
          <cell r="K1148" t="str">
            <v>TOTAL COM BDI</v>
          </cell>
          <cell r="L1148">
            <v>43.043240000000004</v>
          </cell>
        </row>
        <row r="1150">
          <cell r="E1150" t="str">
            <v>COMP-47</v>
          </cell>
          <cell r="F1150" t="str">
            <v>ELETROCALHA METÁLICA PERFURADA 100 X 100 X 3000 MM, INCLUSIVE FIXAÇÃO</v>
          </cell>
          <cell r="M1150" t="str">
            <v>M</v>
          </cell>
          <cell r="O1150">
            <v>96.25</v>
          </cell>
          <cell r="P1150">
            <v>125.1635</v>
          </cell>
          <cell r="R1150">
            <v>21.25</v>
          </cell>
          <cell r="S1150">
            <v>0</v>
          </cell>
          <cell r="T1150">
            <v>0</v>
          </cell>
          <cell r="U1150">
            <v>75</v>
          </cell>
          <cell r="W1150">
            <v>19.03</v>
          </cell>
          <cell r="X1150">
            <v>0</v>
          </cell>
          <cell r="Y1150">
            <v>75</v>
          </cell>
          <cell r="Z1150">
            <v>2.2200000000000002</v>
          </cell>
        </row>
        <row r="1151">
          <cell r="E1151" t="str">
            <v>ITEM</v>
          </cell>
          <cell r="F1151" t="str">
            <v>CÓDIGO</v>
          </cell>
          <cell r="G1151" t="str">
            <v>FONTE</v>
          </cell>
          <cell r="H1151" t="str">
            <v>SERVIÇOS</v>
          </cell>
          <cell r="I1151" t="str">
            <v>UNID.</v>
          </cell>
          <cell r="J1151" t="str">
            <v>QUANT.</v>
          </cell>
          <cell r="K1151" t="str">
            <v>P.UNIT.</v>
          </cell>
          <cell r="L1151" t="str">
            <v>P.TOTAL</v>
          </cell>
          <cell r="M1151" t="str">
            <v>%</v>
          </cell>
          <cell r="O1151" t="str">
            <v>R$ UNIT SEM BDI</v>
          </cell>
          <cell r="P1151" t="str">
            <v>R$ UNIT COM BDI</v>
          </cell>
          <cell r="R1151" t="str">
            <v>SINAPI</v>
          </cell>
          <cell r="S1151" t="str">
            <v>COMP. 
PRÓPRIA</v>
          </cell>
          <cell r="T1151" t="str">
            <v>COTAÇÃO</v>
          </cell>
          <cell r="U1151" t="str">
            <v>OUTRAS
BASES</v>
          </cell>
          <cell r="W1151" t="str">
            <v>M. O.</v>
          </cell>
          <cell r="X1151" t="str">
            <v>EQUIPTO</v>
          </cell>
          <cell r="Y1151" t="str">
            <v>MATERIAL</v>
          </cell>
          <cell r="Z1151" t="str">
            <v>OUTROS</v>
          </cell>
        </row>
        <row r="1152">
          <cell r="E1152" t="str">
            <v>1.0</v>
          </cell>
          <cell r="F1152" t="str">
            <v>MÃO DE OBRA</v>
          </cell>
          <cell r="K1152" t="str">
            <v/>
          </cell>
          <cell r="L1152">
            <v>19.03</v>
          </cell>
        </row>
        <row r="1153">
          <cell r="E1153" t="str">
            <v>1.1</v>
          </cell>
          <cell r="F1153">
            <v>88264</v>
          </cell>
          <cell r="G1153" t="str">
            <v>SINAPI</v>
          </cell>
          <cell r="H1153" t="str">
            <v>ELETRICISTA COM ENCARGOS COMPLEMENTARES</v>
          </cell>
          <cell r="I1153" t="str">
            <v>H</v>
          </cell>
          <cell r="J1153">
            <v>0.6</v>
          </cell>
          <cell r="K1153">
            <v>19.020000000000003</v>
          </cell>
          <cell r="L1153">
            <v>11.41</v>
          </cell>
        </row>
        <row r="1154">
          <cell r="E1154" t="str">
            <v>1.2</v>
          </cell>
          <cell r="F1154">
            <v>88247</v>
          </cell>
          <cell r="G1154" t="str">
            <v>SINAPI</v>
          </cell>
          <cell r="H1154" t="str">
            <v>AUXILIAR DE ELETRICISTA COM ENCARGOS COMPLEMENTARES</v>
          </cell>
          <cell r="I1154" t="str">
            <v>H</v>
          </cell>
          <cell r="J1154">
            <v>0.6</v>
          </cell>
          <cell r="K1154">
            <v>12.709999999999999</v>
          </cell>
          <cell r="L1154">
            <v>7.62</v>
          </cell>
        </row>
        <row r="1155">
          <cell r="H1155" t="str">
            <v/>
          </cell>
          <cell r="I1155" t="str">
            <v/>
          </cell>
          <cell r="K1155" t="str">
            <v/>
          </cell>
        </row>
        <row r="1156">
          <cell r="E1156" t="str">
            <v>2.0</v>
          </cell>
          <cell r="F1156" t="str">
            <v>EQUIPAMENTOS</v>
          </cell>
          <cell r="H1156" t="str">
            <v/>
          </cell>
          <cell r="I1156" t="str">
            <v/>
          </cell>
          <cell r="K1156" t="str">
            <v/>
          </cell>
          <cell r="L1156">
            <v>0</v>
          </cell>
        </row>
        <row r="1157">
          <cell r="E1157" t="str">
            <v>2.1</v>
          </cell>
          <cell r="H1157" t="str">
            <v/>
          </cell>
          <cell r="I1157" t="str">
            <v/>
          </cell>
          <cell r="K1157" t="str">
            <v/>
          </cell>
          <cell r="L1157">
            <v>0</v>
          </cell>
        </row>
        <row r="1158">
          <cell r="E1158" t="str">
            <v>2.2</v>
          </cell>
          <cell r="H1158" t="str">
            <v/>
          </cell>
          <cell r="I1158" t="str">
            <v/>
          </cell>
          <cell r="K1158" t="str">
            <v/>
          </cell>
          <cell r="L1158">
            <v>0</v>
          </cell>
        </row>
        <row r="1159">
          <cell r="H1159" t="str">
            <v/>
          </cell>
          <cell r="I1159" t="str">
            <v/>
          </cell>
          <cell r="K1159" t="str">
            <v/>
          </cell>
        </row>
        <row r="1160">
          <cell r="E1160" t="str">
            <v>3.0</v>
          </cell>
          <cell r="F1160" t="str">
            <v>MATERIAIS</v>
          </cell>
          <cell r="H1160" t="str">
            <v/>
          </cell>
          <cell r="I1160" t="str">
            <v/>
          </cell>
          <cell r="K1160" t="str">
            <v/>
          </cell>
          <cell r="L1160">
            <v>75</v>
          </cell>
        </row>
        <row r="1161">
          <cell r="E1161" t="str">
            <v>3.1</v>
          </cell>
          <cell r="F1161" t="str">
            <v>OBO-49</v>
          </cell>
          <cell r="G1161" t="str">
            <v>OUTRAS BASES</v>
          </cell>
          <cell r="H1161" t="str">
            <v>ELETROCALHA METÁLICA PERFURADA 100 X 100 X 3000MM, PESO, 2,20KG/M, (REF.: MOPA OU SIMILAR)</v>
          </cell>
          <cell r="I1161" t="str">
            <v>M</v>
          </cell>
          <cell r="J1161">
            <v>1</v>
          </cell>
          <cell r="K1161">
            <v>75</v>
          </cell>
          <cell r="L1161">
            <v>75</v>
          </cell>
        </row>
        <row r="1162">
          <cell r="E1162" t="str">
            <v>3.2</v>
          </cell>
          <cell r="H1162" t="str">
            <v/>
          </cell>
          <cell r="I1162" t="str">
            <v/>
          </cell>
          <cell r="K1162" t="str">
            <v/>
          </cell>
          <cell r="L1162">
            <v>0</v>
          </cell>
        </row>
        <row r="1163">
          <cell r="H1163" t="str">
            <v/>
          </cell>
          <cell r="I1163" t="str">
            <v/>
          </cell>
          <cell r="K1163" t="str">
            <v/>
          </cell>
        </row>
        <row r="1164">
          <cell r="E1164" t="str">
            <v>4.0</v>
          </cell>
          <cell r="F1164" t="str">
            <v>OUTROS</v>
          </cell>
          <cell r="H1164" t="str">
            <v/>
          </cell>
          <cell r="I1164" t="str">
            <v/>
          </cell>
          <cell r="K1164" t="str">
            <v/>
          </cell>
          <cell r="L1164">
            <v>2.2200000000000002</v>
          </cell>
        </row>
        <row r="1165">
          <cell r="E1165" t="str">
            <v>4.1</v>
          </cell>
          <cell r="F1165">
            <v>91170</v>
          </cell>
          <cell r="G1165" t="str">
            <v>SINAPI</v>
          </cell>
          <cell r="H1165" t="str">
            <v>FIXAÇÃO DE TUBOS HORIZONTAIS DE PVC, CPVC OU COBRE DIÂMETROS MENORES OU IGUAIS A 40 MM OU ELETROCALHAS ATÉ 150MM DE LARGURA, COM ABRAÇADEIRA METÁLICA RÍGIDA TIPO D 1/2, FIXADA EM PERFILADO EM LAJE. AF_05/2015</v>
          </cell>
          <cell r="I1165" t="str">
            <v>M</v>
          </cell>
          <cell r="J1165">
            <v>1</v>
          </cell>
          <cell r="K1165">
            <v>2.2200000000000002</v>
          </cell>
          <cell r="L1165">
            <v>2.2200000000000002</v>
          </cell>
        </row>
        <row r="1166">
          <cell r="E1166" t="str">
            <v>4.2</v>
          </cell>
          <cell r="H1166" t="str">
            <v/>
          </cell>
          <cell r="I1166" t="str">
            <v/>
          </cell>
          <cell r="K1166" t="str">
            <v/>
          </cell>
          <cell r="L1166">
            <v>0</v>
          </cell>
        </row>
        <row r="1168">
          <cell r="K1168" t="str">
            <v>TOTAL SEM BDI</v>
          </cell>
          <cell r="L1168">
            <v>96.25</v>
          </cell>
        </row>
        <row r="1170">
          <cell r="J1170" t="str">
            <v>BDI</v>
          </cell>
          <cell r="K1170" t="str">
            <v>SERVIÇO</v>
          </cell>
          <cell r="L1170">
            <v>28.913499999999999</v>
          </cell>
        </row>
        <row r="1172">
          <cell r="K1172" t="str">
            <v>TOTAL COM BDI</v>
          </cell>
          <cell r="L1172">
            <v>125.1635</v>
          </cell>
        </row>
        <row r="1174">
          <cell r="E1174" t="str">
            <v>COMP-48</v>
          </cell>
          <cell r="F1174" t="str">
            <v xml:space="preserve">BANCADA DE GRANITO PARA BANCADA, POLIDO, TIPO ANDORINHA/ QUARTZ/ CASTELO/ CORUMBA OU OUTROS EQUIVALENTES DA REGIAO, E=  *2,5* CM                                                                                                                                                                                                                                                                                                                                                                                     </v>
          </cell>
          <cell r="M1174" t="str">
            <v>M2</v>
          </cell>
          <cell r="O1174">
            <v>530.80999999999995</v>
          </cell>
          <cell r="P1174">
            <v>690.26532399999996</v>
          </cell>
          <cell r="R1174">
            <v>530.80999999999995</v>
          </cell>
          <cell r="S1174">
            <v>0</v>
          </cell>
          <cell r="T1174">
            <v>0</v>
          </cell>
          <cell r="U1174">
            <v>0</v>
          </cell>
          <cell r="W1174">
            <v>40.730000000000004</v>
          </cell>
          <cell r="X1174">
            <v>0</v>
          </cell>
          <cell r="Y1174">
            <v>490.08</v>
          </cell>
          <cell r="Z1174">
            <v>0</v>
          </cell>
        </row>
        <row r="1175">
          <cell r="E1175" t="str">
            <v>ITEM</v>
          </cell>
          <cell r="F1175" t="str">
            <v>CÓDIGO</v>
          </cell>
          <cell r="G1175" t="str">
            <v>FONTE</v>
          </cell>
          <cell r="H1175" t="str">
            <v>SERVIÇOS</v>
          </cell>
          <cell r="I1175" t="str">
            <v>UNID.</v>
          </cell>
          <cell r="J1175" t="str">
            <v>QUANT.</v>
          </cell>
          <cell r="K1175" t="str">
            <v>P.UNIT.</v>
          </cell>
          <cell r="L1175" t="str">
            <v>P.TOTAL</v>
          </cell>
          <cell r="M1175" t="str">
            <v>%</v>
          </cell>
          <cell r="O1175" t="str">
            <v>R$ UNIT SEM BDI</v>
          </cell>
          <cell r="P1175" t="str">
            <v>R$ UNIT COM BDI</v>
          </cell>
          <cell r="R1175" t="str">
            <v>SINAPI</v>
          </cell>
          <cell r="S1175" t="str">
            <v>COMP. 
PRÓPRIA</v>
          </cell>
          <cell r="T1175" t="str">
            <v>COTAÇÃO</v>
          </cell>
          <cell r="U1175" t="str">
            <v>OUTRAS
BASES</v>
          </cell>
          <cell r="W1175" t="str">
            <v>M. O.</v>
          </cell>
          <cell r="X1175" t="str">
            <v>EQUIPTO</v>
          </cell>
          <cell r="Y1175" t="str">
            <v>MATERIAL</v>
          </cell>
          <cell r="Z1175" t="str">
            <v>OUTROS</v>
          </cell>
        </row>
        <row r="1176">
          <cell r="E1176" t="str">
            <v>1.0</v>
          </cell>
          <cell r="F1176" t="str">
            <v>MÃO DE OBRA</v>
          </cell>
          <cell r="K1176" t="str">
            <v/>
          </cell>
          <cell r="L1176">
            <v>40.730000000000004</v>
          </cell>
        </row>
        <row r="1177">
          <cell r="E1177" t="str">
            <v>1.1</v>
          </cell>
          <cell r="F1177">
            <v>88274</v>
          </cell>
          <cell r="G1177" t="str">
            <v>SINAPI</v>
          </cell>
          <cell r="H1177" t="str">
            <v>MARMORISTA/GRANITEIRO COM ENCARGOS COMPLEMENTARES</v>
          </cell>
          <cell r="I1177" t="str">
            <v>H</v>
          </cell>
          <cell r="J1177">
            <v>1.4944</v>
          </cell>
          <cell r="K1177">
            <v>19.030000000000005</v>
          </cell>
          <cell r="L1177">
            <v>28.43</v>
          </cell>
        </row>
        <row r="1178">
          <cell r="E1178" t="str">
            <v>1.2</v>
          </cell>
          <cell r="F1178">
            <v>88316</v>
          </cell>
          <cell r="G1178" t="str">
            <v>SINAPI</v>
          </cell>
          <cell r="H1178" t="str">
            <v>SERVENTE COM ENCARGOS COMPLEMENTARES</v>
          </cell>
          <cell r="I1178" t="str">
            <v>H</v>
          </cell>
          <cell r="J1178">
            <v>0.98340000000000005</v>
          </cell>
          <cell r="K1178">
            <v>12.51</v>
          </cell>
          <cell r="L1178">
            <v>12.3</v>
          </cell>
        </row>
        <row r="1179">
          <cell r="H1179" t="str">
            <v/>
          </cell>
          <cell r="I1179" t="str">
            <v/>
          </cell>
          <cell r="K1179" t="str">
            <v/>
          </cell>
        </row>
        <row r="1180">
          <cell r="E1180" t="str">
            <v>2.0</v>
          </cell>
          <cell r="F1180" t="str">
            <v>EQUIPAMENTOS</v>
          </cell>
          <cell r="H1180" t="str">
            <v/>
          </cell>
          <cell r="I1180" t="str">
            <v/>
          </cell>
          <cell r="K1180" t="str">
            <v/>
          </cell>
          <cell r="L1180">
            <v>0</v>
          </cell>
        </row>
        <row r="1181">
          <cell r="E1181" t="str">
            <v>2.1</v>
          </cell>
          <cell r="H1181" t="str">
            <v/>
          </cell>
          <cell r="I1181" t="str">
            <v/>
          </cell>
          <cell r="K1181" t="str">
            <v/>
          </cell>
          <cell r="L1181">
            <v>0</v>
          </cell>
        </row>
        <row r="1182">
          <cell r="E1182" t="str">
            <v>2.2</v>
          </cell>
          <cell r="H1182" t="str">
            <v/>
          </cell>
          <cell r="I1182" t="str">
            <v/>
          </cell>
          <cell r="K1182" t="str">
            <v/>
          </cell>
          <cell r="L1182">
            <v>0</v>
          </cell>
        </row>
        <row r="1183">
          <cell r="H1183" t="str">
            <v/>
          </cell>
          <cell r="I1183" t="str">
            <v/>
          </cell>
          <cell r="K1183" t="str">
            <v/>
          </cell>
        </row>
        <row r="1184">
          <cell r="E1184" t="str">
            <v>3.0</v>
          </cell>
          <cell r="F1184" t="str">
            <v>MATERIAIS</v>
          </cell>
          <cell r="H1184" t="str">
            <v/>
          </cell>
          <cell r="I1184" t="str">
            <v/>
          </cell>
          <cell r="K1184" t="str">
            <v/>
          </cell>
          <cell r="L1184">
            <v>490.08</v>
          </cell>
        </row>
        <row r="1185">
          <cell r="E1185" t="str">
            <v>3.1</v>
          </cell>
          <cell r="F1185">
            <v>4823</v>
          </cell>
          <cell r="G1185" t="str">
            <v>INSUMO</v>
          </cell>
          <cell r="H1185" t="str">
            <v xml:space="preserve">MASSA PLASTICA PARA MARMORE/GRANITO                                                                                                                                                                                                                                                                                                                                                                                                                                                                       </v>
          </cell>
          <cell r="I1185" t="str">
            <v xml:space="preserve">KG    </v>
          </cell>
          <cell r="J1185">
            <v>0.52280000000000004</v>
          </cell>
          <cell r="K1185">
            <v>30.75</v>
          </cell>
          <cell r="L1185">
            <v>16.07</v>
          </cell>
        </row>
        <row r="1186">
          <cell r="E1186" t="str">
            <v>3.2</v>
          </cell>
          <cell r="F1186">
            <v>7568</v>
          </cell>
          <cell r="G1186" t="str">
            <v>INSUMO</v>
          </cell>
          <cell r="H1186" t="str">
            <v xml:space="preserve">BUCHA DE NYLON SEM ABA S10, COM PARAFUSO DE 6,10 X 65 MM EM ACO ZINCADO COM ROSCA SOBERBA, CABECA CHATA E FENDA PHILLIPS                                                                                                                                                                                                                                                                                                                                                                                  </v>
          </cell>
          <cell r="I1186" t="str">
            <v xml:space="preserve">UN    </v>
          </cell>
          <cell r="J1186">
            <v>6</v>
          </cell>
          <cell r="K1186">
            <v>0.61</v>
          </cell>
          <cell r="L1186">
            <v>3.66</v>
          </cell>
        </row>
        <row r="1187">
          <cell r="E1187" t="str">
            <v>3.3</v>
          </cell>
          <cell r="F1187">
            <v>11795</v>
          </cell>
          <cell r="G1187" t="str">
            <v>INSUMO</v>
          </cell>
          <cell r="H1187" t="str">
            <v xml:space="preserve">GRANITO PARA BANCADA, POLIDO, TIPO ANDORINHA/ QUARTZ/ CASTELO/ CORUMBA OU OUTROS EQUIVALENTES DA REGIAO, E=  *2,5* CM                                                                                                                                                                                                                                                                                                                                                                                     </v>
          </cell>
          <cell r="I1187" t="str">
            <v xml:space="preserve">M2    </v>
          </cell>
          <cell r="J1187">
            <v>1.0049999999999999</v>
          </cell>
          <cell r="K1187">
            <v>422.64</v>
          </cell>
          <cell r="L1187">
            <v>424.75</v>
          </cell>
        </row>
        <row r="1188">
          <cell r="E1188" t="str">
            <v>3.4</v>
          </cell>
          <cell r="F1188">
            <v>37329</v>
          </cell>
          <cell r="G1188" t="str">
            <v>INSUMO</v>
          </cell>
          <cell r="H1188" t="str">
            <v xml:space="preserve">REJUNTE EPOXI BRANCO                                                                                                                                                                                                                                                                                                                                                                                                                                                                                      </v>
          </cell>
          <cell r="I1188" t="str">
            <v xml:space="preserve">KG    </v>
          </cell>
          <cell r="J1188">
            <v>2.1100000000000001E-2</v>
          </cell>
          <cell r="K1188">
            <v>90.28</v>
          </cell>
          <cell r="L1188">
            <v>1.9</v>
          </cell>
        </row>
        <row r="1189">
          <cell r="E1189" t="str">
            <v>3.5</v>
          </cell>
          <cell r="F1189">
            <v>37591</v>
          </cell>
          <cell r="G1189" t="str">
            <v>INSUMO</v>
          </cell>
          <cell r="H1189" t="str">
            <v xml:space="preserve">SUPORTE MAO-FRANCESA EM ACO, ABAS IGUAIS 40 CM, CAPACIDADE MINIMA 70 KG, BRANCO                                                                                                                                                                                                                                                                                                                                                                                                                           </v>
          </cell>
          <cell r="I1189" t="str">
            <v xml:space="preserve">UN    </v>
          </cell>
          <cell r="J1189">
            <v>2</v>
          </cell>
          <cell r="K1189">
            <v>21.85</v>
          </cell>
          <cell r="L1189">
            <v>43.7</v>
          </cell>
        </row>
        <row r="1190">
          <cell r="H1190" t="str">
            <v/>
          </cell>
          <cell r="I1190" t="str">
            <v/>
          </cell>
          <cell r="K1190" t="str">
            <v/>
          </cell>
        </row>
        <row r="1191">
          <cell r="E1191" t="str">
            <v>4.0</v>
          </cell>
          <cell r="F1191" t="str">
            <v>OUTROS</v>
          </cell>
          <cell r="H1191" t="str">
            <v/>
          </cell>
          <cell r="I1191" t="str">
            <v/>
          </cell>
          <cell r="K1191" t="str">
            <v/>
          </cell>
          <cell r="L1191">
            <v>0</v>
          </cell>
        </row>
        <row r="1192">
          <cell r="E1192" t="str">
            <v>4.1</v>
          </cell>
          <cell r="H1192" t="str">
            <v/>
          </cell>
          <cell r="I1192" t="str">
            <v/>
          </cell>
          <cell r="K1192" t="str">
            <v/>
          </cell>
          <cell r="L1192">
            <v>0</v>
          </cell>
        </row>
        <row r="1193">
          <cell r="E1193" t="str">
            <v>4.2</v>
          </cell>
          <cell r="H1193" t="str">
            <v/>
          </cell>
          <cell r="I1193" t="str">
            <v/>
          </cell>
          <cell r="K1193" t="str">
            <v/>
          </cell>
          <cell r="L1193">
            <v>0</v>
          </cell>
        </row>
        <row r="1195">
          <cell r="K1195" t="str">
            <v>TOTAL SEM BDI</v>
          </cell>
          <cell r="L1195">
            <v>530.80999999999995</v>
          </cell>
        </row>
        <row r="1197">
          <cell r="J1197" t="str">
            <v>BDI</v>
          </cell>
          <cell r="K1197" t="str">
            <v>SERVIÇO</v>
          </cell>
          <cell r="L1197">
            <v>159.45532399999999</v>
          </cell>
        </row>
        <row r="1199">
          <cell r="K1199" t="str">
            <v>TOTAL COM BDI</v>
          </cell>
          <cell r="L1199">
            <v>690.26532399999996</v>
          </cell>
        </row>
        <row r="1201">
          <cell r="E1201" t="str">
            <v>COMP-49</v>
          </cell>
          <cell r="F1201" t="str">
            <v>CHUVEIRO PRESSMATIC ANT VANDALISMO 17125006 (LABOR)</v>
          </cell>
          <cell r="M1201" t="str">
            <v>UNID</v>
          </cell>
          <cell r="O1201">
            <v>628.88</v>
          </cell>
          <cell r="P1201">
            <v>817.79555200000004</v>
          </cell>
          <cell r="R1201">
            <v>28.830000000000002</v>
          </cell>
          <cell r="S1201">
            <v>0</v>
          </cell>
          <cell r="T1201">
            <v>0</v>
          </cell>
          <cell r="U1201">
            <v>600.04999999999995</v>
          </cell>
          <cell r="W1201">
            <v>28.51</v>
          </cell>
          <cell r="X1201">
            <v>0</v>
          </cell>
          <cell r="Y1201">
            <v>600.37</v>
          </cell>
          <cell r="Z1201">
            <v>0</v>
          </cell>
        </row>
        <row r="1202">
          <cell r="E1202" t="str">
            <v>ITEM</v>
          </cell>
          <cell r="F1202" t="str">
            <v>CÓDIGO</v>
          </cell>
          <cell r="G1202" t="str">
            <v>FONTE</v>
          </cell>
          <cell r="H1202" t="str">
            <v>SERVIÇOS</v>
          </cell>
          <cell r="I1202" t="str">
            <v>UNID.</v>
          </cell>
          <cell r="J1202" t="str">
            <v>QUANT.</v>
          </cell>
          <cell r="K1202" t="str">
            <v>P.UNIT.</v>
          </cell>
          <cell r="L1202" t="str">
            <v>P.TOTAL</v>
          </cell>
          <cell r="M1202" t="str">
            <v>%</v>
          </cell>
          <cell r="O1202" t="str">
            <v>R$ UNIT SEM BDI</v>
          </cell>
          <cell r="P1202" t="str">
            <v>R$ UNIT COM BDI</v>
          </cell>
          <cell r="R1202" t="str">
            <v>SINAPI</v>
          </cell>
          <cell r="S1202" t="str">
            <v>COMP. 
PRÓPRIA</v>
          </cell>
          <cell r="T1202" t="str">
            <v>COTAÇÃO</v>
          </cell>
          <cell r="U1202" t="str">
            <v>OUTRAS
BASES</v>
          </cell>
          <cell r="W1202" t="str">
            <v>M. O.</v>
          </cell>
          <cell r="X1202" t="str">
            <v>EQUIPTO</v>
          </cell>
          <cell r="Y1202" t="str">
            <v>MATERIAL</v>
          </cell>
          <cell r="Z1202" t="str">
            <v>OUTROS</v>
          </cell>
        </row>
        <row r="1203">
          <cell r="E1203" t="str">
            <v>1.0</v>
          </cell>
          <cell r="F1203" t="str">
            <v>MÃO DE OBRA</v>
          </cell>
          <cell r="K1203" t="str">
            <v/>
          </cell>
          <cell r="L1203">
            <v>28.51</v>
          </cell>
        </row>
        <row r="1204">
          <cell r="E1204" t="str">
            <v>1.1</v>
          </cell>
          <cell r="F1204">
            <v>88267</v>
          </cell>
          <cell r="G1204" t="str">
            <v>SINAPI</v>
          </cell>
          <cell r="H1204" t="str">
            <v>ENCANADOR OU BOMBEIRO HIDRÁULICO COM ENCARGOS COMPLEMENTARES</v>
          </cell>
          <cell r="I1204" t="str">
            <v>H</v>
          </cell>
          <cell r="J1204">
            <v>1</v>
          </cell>
          <cell r="K1204">
            <v>16.3</v>
          </cell>
          <cell r="L1204">
            <v>16.3</v>
          </cell>
        </row>
        <row r="1205">
          <cell r="E1205" t="str">
            <v>1.2</v>
          </cell>
          <cell r="F1205">
            <v>88248</v>
          </cell>
          <cell r="G1205" t="str">
            <v>SINAPI</v>
          </cell>
          <cell r="H1205" t="str">
            <v>AUXILIAR DE ENCANADOR OU BOMBEIRO HIDRÁULICO COM ENCARGOS COMPLEMENTARES</v>
          </cell>
          <cell r="I1205" t="str">
            <v>H</v>
          </cell>
          <cell r="J1205">
            <v>1</v>
          </cell>
          <cell r="K1205">
            <v>12.209999999999999</v>
          </cell>
          <cell r="L1205">
            <v>12.21</v>
          </cell>
        </row>
        <row r="1206">
          <cell r="H1206" t="str">
            <v/>
          </cell>
          <cell r="I1206" t="str">
            <v/>
          </cell>
          <cell r="K1206" t="str">
            <v/>
          </cell>
        </row>
        <row r="1207">
          <cell r="E1207" t="str">
            <v>2.0</v>
          </cell>
          <cell r="F1207" t="str">
            <v>EQUIPAMENTOS</v>
          </cell>
          <cell r="H1207" t="str">
            <v/>
          </cell>
          <cell r="I1207" t="str">
            <v/>
          </cell>
          <cell r="K1207" t="str">
            <v/>
          </cell>
          <cell r="L1207">
            <v>0</v>
          </cell>
        </row>
        <row r="1208">
          <cell r="E1208" t="str">
            <v>2.1</v>
          </cell>
          <cell r="H1208" t="str">
            <v/>
          </cell>
          <cell r="I1208" t="str">
            <v/>
          </cell>
          <cell r="K1208" t="str">
            <v/>
          </cell>
          <cell r="L1208">
            <v>0</v>
          </cell>
        </row>
        <row r="1209">
          <cell r="E1209" t="str">
            <v>2.2</v>
          </cell>
          <cell r="H1209" t="str">
            <v/>
          </cell>
          <cell r="I1209" t="str">
            <v/>
          </cell>
          <cell r="K1209" t="str">
            <v/>
          </cell>
          <cell r="L1209">
            <v>0</v>
          </cell>
        </row>
        <row r="1210">
          <cell r="H1210" t="str">
            <v/>
          </cell>
          <cell r="I1210" t="str">
            <v/>
          </cell>
          <cell r="K1210" t="str">
            <v/>
          </cell>
        </row>
        <row r="1211">
          <cell r="E1211" t="str">
            <v>3.0</v>
          </cell>
          <cell r="F1211" t="str">
            <v>MATERIAIS</v>
          </cell>
          <cell r="H1211" t="str">
            <v/>
          </cell>
          <cell r="I1211" t="str">
            <v/>
          </cell>
          <cell r="K1211" t="str">
            <v/>
          </cell>
          <cell r="L1211">
            <v>600.37</v>
          </cell>
        </row>
        <row r="1212">
          <cell r="E1212" t="str">
            <v>3.1</v>
          </cell>
          <cell r="F1212" t="str">
            <v>OBO-19</v>
          </cell>
          <cell r="G1212" t="str">
            <v>OUTRAS BASES</v>
          </cell>
          <cell r="H1212" t="str">
            <v>CHUVEIRO PRESSMATIC ANT VANDALISMO 17125006 (LABOR)</v>
          </cell>
          <cell r="I1212" t="str">
            <v>UNID</v>
          </cell>
          <cell r="J1212">
            <v>1</v>
          </cell>
          <cell r="K1212">
            <v>600.04999999999995</v>
          </cell>
          <cell r="L1212">
            <v>600.04999999999995</v>
          </cell>
        </row>
        <row r="1213">
          <cell r="E1213" t="str">
            <v>3.2</v>
          </cell>
          <cell r="F1213">
            <v>3146</v>
          </cell>
          <cell r="G1213" t="str">
            <v>INSUMO</v>
          </cell>
          <cell r="H1213" t="str">
            <v xml:space="preserve">FITA VEDA ROSCA EM ROLOS DE 18 MM X 10 M (L X C)                                                                                                                                                                                                                                                                                                                                                                                                                                                          </v>
          </cell>
          <cell r="I1213" t="str">
            <v xml:space="preserve">UN    </v>
          </cell>
          <cell r="J1213">
            <v>0.1</v>
          </cell>
          <cell r="K1213">
            <v>3.25</v>
          </cell>
          <cell r="L1213">
            <v>0.32</v>
          </cell>
        </row>
        <row r="1214">
          <cell r="H1214" t="str">
            <v/>
          </cell>
          <cell r="I1214" t="str">
            <v/>
          </cell>
          <cell r="K1214" t="str">
            <v/>
          </cell>
        </row>
        <row r="1215">
          <cell r="E1215" t="str">
            <v>4.0</v>
          </cell>
          <cell r="F1215" t="str">
            <v>OUTROS</v>
          </cell>
          <cell r="H1215" t="str">
            <v/>
          </cell>
          <cell r="I1215" t="str">
            <v/>
          </cell>
          <cell r="K1215" t="str">
            <v/>
          </cell>
          <cell r="L1215">
            <v>0</v>
          </cell>
        </row>
        <row r="1216">
          <cell r="E1216" t="str">
            <v>4.1</v>
          </cell>
          <cell r="H1216" t="str">
            <v/>
          </cell>
          <cell r="I1216" t="str">
            <v/>
          </cell>
          <cell r="K1216" t="str">
            <v/>
          </cell>
          <cell r="L1216">
            <v>0</v>
          </cell>
        </row>
        <row r="1217">
          <cell r="E1217" t="str">
            <v>4.2</v>
          </cell>
          <cell r="H1217" t="str">
            <v/>
          </cell>
          <cell r="I1217" t="str">
            <v/>
          </cell>
          <cell r="K1217" t="str">
            <v/>
          </cell>
          <cell r="L1217">
            <v>0</v>
          </cell>
        </row>
        <row r="1219">
          <cell r="K1219" t="str">
            <v>TOTAL SEM BDI</v>
          </cell>
          <cell r="L1219">
            <v>628.88</v>
          </cell>
        </row>
        <row r="1221">
          <cell r="J1221" t="str">
            <v>BDI</v>
          </cell>
          <cell r="K1221" t="str">
            <v>SERVIÇO</v>
          </cell>
          <cell r="L1221">
            <v>188.91555199999999</v>
          </cell>
        </row>
        <row r="1223">
          <cell r="K1223" t="str">
            <v>TOTAL COM BDI</v>
          </cell>
          <cell r="L1223">
            <v>817.79555200000004</v>
          </cell>
        </row>
        <row r="1225">
          <cell r="E1225" t="str">
            <v>COMP-50</v>
          </cell>
          <cell r="F1225" t="str">
            <v>ESTRUTURA METÁLICA P/ COBERTURA C/VIGAS-TRELIÇA PRATT UDC75 E TERÇAS EM UDC 127, ATÉ 2 ÁGUAS, SEM LANTERNIN, VÃOS ATÉ 10,0M, INCLUSIVE PINTURA 01 DEMÃO PRIMER EPOXI + 02 DEMÃOS ESMALTE EPOXI COR AZUL ROYAL</v>
          </cell>
          <cell r="M1225" t="str">
            <v>M2</v>
          </cell>
          <cell r="O1225">
            <v>156.58999999999997</v>
          </cell>
          <cell r="P1225">
            <v>203.62963599999998</v>
          </cell>
          <cell r="R1225">
            <v>99.539999999999992</v>
          </cell>
          <cell r="S1225">
            <v>33.549999999999997</v>
          </cell>
          <cell r="T1225">
            <v>0</v>
          </cell>
          <cell r="U1225">
            <v>23.5</v>
          </cell>
          <cell r="W1225">
            <v>27.27</v>
          </cell>
          <cell r="X1225">
            <v>25.54</v>
          </cell>
          <cell r="Y1225">
            <v>70.22999999999999</v>
          </cell>
          <cell r="Z1225">
            <v>33.549999999999997</v>
          </cell>
        </row>
        <row r="1226">
          <cell r="E1226" t="str">
            <v>ITEM</v>
          </cell>
          <cell r="F1226" t="str">
            <v>CÓDIGO</v>
          </cell>
          <cell r="G1226" t="str">
            <v>FONTE</v>
          </cell>
          <cell r="H1226" t="str">
            <v>SERVIÇOS</v>
          </cell>
          <cell r="I1226" t="str">
            <v>UNID.</v>
          </cell>
          <cell r="J1226" t="str">
            <v>QUANT.</v>
          </cell>
          <cell r="K1226" t="str">
            <v>P.UNIT.</v>
          </cell>
          <cell r="L1226" t="str">
            <v>P.TOTAL</v>
          </cell>
          <cell r="M1226" t="str">
            <v>%</v>
          </cell>
          <cell r="O1226" t="str">
            <v>R$ UNIT SEM BDI</v>
          </cell>
          <cell r="P1226" t="str">
            <v>R$ UNIT COM BDI</v>
          </cell>
          <cell r="R1226" t="str">
            <v>SINAPI</v>
          </cell>
          <cell r="S1226" t="str">
            <v>COMP. 
PRÓPRIA</v>
          </cell>
          <cell r="T1226" t="str">
            <v>COTAÇÃO</v>
          </cell>
          <cell r="U1226" t="str">
            <v>OUTRAS
BASES</v>
          </cell>
          <cell r="W1226" t="str">
            <v>M. O.</v>
          </cell>
          <cell r="X1226" t="str">
            <v>EQUIPTO</v>
          </cell>
          <cell r="Y1226" t="str">
            <v>MATERIAL</v>
          </cell>
          <cell r="Z1226" t="str">
            <v>OUTROS</v>
          </cell>
        </row>
        <row r="1227">
          <cell r="E1227" t="str">
            <v>1.0</v>
          </cell>
          <cell r="F1227" t="str">
            <v>MÃO DE OBRA</v>
          </cell>
          <cell r="K1227" t="str">
            <v/>
          </cell>
          <cell r="L1227">
            <v>27.27</v>
          </cell>
        </row>
        <row r="1228">
          <cell r="E1228" t="str">
            <v>1.1</v>
          </cell>
          <cell r="F1228">
            <v>88317</v>
          </cell>
          <cell r="G1228" t="str">
            <v>SINAPI</v>
          </cell>
          <cell r="H1228" t="str">
            <v>SOLDADOR COM ENCARGOS COMPLEMENTARES</v>
          </cell>
          <cell r="I1228" t="str">
            <v>H</v>
          </cell>
          <cell r="J1228">
            <v>0.52600000000000002</v>
          </cell>
          <cell r="K1228">
            <v>17.350000000000001</v>
          </cell>
          <cell r="L1228">
            <v>9.1199999999999992</v>
          </cell>
        </row>
        <row r="1229">
          <cell r="E1229" t="str">
            <v>1.2</v>
          </cell>
          <cell r="F1229">
            <v>88251</v>
          </cell>
          <cell r="G1229" t="str">
            <v>SINAPI</v>
          </cell>
          <cell r="H1229" t="str">
            <v>AUXILIAR DE SERRALHEIRO COM ENCARGOS COMPLEMENTARES</v>
          </cell>
          <cell r="I1229" t="str">
            <v>H</v>
          </cell>
          <cell r="J1229">
            <v>0.98</v>
          </cell>
          <cell r="K1229">
            <v>13.149999999999999</v>
          </cell>
          <cell r="L1229">
            <v>12.88</v>
          </cell>
        </row>
        <row r="1230">
          <cell r="E1230" t="str">
            <v>1.3</v>
          </cell>
          <cell r="F1230">
            <v>88315</v>
          </cell>
          <cell r="G1230" t="str">
            <v>SINAPI</v>
          </cell>
          <cell r="H1230" t="str">
            <v>SERRALHEIRO COM ENCARGOS COMPLEMENTARES</v>
          </cell>
          <cell r="I1230" t="str">
            <v>H</v>
          </cell>
          <cell r="J1230">
            <v>0.316</v>
          </cell>
          <cell r="K1230">
            <v>16.690000000000001</v>
          </cell>
          <cell r="L1230">
            <v>5.27</v>
          </cell>
        </row>
        <row r="1231">
          <cell r="H1231" t="str">
            <v/>
          </cell>
          <cell r="I1231" t="str">
            <v/>
          </cell>
          <cell r="K1231" t="str">
            <v/>
          </cell>
        </row>
        <row r="1232">
          <cell r="E1232" t="str">
            <v>2.0</v>
          </cell>
          <cell r="F1232" t="str">
            <v>EQUIPAMENTOS</v>
          </cell>
          <cell r="H1232" t="str">
            <v/>
          </cell>
          <cell r="I1232" t="str">
            <v/>
          </cell>
          <cell r="K1232" t="str">
            <v/>
          </cell>
          <cell r="L1232">
            <v>25.54</v>
          </cell>
        </row>
        <row r="1233">
          <cell r="E1233" t="str">
            <v>2.1</v>
          </cell>
          <cell r="F1233">
            <v>92716</v>
          </cell>
          <cell r="G1233" t="str">
            <v>SINAPI</v>
          </cell>
          <cell r="H1233" t="str">
            <v>APARELHO PARA CORTE E SOLDA OXI-ACETILENO SOBRE RODAS, INCLUSIVE CILINDROS E MAÇARICOS - CHP DIURNO. AF_12/2015</v>
          </cell>
          <cell r="I1233" t="str">
            <v>CHP</v>
          </cell>
          <cell r="J1233">
            <v>0.28000000000000003</v>
          </cell>
          <cell r="K1233">
            <v>21.08</v>
          </cell>
          <cell r="L1233">
            <v>5.9</v>
          </cell>
        </row>
        <row r="1234">
          <cell r="E1234" t="str">
            <v>2.2</v>
          </cell>
          <cell r="F1234">
            <v>92717</v>
          </cell>
          <cell r="G1234" t="str">
            <v>SINAPI</v>
          </cell>
          <cell r="H1234" t="str">
            <v>APARELHO PARA CORTE E SOLDA OXI-ACETILENO SOBRE RODAS, INCLUSIVE CILINDROS E MAÇARICOS - CHI DIURNO. AF_12/2015</v>
          </cell>
          <cell r="I1234" t="str">
            <v>CHI</v>
          </cell>
          <cell r="J1234">
            <v>0.13</v>
          </cell>
          <cell r="K1234">
            <v>0.29000000000000004</v>
          </cell>
          <cell r="L1234">
            <v>0.03</v>
          </cell>
        </row>
        <row r="1235">
          <cell r="E1235" t="str">
            <v>2.3</v>
          </cell>
          <cell r="F1235">
            <v>91634</v>
          </cell>
          <cell r="G1235" t="str">
            <v>SINAPI</v>
          </cell>
          <cell r="H1235" t="str">
            <v>GUINDAUTO HIDRÁULICO, CAPACIDADE MÁXIMA DE CARGA 6500 KG, MOMENTO MÁXIMO DE CARGA 5,8 TM, ALCANCE MÁXIMO HORIZONTAL 7,60 M, INCLUSIVE CAMINHÃO TOCO PBT 9.700 KG, POTÊNCIA DE 160 CV - CHP DIURNO. AF_08/2015</v>
          </cell>
          <cell r="I1235" t="str">
            <v>CHP</v>
          </cell>
          <cell r="J1235">
            <v>0.12</v>
          </cell>
          <cell r="K1235">
            <v>147.24</v>
          </cell>
          <cell r="L1235">
            <v>17.66</v>
          </cell>
        </row>
        <row r="1236">
          <cell r="E1236" t="str">
            <v>2.4</v>
          </cell>
          <cell r="F1236">
            <v>91635</v>
          </cell>
          <cell r="G1236" t="str">
            <v>SINAPI</v>
          </cell>
          <cell r="H1236" t="str">
            <v>GUINDAUTO HIDRÁULICO, CAPACIDADE MÁXIMA DE CARGA 6500 KG, MOMENTO MÁXIMO DE CARGA 5,8 TM, ALCANCE MÁXIMO HORIZONTAL 7,60 M, INCLUSIVE CAMINHÃO TOCO PBT 9.700 KG, POTÊNCIA DE 160 CV - CHI DIURNO. AF_08/2015</v>
          </cell>
          <cell r="I1236" t="str">
            <v>CHI</v>
          </cell>
          <cell r="J1236">
            <v>0.06</v>
          </cell>
          <cell r="K1236">
            <v>32.549999999999997</v>
          </cell>
          <cell r="L1236">
            <v>1.95</v>
          </cell>
        </row>
        <row r="1237">
          <cell r="H1237" t="str">
            <v/>
          </cell>
          <cell r="I1237" t="str">
            <v/>
          </cell>
          <cell r="K1237" t="str">
            <v/>
          </cell>
        </row>
        <row r="1238">
          <cell r="E1238" t="str">
            <v>3.0</v>
          </cell>
          <cell r="F1238" t="str">
            <v>MATERIAIS</v>
          </cell>
          <cell r="H1238" t="str">
            <v/>
          </cell>
          <cell r="I1238" t="str">
            <v/>
          </cell>
          <cell r="K1238" t="str">
            <v/>
          </cell>
          <cell r="L1238">
            <v>70.22999999999999</v>
          </cell>
        </row>
        <row r="1239">
          <cell r="E1239" t="str">
            <v>3.1</v>
          </cell>
          <cell r="F1239" t="str">
            <v>OBO-20</v>
          </cell>
          <cell r="G1239" t="str">
            <v>OUTRAS BASES</v>
          </cell>
          <cell r="H1239" t="str">
            <v>PERFIL AÇO, UDC SIMPLES 75 X 38 X 3,84(KG/M) - SAE 1008/1012</v>
          </cell>
          <cell r="I1239" t="str">
            <v>KG</v>
          </cell>
          <cell r="J1239">
            <v>3.4560000000000004</v>
          </cell>
          <cell r="K1239">
            <v>6.8</v>
          </cell>
          <cell r="L1239">
            <v>23.5</v>
          </cell>
        </row>
        <row r="1240">
          <cell r="E1240" t="str">
            <v>3.2</v>
          </cell>
          <cell r="F1240">
            <v>40598</v>
          </cell>
          <cell r="G1240" t="str">
            <v>INSUMO</v>
          </cell>
          <cell r="H1240" t="str">
            <v xml:space="preserve">PERFIL UDC ("U" DOBRADO DE CHAPA) SIMPLES DE ACO LAMINADO, GALVANIZADO, ASTM A36, 127 X 50 MM, E= 3 MM                                                                                                                                                                                                                                                                                                                                                                                                    </v>
          </cell>
          <cell r="I1240" t="str">
            <v xml:space="preserve">KG    </v>
          </cell>
          <cell r="J1240">
            <v>5.13</v>
          </cell>
          <cell r="K1240">
            <v>9.11</v>
          </cell>
          <cell r="L1240">
            <v>46.73</v>
          </cell>
        </row>
        <row r="1241">
          <cell r="H1241" t="str">
            <v/>
          </cell>
          <cell r="I1241" t="str">
            <v/>
          </cell>
          <cell r="K1241" t="str">
            <v/>
          </cell>
        </row>
        <row r="1242">
          <cell r="E1242" t="str">
            <v>4.0</v>
          </cell>
          <cell r="F1242" t="str">
            <v>OUTROS</v>
          </cell>
          <cell r="H1242" t="str">
            <v/>
          </cell>
          <cell r="I1242" t="str">
            <v/>
          </cell>
          <cell r="K1242" t="str">
            <v/>
          </cell>
          <cell r="L1242">
            <v>33.549999999999997</v>
          </cell>
        </row>
        <row r="1243">
          <cell r="E1243" t="str">
            <v>4.1</v>
          </cell>
          <cell r="F1243" t="str">
            <v>COMP-115</v>
          </cell>
          <cell r="G1243" t="str">
            <v>COMP. PRÓPRIA</v>
          </cell>
          <cell r="H1243" t="str">
            <v>PINTURA DE ACABAMENTO COM APLICAÇÃO DE 01 DEMÃO DE PRIMER EPOXI RICO EM ZINCO, E=35 MICRA</v>
          </cell>
          <cell r="I1243" t="str">
            <v>M2</v>
          </cell>
          <cell r="J1243">
            <v>0.71</v>
          </cell>
          <cell r="K1243">
            <v>15.900000000000002</v>
          </cell>
          <cell r="L1243">
            <v>11.28</v>
          </cell>
        </row>
        <row r="1244">
          <cell r="E1244" t="str">
            <v>4.2</v>
          </cell>
          <cell r="F1244" t="str">
            <v>COMP-116</v>
          </cell>
          <cell r="G1244" t="str">
            <v>COMP. PRÓPRIA</v>
          </cell>
          <cell r="H1244" t="str">
            <v>PINTURA DE ACABAMENTO COM APLICAÇÃO DE 01 DEMÃO DE TINTA ESMALTE EPOXI (CORES DIVERSAS), E=35 MICRA</v>
          </cell>
          <cell r="I1244" t="str">
            <v>M2</v>
          </cell>
          <cell r="J1244">
            <v>1.42</v>
          </cell>
          <cell r="K1244">
            <v>15.690000000000001</v>
          </cell>
          <cell r="L1244">
            <v>22.27</v>
          </cell>
        </row>
        <row r="1246">
          <cell r="K1246" t="str">
            <v>TOTAL SEM BDI</v>
          </cell>
          <cell r="L1246">
            <v>156.58999999999997</v>
          </cell>
        </row>
        <row r="1248">
          <cell r="J1248" t="str">
            <v>BDI</v>
          </cell>
          <cell r="K1248" t="str">
            <v>SERVIÇO</v>
          </cell>
          <cell r="L1248">
            <v>47.039635999999994</v>
          </cell>
        </row>
        <row r="1250">
          <cell r="K1250" t="str">
            <v>TOTAL COM BDI</v>
          </cell>
          <cell r="L1250">
            <v>203.62963599999998</v>
          </cell>
        </row>
        <row r="1252">
          <cell r="E1252" t="str">
            <v>COMP-51</v>
          </cell>
          <cell r="F1252" t="str">
            <v>FORN E ASSENT DE TELHA GALVALUME COM ISOLAMENTO TERMOACUSTICO EM ESPUMA RIGIDA DE POLIURETANO (PU) INJETADO, ESPESSURA DE 30 MM, DENSIDADE DE 35 KG/M3, COM DUAS FACES TRAPEZOIDAIS, ACABAMENTO COM PINTURA EPOXI</v>
          </cell>
          <cell r="M1252" t="str">
            <v>M2</v>
          </cell>
          <cell r="O1252">
            <v>288.08</v>
          </cell>
          <cell r="P1252">
            <v>374.61923200000001</v>
          </cell>
          <cell r="R1252">
            <v>286.88</v>
          </cell>
          <cell r="S1252">
            <v>0</v>
          </cell>
          <cell r="T1252">
            <v>0</v>
          </cell>
          <cell r="U1252">
            <v>1.2</v>
          </cell>
          <cell r="W1252">
            <v>9.870000000000001</v>
          </cell>
          <cell r="X1252">
            <v>0</v>
          </cell>
          <cell r="Y1252">
            <v>238.31</v>
          </cell>
          <cell r="Z1252">
            <v>39.9</v>
          </cell>
        </row>
        <row r="1253">
          <cell r="E1253" t="str">
            <v>ITEM</v>
          </cell>
          <cell r="F1253" t="str">
            <v>CÓDIGO</v>
          </cell>
          <cell r="G1253" t="str">
            <v>FONTE</v>
          </cell>
          <cell r="H1253" t="str">
            <v>SERVIÇOS</v>
          </cell>
          <cell r="I1253" t="str">
            <v>UNID.</v>
          </cell>
          <cell r="J1253" t="str">
            <v>QUANT.</v>
          </cell>
          <cell r="K1253" t="str">
            <v>P.UNIT.</v>
          </cell>
          <cell r="L1253" t="str">
            <v>P.TOTAL</v>
          </cell>
          <cell r="M1253" t="str">
            <v>%</v>
          </cell>
          <cell r="O1253" t="str">
            <v>R$ UNIT SEM BDI</v>
          </cell>
          <cell r="P1253" t="str">
            <v>R$ UNIT COM BDI</v>
          </cell>
          <cell r="R1253" t="str">
            <v>SINAPI</v>
          </cell>
          <cell r="S1253" t="str">
            <v>COMP. 
PRÓPRIA</v>
          </cell>
          <cell r="T1253" t="str">
            <v>COTAÇÃO</v>
          </cell>
          <cell r="U1253" t="str">
            <v>OUTRAS
BASES</v>
          </cell>
          <cell r="W1253" t="str">
            <v>M. O.</v>
          </cell>
          <cell r="X1253" t="str">
            <v>EQUIPTO</v>
          </cell>
          <cell r="Y1253" t="str">
            <v>MATERIAL</v>
          </cell>
          <cell r="Z1253" t="str">
            <v>OUTROS</v>
          </cell>
        </row>
        <row r="1254">
          <cell r="E1254" t="str">
            <v>1.0</v>
          </cell>
          <cell r="F1254" t="str">
            <v>MÃO DE OBRA</v>
          </cell>
          <cell r="K1254" t="str">
            <v/>
          </cell>
          <cell r="L1254">
            <v>9.870000000000001</v>
          </cell>
        </row>
        <row r="1255">
          <cell r="E1255" t="str">
            <v>1.1</v>
          </cell>
          <cell r="F1255">
            <v>88323</v>
          </cell>
          <cell r="G1255" t="str">
            <v>SINAPI</v>
          </cell>
          <cell r="H1255" t="str">
            <v>TELHADISTA COM ENCARGOS COMPLEMENTARES</v>
          </cell>
          <cell r="I1255" t="str">
            <v>H</v>
          </cell>
          <cell r="J1255">
            <v>0.23200000000000001</v>
          </cell>
          <cell r="K1255">
            <v>19.310000000000002</v>
          </cell>
          <cell r="L1255">
            <v>4.47</v>
          </cell>
        </row>
        <row r="1256">
          <cell r="E1256" t="str">
            <v>1.2</v>
          </cell>
          <cell r="F1256">
            <v>88316</v>
          </cell>
          <cell r="G1256" t="str">
            <v>SINAPI</v>
          </cell>
          <cell r="H1256" t="str">
            <v>SERVENTE COM ENCARGOS COMPLEMENTARES</v>
          </cell>
          <cell r="I1256" t="str">
            <v>H</v>
          </cell>
          <cell r="J1256">
            <v>0.432</v>
          </cell>
          <cell r="K1256">
            <v>12.51</v>
          </cell>
          <cell r="L1256">
            <v>5.4</v>
          </cell>
        </row>
        <row r="1257">
          <cell r="H1257" t="str">
            <v/>
          </cell>
          <cell r="I1257" t="str">
            <v/>
          </cell>
          <cell r="K1257" t="str">
            <v/>
          </cell>
        </row>
        <row r="1258">
          <cell r="E1258" t="str">
            <v>2.0</v>
          </cell>
          <cell r="F1258" t="str">
            <v>EQUIPAMENTOS</v>
          </cell>
          <cell r="H1258" t="str">
            <v/>
          </cell>
          <cell r="I1258" t="str">
            <v/>
          </cell>
          <cell r="K1258" t="str">
            <v/>
          </cell>
          <cell r="L1258">
            <v>0</v>
          </cell>
        </row>
        <row r="1259">
          <cell r="E1259" t="str">
            <v>2.1</v>
          </cell>
          <cell r="H1259" t="str">
            <v/>
          </cell>
          <cell r="I1259" t="str">
            <v/>
          </cell>
          <cell r="K1259" t="str">
            <v/>
          </cell>
          <cell r="L1259">
            <v>0</v>
          </cell>
        </row>
        <row r="1260">
          <cell r="E1260" t="str">
            <v>2.2</v>
          </cell>
          <cell r="H1260" t="str">
            <v/>
          </cell>
          <cell r="I1260" t="str">
            <v/>
          </cell>
          <cell r="K1260" t="str">
            <v/>
          </cell>
          <cell r="L1260">
            <v>0</v>
          </cell>
        </row>
        <row r="1261">
          <cell r="H1261" t="str">
            <v/>
          </cell>
          <cell r="I1261" t="str">
            <v/>
          </cell>
          <cell r="K1261" t="str">
            <v/>
          </cell>
        </row>
        <row r="1262">
          <cell r="E1262" t="str">
            <v>3.0</v>
          </cell>
          <cell r="F1262" t="str">
            <v>MATERIAIS</v>
          </cell>
          <cell r="H1262" t="str">
            <v/>
          </cell>
          <cell r="I1262" t="str">
            <v/>
          </cell>
          <cell r="K1262" t="str">
            <v/>
          </cell>
          <cell r="L1262">
            <v>238.31</v>
          </cell>
        </row>
        <row r="1263">
          <cell r="E1263" t="str">
            <v>3.1</v>
          </cell>
          <cell r="F1263">
            <v>40740</v>
          </cell>
          <cell r="G1263" t="str">
            <v>INSUMO</v>
          </cell>
          <cell r="H1263" t="str">
            <v>TELHA GALVALUME COM ISOLAMENTO TERMOACUSTICO EM ESPUMA RIGIDA DE POLIURETANO (PU) INJETADO, ESPESSURA DE 30 MM, DENSIDADE DE 35 KG/M3, COM DUAS FACES TRAPEZOIDAIS, ACABAMENTO NATURAL (NAO INCLUI ACESSORIOS DE FIXACAO)</v>
          </cell>
          <cell r="I1263" t="str">
            <v xml:space="preserve">M2    </v>
          </cell>
          <cell r="J1263">
            <v>1.1499999999999999</v>
          </cell>
          <cell r="K1263">
            <v>206.19</v>
          </cell>
          <cell r="L1263">
            <v>237.11</v>
          </cell>
        </row>
        <row r="1264">
          <cell r="E1264" t="str">
            <v>3.2</v>
          </cell>
          <cell r="F1264" t="str">
            <v>OBO-21</v>
          </cell>
          <cell r="G1264" t="str">
            <v>OUTRAS BASES</v>
          </cell>
          <cell r="H1264" t="str">
            <v>CONJUNTO FIXACAO P/ TELHA DE ALUMINIO TRAPEZOIDAL (LABOR)</v>
          </cell>
          <cell r="I1264" t="str">
            <v>UNID</v>
          </cell>
          <cell r="J1264">
            <v>3</v>
          </cell>
          <cell r="K1264">
            <v>0.4</v>
          </cell>
          <cell r="L1264">
            <v>1.2</v>
          </cell>
        </row>
        <row r="1265">
          <cell r="H1265" t="str">
            <v/>
          </cell>
          <cell r="I1265" t="str">
            <v/>
          </cell>
          <cell r="K1265" t="str">
            <v/>
          </cell>
        </row>
        <row r="1266">
          <cell r="E1266" t="str">
            <v>4.0</v>
          </cell>
          <cell r="F1266" t="str">
            <v>OUTROS</v>
          </cell>
          <cell r="H1266" t="str">
            <v/>
          </cell>
          <cell r="I1266" t="str">
            <v/>
          </cell>
          <cell r="K1266" t="str">
            <v/>
          </cell>
          <cell r="L1266">
            <v>39.9</v>
          </cell>
        </row>
        <row r="1267">
          <cell r="E1267" t="str">
            <v>4.1</v>
          </cell>
          <cell r="F1267">
            <v>100751</v>
          </cell>
          <cell r="G1267" t="str">
            <v>SINAPI</v>
          </cell>
          <cell r="H1267" t="str">
            <v>PINTURA COM TINTA EPOXÍDICA DE ACABAMENTO PULVERIZADA SOBRE PERFIL METÁLICO EXECUTADO EM FÁBRICA (02 DEMÃOS). AF_01/2020</v>
          </cell>
          <cell r="I1267" t="str">
            <v>M2</v>
          </cell>
          <cell r="J1267">
            <v>1</v>
          </cell>
          <cell r="K1267">
            <v>27.530000000000005</v>
          </cell>
          <cell r="L1267">
            <v>27.53</v>
          </cell>
        </row>
        <row r="1268">
          <cell r="E1268" t="str">
            <v>4.2</v>
          </cell>
          <cell r="F1268">
            <v>100727</v>
          </cell>
          <cell r="G1268" t="str">
            <v>SINAPI</v>
          </cell>
          <cell r="H1268" t="str">
            <v>PINTURA COM TINTA EPOXÍDICA DE FUNDO PULVERIZADA SOBRE PERFIL METÁLICO EXECUTADO EM FÁBRICA (POR DEMÃO). AF_01/2020</v>
          </cell>
          <cell r="I1268" t="str">
            <v>M2</v>
          </cell>
          <cell r="J1268">
            <v>1</v>
          </cell>
          <cell r="K1268">
            <v>12.37</v>
          </cell>
          <cell r="L1268">
            <v>12.37</v>
          </cell>
        </row>
        <row r="1270">
          <cell r="K1270" t="str">
            <v>TOTAL SEM BDI</v>
          </cell>
          <cell r="L1270">
            <v>288.08</v>
          </cell>
        </row>
        <row r="1272">
          <cell r="J1272" t="str">
            <v>BDI</v>
          </cell>
          <cell r="K1272" t="str">
            <v>SERVIÇO</v>
          </cell>
          <cell r="L1272">
            <v>86.539231999999998</v>
          </cell>
        </row>
        <row r="1274">
          <cell r="K1274" t="str">
            <v>TOTAL COM BDI</v>
          </cell>
          <cell r="L1274">
            <v>374.61923200000001</v>
          </cell>
        </row>
        <row r="1276">
          <cell r="E1276" t="str">
            <v>COMP-52</v>
          </cell>
          <cell r="F1276" t="str">
            <v>ARMAÇÃO AÇO CA-50 P/ 1 M3 DE CONCRETO - TAXA DE AÇO 90 KG/M3</v>
          </cell>
          <cell r="M1276" t="str">
            <v>M3</v>
          </cell>
          <cell r="O1276">
            <v>1117.1999999999998</v>
          </cell>
          <cell r="P1276">
            <v>1452.8068799999996</v>
          </cell>
          <cell r="R1276">
            <v>1117.1999999999998</v>
          </cell>
          <cell r="S1276">
            <v>0</v>
          </cell>
          <cell r="T1276">
            <v>0</v>
          </cell>
          <cell r="U1276">
            <v>0</v>
          </cell>
          <cell r="W1276">
            <v>0</v>
          </cell>
          <cell r="X1276">
            <v>0</v>
          </cell>
          <cell r="Y1276">
            <v>0</v>
          </cell>
          <cell r="Z1276">
            <v>1117.1999999999998</v>
          </cell>
        </row>
        <row r="1277">
          <cell r="E1277" t="str">
            <v>ITEM</v>
          </cell>
          <cell r="F1277" t="str">
            <v>CÓDIGO</v>
          </cell>
          <cell r="G1277" t="str">
            <v>FONTE</v>
          </cell>
          <cell r="H1277" t="str">
            <v>SERVIÇOS</v>
          </cell>
          <cell r="I1277" t="str">
            <v>UNID.</v>
          </cell>
          <cell r="J1277" t="str">
            <v>QUANT.</v>
          </cell>
          <cell r="K1277" t="str">
            <v>P.UNIT.</v>
          </cell>
          <cell r="L1277" t="str">
            <v>P.TOTAL</v>
          </cell>
          <cell r="M1277" t="str">
            <v>%</v>
          </cell>
          <cell r="O1277" t="str">
            <v>R$ UNIT SEM BDI</v>
          </cell>
          <cell r="P1277" t="str">
            <v>R$ UNIT COM BDI</v>
          </cell>
          <cell r="R1277" t="str">
            <v>SINAPI</v>
          </cell>
          <cell r="S1277" t="str">
            <v>COMP. 
PRÓPRIA</v>
          </cell>
          <cell r="T1277" t="str">
            <v>COTAÇÃO</v>
          </cell>
          <cell r="U1277" t="str">
            <v>OUTRAS
BASES</v>
          </cell>
          <cell r="W1277" t="str">
            <v>M. O.</v>
          </cell>
          <cell r="X1277" t="str">
            <v>EQUIPTO</v>
          </cell>
          <cell r="Y1277" t="str">
            <v>MATERIAL</v>
          </cell>
          <cell r="Z1277" t="str">
            <v>OUTROS</v>
          </cell>
        </row>
        <row r="1278">
          <cell r="E1278" t="str">
            <v>1.0</v>
          </cell>
          <cell r="F1278" t="str">
            <v>MÃO DE OBRA</v>
          </cell>
          <cell r="K1278" t="str">
            <v/>
          </cell>
          <cell r="L1278">
            <v>0</v>
          </cell>
        </row>
        <row r="1279">
          <cell r="E1279" t="str">
            <v>1.1</v>
          </cell>
          <cell r="H1279" t="str">
            <v/>
          </cell>
          <cell r="I1279" t="str">
            <v/>
          </cell>
          <cell r="K1279" t="str">
            <v/>
          </cell>
          <cell r="L1279">
            <v>0</v>
          </cell>
        </row>
        <row r="1280">
          <cell r="E1280" t="str">
            <v>1.2</v>
          </cell>
          <cell r="H1280" t="str">
            <v/>
          </cell>
          <cell r="I1280" t="str">
            <v/>
          </cell>
          <cell r="K1280" t="str">
            <v/>
          </cell>
          <cell r="L1280">
            <v>0</v>
          </cell>
        </row>
        <row r="1281">
          <cell r="H1281" t="str">
            <v/>
          </cell>
          <cell r="I1281" t="str">
            <v/>
          </cell>
          <cell r="K1281" t="str">
            <v/>
          </cell>
        </row>
        <row r="1282">
          <cell r="E1282" t="str">
            <v>2.0</v>
          </cell>
          <cell r="F1282" t="str">
            <v>EQUIPAMENTOS</v>
          </cell>
          <cell r="H1282" t="str">
            <v/>
          </cell>
          <cell r="I1282" t="str">
            <v/>
          </cell>
          <cell r="K1282" t="str">
            <v/>
          </cell>
          <cell r="L1282">
            <v>0</v>
          </cell>
        </row>
        <row r="1283">
          <cell r="E1283" t="str">
            <v>2.1</v>
          </cell>
          <cell r="H1283" t="str">
            <v/>
          </cell>
          <cell r="I1283" t="str">
            <v/>
          </cell>
          <cell r="K1283" t="str">
            <v/>
          </cell>
          <cell r="L1283">
            <v>0</v>
          </cell>
        </row>
        <row r="1284">
          <cell r="E1284" t="str">
            <v>2.2</v>
          </cell>
          <cell r="H1284" t="str">
            <v/>
          </cell>
          <cell r="I1284" t="str">
            <v/>
          </cell>
          <cell r="K1284" t="str">
            <v/>
          </cell>
          <cell r="L1284">
            <v>0</v>
          </cell>
        </row>
        <row r="1285">
          <cell r="H1285" t="str">
            <v/>
          </cell>
          <cell r="I1285" t="str">
            <v/>
          </cell>
          <cell r="K1285" t="str">
            <v/>
          </cell>
        </row>
        <row r="1286">
          <cell r="E1286" t="str">
            <v>3.0</v>
          </cell>
          <cell r="F1286" t="str">
            <v>MATERIAIS</v>
          </cell>
          <cell r="H1286" t="str">
            <v/>
          </cell>
          <cell r="I1286" t="str">
            <v/>
          </cell>
          <cell r="K1286" t="str">
            <v/>
          </cell>
          <cell r="L1286">
            <v>0</v>
          </cell>
        </row>
        <row r="1287">
          <cell r="E1287" t="str">
            <v>3.1</v>
          </cell>
          <cell r="H1287" t="str">
            <v/>
          </cell>
          <cell r="I1287" t="str">
            <v/>
          </cell>
          <cell r="K1287" t="str">
            <v/>
          </cell>
          <cell r="L1287">
            <v>0</v>
          </cell>
        </row>
        <row r="1288">
          <cell r="E1288" t="str">
            <v>3.2</v>
          </cell>
          <cell r="H1288" t="str">
            <v/>
          </cell>
          <cell r="I1288" t="str">
            <v/>
          </cell>
          <cell r="K1288" t="str">
            <v/>
          </cell>
          <cell r="L1288">
            <v>0</v>
          </cell>
        </row>
        <row r="1289">
          <cell r="H1289" t="str">
            <v/>
          </cell>
          <cell r="I1289" t="str">
            <v/>
          </cell>
          <cell r="K1289" t="str">
            <v/>
          </cell>
        </row>
        <row r="1290">
          <cell r="E1290" t="str">
            <v>4.0</v>
          </cell>
          <cell r="F1290" t="str">
            <v>OUTROS</v>
          </cell>
          <cell r="H1290" t="str">
            <v/>
          </cell>
          <cell r="I1290" t="str">
            <v/>
          </cell>
          <cell r="K1290" t="str">
            <v/>
          </cell>
          <cell r="L1290">
            <v>1117.1999999999998</v>
          </cell>
        </row>
        <row r="1291">
          <cell r="E1291" t="str">
            <v>4.1</v>
          </cell>
          <cell r="F1291">
            <v>92917</v>
          </cell>
          <cell r="G1291" t="str">
            <v>SINAPI</v>
          </cell>
          <cell r="H1291" t="str">
            <v>ARMAÇÃO DE ESTRUTURAS DE CONCRETO ARMADO, EXCETO VIGAS, PILARES, LAJES E FUNDAÇÕES, UTILIZANDO AÇO CA-50 DE 8,0 MM - MONTAGEM. AF_12/2015</v>
          </cell>
          <cell r="I1291" t="str">
            <v>KG</v>
          </cell>
          <cell r="J1291">
            <v>30</v>
          </cell>
          <cell r="K1291">
            <v>14.98</v>
          </cell>
          <cell r="L1291">
            <v>449.4</v>
          </cell>
        </row>
        <row r="1292">
          <cell r="E1292" t="str">
            <v>4.2</v>
          </cell>
          <cell r="F1292">
            <v>92922</v>
          </cell>
          <cell r="G1292" t="str">
            <v>SINAPI</v>
          </cell>
          <cell r="H1292" t="str">
            <v>ARMAÇÃO DE ESTRUTURAS DE CONCRETO ARMADO, EXCETO VIGAS, PILARES, LAJES E FUNDAÇÕES, UTILIZANDO AÇO CA-50 DE 16,0 MM - MONTAGEM. AF_12/2015</v>
          </cell>
          <cell r="I1292" t="str">
            <v>KG</v>
          </cell>
          <cell r="J1292">
            <v>60</v>
          </cell>
          <cell r="K1292">
            <v>11.129999999999999</v>
          </cell>
          <cell r="L1292">
            <v>667.8</v>
          </cell>
        </row>
        <row r="1294">
          <cell r="K1294" t="str">
            <v>TOTAL SEM BDI</v>
          </cell>
          <cell r="L1294">
            <v>1117.1999999999998</v>
          </cell>
        </row>
        <row r="1296">
          <cell r="J1296" t="str">
            <v>BDI</v>
          </cell>
          <cell r="K1296" t="str">
            <v>SERVIÇO</v>
          </cell>
          <cell r="L1296">
            <v>335.60687999999993</v>
          </cell>
        </row>
        <row r="1298">
          <cell r="K1298" t="str">
            <v>TOTAL COM BDI</v>
          </cell>
          <cell r="L1298">
            <v>1452.8068799999996</v>
          </cell>
        </row>
        <row r="1300">
          <cell r="E1300" t="str">
            <v>COMP-53</v>
          </cell>
          <cell r="F1300" t="str">
            <v>LANÇAMENTO DE TERRA VEGETAL PRETA EM COVA COM APLICAÇÃO DE ADUBO E CALCÁRIO PARA CORREÇÃO DE PH DO SOLO</v>
          </cell>
          <cell r="M1300" t="str">
            <v>M3</v>
          </cell>
          <cell r="O1300">
            <v>242.61</v>
          </cell>
          <cell r="P1300">
            <v>315.49004400000001</v>
          </cell>
          <cell r="R1300">
            <v>41.31</v>
          </cell>
          <cell r="S1300">
            <v>0</v>
          </cell>
          <cell r="T1300">
            <v>0</v>
          </cell>
          <cell r="U1300">
            <v>201.3</v>
          </cell>
          <cell r="W1300">
            <v>20.59</v>
          </cell>
          <cell r="X1300">
            <v>0</v>
          </cell>
          <cell r="Y1300">
            <v>222.02</v>
          </cell>
          <cell r="Z1300">
            <v>0</v>
          </cell>
        </row>
        <row r="1301">
          <cell r="E1301" t="str">
            <v>ITEM</v>
          </cell>
          <cell r="F1301" t="str">
            <v>CÓDIGO</v>
          </cell>
          <cell r="G1301" t="str">
            <v>FONTE</v>
          </cell>
          <cell r="H1301" t="str">
            <v>SERVIÇOS</v>
          </cell>
          <cell r="I1301" t="str">
            <v>UNID.</v>
          </cell>
          <cell r="J1301" t="str">
            <v>QUANT.</v>
          </cell>
          <cell r="K1301" t="str">
            <v>P.UNIT.</v>
          </cell>
          <cell r="L1301" t="str">
            <v>P.TOTAL</v>
          </cell>
          <cell r="M1301" t="str">
            <v>%</v>
          </cell>
          <cell r="O1301" t="str">
            <v>R$ UNIT SEM BDI</v>
          </cell>
          <cell r="P1301" t="str">
            <v>R$ UNIT COM BDI</v>
          </cell>
          <cell r="R1301" t="str">
            <v>SINAPI</v>
          </cell>
          <cell r="S1301" t="str">
            <v>COMP. 
PRÓPRIA</v>
          </cell>
          <cell r="T1301" t="str">
            <v>COTAÇÃO</v>
          </cell>
          <cell r="U1301" t="str">
            <v>OUTRAS
BASES</v>
          </cell>
          <cell r="W1301" t="str">
            <v>M. O.</v>
          </cell>
          <cell r="X1301" t="str">
            <v>EQUIPTO</v>
          </cell>
          <cell r="Y1301" t="str">
            <v>MATERIAL</v>
          </cell>
          <cell r="Z1301" t="str">
            <v>OUTROS</v>
          </cell>
        </row>
        <row r="1302">
          <cell r="E1302" t="str">
            <v>1.0</v>
          </cell>
          <cell r="F1302" t="str">
            <v>MÃO DE OBRA</v>
          </cell>
          <cell r="K1302" t="str">
            <v/>
          </cell>
          <cell r="L1302">
            <v>20.59</v>
          </cell>
        </row>
        <row r="1303">
          <cell r="E1303" t="str">
            <v>1.1</v>
          </cell>
          <cell r="F1303">
            <v>88441</v>
          </cell>
          <cell r="G1303" t="str">
            <v>SINAPI</v>
          </cell>
          <cell r="H1303" t="str">
            <v>JARDINEIRO COM ENCARGOS COMPLEMENTARES</v>
          </cell>
          <cell r="I1303" t="str">
            <v>H</v>
          </cell>
          <cell r="J1303">
            <v>0.5</v>
          </cell>
          <cell r="K1303">
            <v>16.16</v>
          </cell>
          <cell r="L1303">
            <v>8.08</v>
          </cell>
        </row>
        <row r="1304">
          <cell r="E1304" t="str">
            <v>1.2</v>
          </cell>
          <cell r="F1304">
            <v>88316</v>
          </cell>
          <cell r="G1304" t="str">
            <v>SINAPI</v>
          </cell>
          <cell r="H1304" t="str">
            <v>SERVENTE COM ENCARGOS COMPLEMENTARES</v>
          </cell>
          <cell r="I1304" t="str">
            <v>H</v>
          </cell>
          <cell r="J1304">
            <v>1</v>
          </cell>
          <cell r="K1304">
            <v>12.51</v>
          </cell>
          <cell r="L1304">
            <v>12.51</v>
          </cell>
        </row>
        <row r="1305">
          <cell r="H1305" t="str">
            <v/>
          </cell>
          <cell r="I1305" t="str">
            <v/>
          </cell>
          <cell r="K1305" t="str">
            <v/>
          </cell>
        </row>
        <row r="1306">
          <cell r="E1306" t="str">
            <v>2.0</v>
          </cell>
          <cell r="F1306" t="str">
            <v>EQUIPAMENTOS</v>
          </cell>
          <cell r="H1306" t="str">
            <v/>
          </cell>
          <cell r="I1306" t="str">
            <v/>
          </cell>
          <cell r="K1306" t="str">
            <v/>
          </cell>
          <cell r="L1306">
            <v>0</v>
          </cell>
        </row>
        <row r="1307">
          <cell r="E1307" t="str">
            <v>2.1</v>
          </cell>
          <cell r="H1307" t="str">
            <v/>
          </cell>
          <cell r="I1307" t="str">
            <v/>
          </cell>
          <cell r="K1307" t="str">
            <v/>
          </cell>
          <cell r="L1307">
            <v>0</v>
          </cell>
        </row>
        <row r="1308">
          <cell r="E1308" t="str">
            <v>2.2</v>
          </cell>
          <cell r="H1308" t="str">
            <v/>
          </cell>
          <cell r="I1308" t="str">
            <v/>
          </cell>
          <cell r="K1308" t="str">
            <v/>
          </cell>
          <cell r="L1308">
            <v>0</v>
          </cell>
        </row>
        <row r="1309">
          <cell r="H1309" t="str">
            <v/>
          </cell>
          <cell r="I1309" t="str">
            <v/>
          </cell>
          <cell r="K1309" t="str">
            <v/>
          </cell>
        </row>
        <row r="1310">
          <cell r="E1310" t="str">
            <v>3.0</v>
          </cell>
          <cell r="F1310" t="str">
            <v>MATERIAIS</v>
          </cell>
          <cell r="H1310" t="str">
            <v/>
          </cell>
          <cell r="I1310" t="str">
            <v/>
          </cell>
          <cell r="K1310" t="str">
            <v/>
          </cell>
          <cell r="L1310">
            <v>222.02</v>
          </cell>
        </row>
        <row r="1311">
          <cell r="E1311" t="str">
            <v>3.1</v>
          </cell>
          <cell r="F1311">
            <v>98520</v>
          </cell>
          <cell r="G1311" t="str">
            <v>SINAPI</v>
          </cell>
          <cell r="H1311" t="str">
            <v>APLICAÇÃO DE ADUBO EM SOLO. AF_05/2018</v>
          </cell>
          <cell r="I1311" t="str">
            <v>M2</v>
          </cell>
          <cell r="J1311">
            <v>4</v>
          </cell>
          <cell r="K1311">
            <v>4.96</v>
          </cell>
          <cell r="L1311">
            <v>19.84</v>
          </cell>
        </row>
        <row r="1312">
          <cell r="E1312" t="str">
            <v>3.2</v>
          </cell>
          <cell r="F1312">
            <v>98521</v>
          </cell>
          <cell r="G1312" t="str">
            <v>SINAPI</v>
          </cell>
          <cell r="H1312" t="str">
            <v>APLICAÇÃO DE CALCÁRIO PARA CORREÇÃO DO PH DO SOLO. AF_05/2018</v>
          </cell>
          <cell r="I1312" t="str">
            <v>M2</v>
          </cell>
          <cell r="J1312">
            <v>4</v>
          </cell>
          <cell r="K1312">
            <v>0.22000000000000003</v>
          </cell>
          <cell r="L1312">
            <v>0.88</v>
          </cell>
        </row>
        <row r="1313">
          <cell r="E1313" t="str">
            <v>3.3</v>
          </cell>
          <cell r="F1313" t="str">
            <v>OBO-22</v>
          </cell>
          <cell r="G1313" t="str">
            <v>OUTRAS BASES</v>
          </cell>
          <cell r="H1313" t="str">
            <v>TERRA VEGETAL PRETA</v>
          </cell>
          <cell r="I1313" t="str">
            <v>M3</v>
          </cell>
          <cell r="J1313">
            <v>1</v>
          </cell>
          <cell r="K1313">
            <v>201.3</v>
          </cell>
          <cell r="L1313">
            <v>201.3</v>
          </cell>
        </row>
        <row r="1314">
          <cell r="H1314" t="str">
            <v/>
          </cell>
          <cell r="I1314" t="str">
            <v/>
          </cell>
          <cell r="K1314" t="str">
            <v/>
          </cell>
        </row>
        <row r="1315">
          <cell r="E1315" t="str">
            <v>4.0</v>
          </cell>
          <cell r="F1315" t="str">
            <v>OUTROS</v>
          </cell>
          <cell r="H1315" t="str">
            <v/>
          </cell>
          <cell r="I1315" t="str">
            <v/>
          </cell>
          <cell r="K1315" t="str">
            <v/>
          </cell>
          <cell r="L1315">
            <v>0</v>
          </cell>
        </row>
        <row r="1316">
          <cell r="E1316" t="str">
            <v>4.1</v>
          </cell>
          <cell r="H1316" t="str">
            <v/>
          </cell>
          <cell r="I1316" t="str">
            <v/>
          </cell>
          <cell r="K1316" t="str">
            <v/>
          </cell>
          <cell r="L1316">
            <v>0</v>
          </cell>
        </row>
        <row r="1317">
          <cell r="E1317" t="str">
            <v>4.2</v>
          </cell>
          <cell r="H1317" t="str">
            <v/>
          </cell>
          <cell r="I1317" t="str">
            <v/>
          </cell>
          <cell r="K1317" t="str">
            <v/>
          </cell>
          <cell r="L1317">
            <v>0</v>
          </cell>
        </row>
        <row r="1319">
          <cell r="K1319" t="str">
            <v>TOTAL SEM BDI</v>
          </cell>
          <cell r="L1319">
            <v>242.61</v>
          </cell>
        </row>
        <row r="1321">
          <cell r="J1321" t="str">
            <v>BDI</v>
          </cell>
          <cell r="K1321" t="str">
            <v>SERVIÇO</v>
          </cell>
          <cell r="L1321">
            <v>72.880043999999998</v>
          </cell>
        </row>
        <row r="1323">
          <cell r="K1323" t="str">
            <v>TOTAL COM BDI</v>
          </cell>
          <cell r="L1323">
            <v>315.49004400000001</v>
          </cell>
        </row>
        <row r="1325">
          <cell r="E1325" t="str">
            <v>COMP-54</v>
          </cell>
          <cell r="F1325" t="str">
            <v>PLANTA - HIBISCO VERMELHO (HIBISCUS ROSA-SINENSIS)</v>
          </cell>
          <cell r="M1325" t="str">
            <v>UNID</v>
          </cell>
          <cell r="O1325">
            <v>31.759999999999998</v>
          </cell>
          <cell r="P1325">
            <v>41.300703999999996</v>
          </cell>
          <cell r="R1325">
            <v>20.59</v>
          </cell>
          <cell r="S1325">
            <v>0</v>
          </cell>
          <cell r="T1325">
            <v>0</v>
          </cell>
          <cell r="U1325">
            <v>11.17</v>
          </cell>
          <cell r="W1325">
            <v>20.59</v>
          </cell>
          <cell r="X1325">
            <v>0</v>
          </cell>
          <cell r="Y1325">
            <v>11.17</v>
          </cell>
          <cell r="Z1325">
            <v>0</v>
          </cell>
        </row>
        <row r="1326">
          <cell r="E1326" t="str">
            <v>ITEM</v>
          </cell>
          <cell r="F1326" t="str">
            <v>CÓDIGO</v>
          </cell>
          <cell r="G1326" t="str">
            <v>FONTE</v>
          </cell>
          <cell r="H1326" t="str">
            <v>SERVIÇOS</v>
          </cell>
          <cell r="I1326" t="str">
            <v>UNID.</v>
          </cell>
          <cell r="J1326" t="str">
            <v>QUANT.</v>
          </cell>
          <cell r="K1326" t="str">
            <v>P.UNIT.</v>
          </cell>
          <cell r="L1326" t="str">
            <v>P.TOTAL</v>
          </cell>
          <cell r="M1326" t="str">
            <v>%</v>
          </cell>
          <cell r="O1326" t="str">
            <v>R$ UNIT SEM BDI</v>
          </cell>
          <cell r="P1326" t="str">
            <v>R$ UNIT COM BDI</v>
          </cell>
          <cell r="R1326" t="str">
            <v>SINAPI</v>
          </cell>
          <cell r="S1326" t="str">
            <v>COMP. 
PRÓPRIA</v>
          </cell>
          <cell r="T1326" t="str">
            <v>COTAÇÃO</v>
          </cell>
          <cell r="U1326" t="str">
            <v>OUTRAS
BASES</v>
          </cell>
          <cell r="W1326" t="str">
            <v>M. O.</v>
          </cell>
          <cell r="X1326" t="str">
            <v>EQUIPTO</v>
          </cell>
          <cell r="Y1326" t="str">
            <v>MATERIAL</v>
          </cell>
          <cell r="Z1326" t="str">
            <v>OUTROS</v>
          </cell>
        </row>
        <row r="1327">
          <cell r="E1327" t="str">
            <v>1.0</v>
          </cell>
          <cell r="F1327" t="str">
            <v>MÃO DE OBRA</v>
          </cell>
          <cell r="K1327" t="str">
            <v/>
          </cell>
          <cell r="L1327">
            <v>20.59</v>
          </cell>
        </row>
        <row r="1328">
          <cell r="E1328" t="str">
            <v>1.1</v>
          </cell>
          <cell r="F1328">
            <v>88441</v>
          </cell>
          <cell r="G1328" t="str">
            <v>SINAPI</v>
          </cell>
          <cell r="H1328" t="str">
            <v>JARDINEIRO COM ENCARGOS COMPLEMENTARES</v>
          </cell>
          <cell r="I1328" t="str">
            <v>H</v>
          </cell>
          <cell r="J1328">
            <v>0.5</v>
          </cell>
          <cell r="K1328">
            <v>16.16</v>
          </cell>
          <cell r="L1328">
            <v>8.08</v>
          </cell>
        </row>
        <row r="1329">
          <cell r="E1329" t="str">
            <v>1.2</v>
          </cell>
          <cell r="F1329">
            <v>88316</v>
          </cell>
          <cell r="G1329" t="str">
            <v>SINAPI</v>
          </cell>
          <cell r="H1329" t="str">
            <v>SERVENTE COM ENCARGOS COMPLEMENTARES</v>
          </cell>
          <cell r="I1329" t="str">
            <v>H</v>
          </cell>
          <cell r="J1329">
            <v>1</v>
          </cell>
          <cell r="K1329">
            <v>12.51</v>
          </cell>
          <cell r="L1329">
            <v>12.51</v>
          </cell>
        </row>
        <row r="1330">
          <cell r="H1330" t="str">
            <v/>
          </cell>
          <cell r="I1330" t="str">
            <v/>
          </cell>
          <cell r="K1330" t="str">
            <v/>
          </cell>
        </row>
        <row r="1331">
          <cell r="E1331" t="str">
            <v>2.0</v>
          </cell>
          <cell r="F1331" t="str">
            <v>EQUIPAMENTOS</v>
          </cell>
          <cell r="H1331" t="str">
            <v/>
          </cell>
          <cell r="I1331" t="str">
            <v/>
          </cell>
          <cell r="K1331" t="str">
            <v/>
          </cell>
          <cell r="L1331">
            <v>0</v>
          </cell>
        </row>
        <row r="1332">
          <cell r="E1332" t="str">
            <v>2.1</v>
          </cell>
          <cell r="H1332" t="str">
            <v/>
          </cell>
          <cell r="I1332" t="str">
            <v/>
          </cell>
          <cell r="K1332" t="str">
            <v/>
          </cell>
          <cell r="L1332">
            <v>0</v>
          </cell>
        </row>
        <row r="1333">
          <cell r="E1333" t="str">
            <v>2.2</v>
          </cell>
          <cell r="H1333" t="str">
            <v/>
          </cell>
          <cell r="I1333" t="str">
            <v/>
          </cell>
          <cell r="K1333" t="str">
            <v/>
          </cell>
          <cell r="L1333">
            <v>0</v>
          </cell>
        </row>
        <row r="1334">
          <cell r="H1334" t="str">
            <v/>
          </cell>
          <cell r="I1334" t="str">
            <v/>
          </cell>
          <cell r="K1334" t="str">
            <v/>
          </cell>
        </row>
        <row r="1335">
          <cell r="E1335" t="str">
            <v>3.0</v>
          </cell>
          <cell r="F1335" t="str">
            <v>MATERIAIS</v>
          </cell>
          <cell r="H1335" t="str">
            <v/>
          </cell>
          <cell r="I1335" t="str">
            <v/>
          </cell>
          <cell r="K1335" t="str">
            <v/>
          </cell>
          <cell r="L1335">
            <v>11.17</v>
          </cell>
        </row>
        <row r="1336">
          <cell r="E1336" t="str">
            <v>3.1</v>
          </cell>
          <cell r="F1336" t="str">
            <v>OBO-31</v>
          </cell>
          <cell r="G1336" t="str">
            <v>OUTRAS BASES</v>
          </cell>
          <cell r="H1336" t="str">
            <v>PLANTA - HIBISCO VERMELHO (HIBISCUS ROSA-SINENSIS)</v>
          </cell>
          <cell r="I1336" t="str">
            <v>UNID</v>
          </cell>
          <cell r="J1336">
            <v>1</v>
          </cell>
          <cell r="K1336">
            <v>11.17</v>
          </cell>
          <cell r="L1336">
            <v>11.17</v>
          </cell>
        </row>
        <row r="1337">
          <cell r="E1337" t="str">
            <v>3.2</v>
          </cell>
          <cell r="H1337" t="str">
            <v/>
          </cell>
          <cell r="I1337" t="str">
            <v/>
          </cell>
          <cell r="K1337" t="str">
            <v/>
          </cell>
          <cell r="L1337">
            <v>0</v>
          </cell>
        </row>
        <row r="1338">
          <cell r="H1338" t="str">
            <v/>
          </cell>
          <cell r="I1338" t="str">
            <v/>
          </cell>
          <cell r="K1338" t="str">
            <v/>
          </cell>
        </row>
        <row r="1339">
          <cell r="E1339" t="str">
            <v>4.0</v>
          </cell>
          <cell r="F1339" t="str">
            <v>OUTROS</v>
          </cell>
          <cell r="H1339" t="str">
            <v/>
          </cell>
          <cell r="I1339" t="str">
            <v/>
          </cell>
          <cell r="K1339" t="str">
            <v/>
          </cell>
          <cell r="L1339">
            <v>0</v>
          </cell>
        </row>
        <row r="1340">
          <cell r="E1340" t="str">
            <v>4.1</v>
          </cell>
          <cell r="H1340" t="str">
            <v/>
          </cell>
          <cell r="I1340" t="str">
            <v/>
          </cell>
          <cell r="K1340" t="str">
            <v/>
          </cell>
          <cell r="L1340">
            <v>0</v>
          </cell>
        </row>
        <row r="1341">
          <cell r="E1341" t="str">
            <v>4.2</v>
          </cell>
          <cell r="H1341" t="str">
            <v/>
          </cell>
          <cell r="I1341" t="str">
            <v/>
          </cell>
          <cell r="K1341" t="str">
            <v/>
          </cell>
          <cell r="L1341">
            <v>0</v>
          </cell>
        </row>
        <row r="1343">
          <cell r="K1343" t="str">
            <v>TOTAL SEM BDI</v>
          </cell>
          <cell r="L1343">
            <v>31.759999999999998</v>
          </cell>
        </row>
        <row r="1345">
          <cell r="J1345" t="str">
            <v>BDI</v>
          </cell>
          <cell r="K1345" t="str">
            <v>SERVIÇO</v>
          </cell>
          <cell r="L1345">
            <v>9.5407039999999999</v>
          </cell>
        </row>
        <row r="1347">
          <cell r="K1347" t="str">
            <v>TOTAL COM BDI</v>
          </cell>
          <cell r="L1347">
            <v>41.300703999999996</v>
          </cell>
        </row>
        <row r="1349">
          <cell r="E1349" t="str">
            <v>COMP-55</v>
          </cell>
          <cell r="F1349" t="str">
            <v>HELICÔNIA - MUDA BEM FORMADA</v>
          </cell>
          <cell r="M1349" t="str">
            <v>UNID</v>
          </cell>
          <cell r="O1349">
            <v>64.150000000000006</v>
          </cell>
          <cell r="P1349">
            <v>83.420660000000012</v>
          </cell>
          <cell r="R1349">
            <v>20.59</v>
          </cell>
          <cell r="S1349">
            <v>0</v>
          </cell>
          <cell r="T1349">
            <v>0</v>
          </cell>
          <cell r="U1349">
            <v>43.56</v>
          </cell>
          <cell r="W1349">
            <v>20.59</v>
          </cell>
          <cell r="X1349">
            <v>0</v>
          </cell>
          <cell r="Y1349">
            <v>43.56</v>
          </cell>
          <cell r="Z1349">
            <v>0</v>
          </cell>
        </row>
        <row r="1350">
          <cell r="E1350" t="str">
            <v>ITEM</v>
          </cell>
          <cell r="F1350" t="str">
            <v>CÓDIGO</v>
          </cell>
          <cell r="G1350" t="str">
            <v>FONTE</v>
          </cell>
          <cell r="H1350" t="str">
            <v>SERVIÇOS</v>
          </cell>
          <cell r="I1350" t="str">
            <v>UNID.</v>
          </cell>
          <cell r="J1350" t="str">
            <v>QUANT.</v>
          </cell>
          <cell r="K1350" t="str">
            <v>P.UNIT.</v>
          </cell>
          <cell r="L1350" t="str">
            <v>P.TOTAL</v>
          </cell>
          <cell r="M1350" t="str">
            <v>%</v>
          </cell>
          <cell r="O1350" t="str">
            <v>R$ UNIT SEM BDI</v>
          </cell>
          <cell r="P1350" t="str">
            <v>R$ UNIT COM BDI</v>
          </cell>
          <cell r="R1350" t="str">
            <v>SINAPI</v>
          </cell>
          <cell r="S1350" t="str">
            <v>COMP. 
PRÓPRIA</v>
          </cell>
          <cell r="T1350" t="str">
            <v>COTAÇÃO</v>
          </cell>
          <cell r="U1350" t="str">
            <v>OUTRAS
BASES</v>
          </cell>
          <cell r="W1350" t="str">
            <v>M. O.</v>
          </cell>
          <cell r="X1350" t="str">
            <v>EQUIPTO</v>
          </cell>
          <cell r="Y1350" t="str">
            <v>MATERIAL</v>
          </cell>
          <cell r="Z1350" t="str">
            <v>OUTROS</v>
          </cell>
        </row>
        <row r="1351">
          <cell r="E1351" t="str">
            <v>1.0</v>
          </cell>
          <cell r="F1351" t="str">
            <v>MÃO DE OBRA</v>
          </cell>
          <cell r="K1351" t="str">
            <v/>
          </cell>
          <cell r="L1351">
            <v>20.59</v>
          </cell>
        </row>
        <row r="1352">
          <cell r="E1352" t="str">
            <v>1.1</v>
          </cell>
          <cell r="F1352">
            <v>88441</v>
          </cell>
          <cell r="G1352" t="str">
            <v>SINAPI</v>
          </cell>
          <cell r="H1352" t="str">
            <v>JARDINEIRO COM ENCARGOS COMPLEMENTARES</v>
          </cell>
          <cell r="I1352" t="str">
            <v>H</v>
          </cell>
          <cell r="J1352">
            <v>0.5</v>
          </cell>
          <cell r="K1352">
            <v>16.16</v>
          </cell>
          <cell r="L1352">
            <v>8.08</v>
          </cell>
        </row>
        <row r="1353">
          <cell r="E1353" t="str">
            <v>1.2</v>
          </cell>
          <cell r="F1353">
            <v>88316</v>
          </cell>
          <cell r="G1353" t="str">
            <v>SINAPI</v>
          </cell>
          <cell r="H1353" t="str">
            <v>SERVENTE COM ENCARGOS COMPLEMENTARES</v>
          </cell>
          <cell r="I1353" t="str">
            <v>H</v>
          </cell>
          <cell r="J1353">
            <v>1</v>
          </cell>
          <cell r="K1353">
            <v>12.51</v>
          </cell>
          <cell r="L1353">
            <v>12.51</v>
          </cell>
        </row>
        <row r="1354">
          <cell r="H1354" t="str">
            <v/>
          </cell>
          <cell r="I1354" t="str">
            <v/>
          </cell>
          <cell r="K1354" t="str">
            <v/>
          </cell>
        </row>
        <row r="1355">
          <cell r="E1355" t="str">
            <v>2.0</v>
          </cell>
          <cell r="F1355" t="str">
            <v>EQUIPAMENTOS</v>
          </cell>
          <cell r="H1355" t="str">
            <v/>
          </cell>
          <cell r="I1355" t="str">
            <v/>
          </cell>
          <cell r="K1355" t="str">
            <v/>
          </cell>
          <cell r="L1355">
            <v>0</v>
          </cell>
        </row>
        <row r="1356">
          <cell r="E1356" t="str">
            <v>2.1</v>
          </cell>
          <cell r="H1356" t="str">
            <v/>
          </cell>
          <cell r="I1356" t="str">
            <v/>
          </cell>
          <cell r="K1356" t="str">
            <v/>
          </cell>
          <cell r="L1356">
            <v>0</v>
          </cell>
        </row>
        <row r="1357">
          <cell r="E1357" t="str">
            <v>2.2</v>
          </cell>
          <cell r="H1357" t="str">
            <v/>
          </cell>
          <cell r="I1357" t="str">
            <v/>
          </cell>
          <cell r="K1357" t="str">
            <v/>
          </cell>
          <cell r="L1357">
            <v>0</v>
          </cell>
        </row>
        <row r="1358">
          <cell r="H1358" t="str">
            <v/>
          </cell>
          <cell r="I1358" t="str">
            <v/>
          </cell>
          <cell r="K1358" t="str">
            <v/>
          </cell>
        </row>
        <row r="1359">
          <cell r="E1359" t="str">
            <v>3.0</v>
          </cell>
          <cell r="F1359" t="str">
            <v>MATERIAIS</v>
          </cell>
          <cell r="H1359" t="str">
            <v/>
          </cell>
          <cell r="I1359" t="str">
            <v/>
          </cell>
          <cell r="K1359" t="str">
            <v/>
          </cell>
          <cell r="L1359">
            <v>43.56</v>
          </cell>
        </row>
        <row r="1360">
          <cell r="E1360" t="str">
            <v>3.1</v>
          </cell>
          <cell r="F1360" t="str">
            <v>OBO-32</v>
          </cell>
          <cell r="G1360" t="str">
            <v>OUTRAS BASES</v>
          </cell>
          <cell r="H1360" t="str">
            <v>HELICÔNIA</v>
          </cell>
          <cell r="I1360" t="str">
            <v>UNID</v>
          </cell>
          <cell r="J1360">
            <v>1</v>
          </cell>
          <cell r="K1360">
            <v>43.56</v>
          </cell>
          <cell r="L1360">
            <v>43.56</v>
          </cell>
        </row>
        <row r="1361">
          <cell r="E1361" t="str">
            <v>3.2</v>
          </cell>
          <cell r="H1361" t="str">
            <v/>
          </cell>
          <cell r="I1361" t="str">
            <v/>
          </cell>
          <cell r="K1361" t="str">
            <v/>
          </cell>
          <cell r="L1361">
            <v>0</v>
          </cell>
        </row>
        <row r="1362">
          <cell r="H1362" t="str">
            <v/>
          </cell>
          <cell r="I1362" t="str">
            <v/>
          </cell>
          <cell r="K1362" t="str">
            <v/>
          </cell>
        </row>
        <row r="1363">
          <cell r="E1363" t="str">
            <v>4.0</v>
          </cell>
          <cell r="F1363" t="str">
            <v>OUTROS</v>
          </cell>
          <cell r="H1363" t="str">
            <v/>
          </cell>
          <cell r="I1363" t="str">
            <v/>
          </cell>
          <cell r="K1363" t="str">
            <v/>
          </cell>
          <cell r="L1363">
            <v>0</v>
          </cell>
        </row>
        <row r="1364">
          <cell r="E1364" t="str">
            <v>4.1</v>
          </cell>
          <cell r="H1364" t="str">
            <v/>
          </cell>
          <cell r="I1364" t="str">
            <v/>
          </cell>
          <cell r="K1364" t="str">
            <v/>
          </cell>
          <cell r="L1364">
            <v>0</v>
          </cell>
        </row>
        <row r="1365">
          <cell r="E1365" t="str">
            <v>4.2</v>
          </cell>
          <cell r="H1365" t="str">
            <v/>
          </cell>
          <cell r="I1365" t="str">
            <v/>
          </cell>
          <cell r="K1365" t="str">
            <v/>
          </cell>
          <cell r="L1365">
            <v>0</v>
          </cell>
        </row>
        <row r="1367">
          <cell r="K1367" t="str">
            <v>TOTAL SEM BDI</v>
          </cell>
          <cell r="L1367">
            <v>64.150000000000006</v>
          </cell>
        </row>
        <row r="1369">
          <cell r="J1369" t="str">
            <v>BDI</v>
          </cell>
          <cell r="K1369" t="str">
            <v>SERVIÇO</v>
          </cell>
          <cell r="L1369">
            <v>19.270660000000003</v>
          </cell>
        </row>
        <row r="1371">
          <cell r="K1371" t="str">
            <v>TOTAL COM BDI</v>
          </cell>
          <cell r="L1371">
            <v>83.420660000000012</v>
          </cell>
        </row>
        <row r="1373">
          <cell r="E1373" t="str">
            <v>COMP-56</v>
          </cell>
          <cell r="F1373" t="str">
            <v>DIANELA - MUDA BEM FORMADA</v>
          </cell>
          <cell r="M1373" t="str">
            <v>UNID</v>
          </cell>
          <cell r="O1373">
            <v>32.950000000000003</v>
          </cell>
          <cell r="P1373">
            <v>42.848179999999999</v>
          </cell>
          <cell r="R1373">
            <v>20.59</v>
          </cell>
          <cell r="S1373">
            <v>0</v>
          </cell>
          <cell r="T1373">
            <v>0</v>
          </cell>
          <cell r="U1373">
            <v>12.36</v>
          </cell>
          <cell r="W1373">
            <v>20.59</v>
          </cell>
          <cell r="X1373">
            <v>0</v>
          </cell>
          <cell r="Y1373">
            <v>12.36</v>
          </cell>
          <cell r="Z1373">
            <v>0</v>
          </cell>
        </row>
        <row r="1374">
          <cell r="E1374" t="str">
            <v>ITEM</v>
          </cell>
          <cell r="F1374" t="str">
            <v>CÓDIGO</v>
          </cell>
          <cell r="G1374" t="str">
            <v>FONTE</v>
          </cell>
          <cell r="H1374" t="str">
            <v>SERVIÇOS</v>
          </cell>
          <cell r="I1374" t="str">
            <v>UNID.</v>
          </cell>
          <cell r="J1374" t="str">
            <v>QUANT.</v>
          </cell>
          <cell r="K1374" t="str">
            <v>P.UNIT.</v>
          </cell>
          <cell r="L1374" t="str">
            <v>P.TOTAL</v>
          </cell>
          <cell r="M1374" t="str">
            <v>%</v>
          </cell>
          <cell r="O1374" t="str">
            <v>R$ UNIT SEM BDI</v>
          </cell>
          <cell r="P1374" t="str">
            <v>R$ UNIT COM BDI</v>
          </cell>
          <cell r="R1374" t="str">
            <v>SINAPI</v>
          </cell>
          <cell r="S1374" t="str">
            <v>COMP. 
PRÓPRIA</v>
          </cell>
          <cell r="T1374" t="str">
            <v>COTAÇÃO</v>
          </cell>
          <cell r="U1374" t="str">
            <v>OUTRAS
BASES</v>
          </cell>
          <cell r="W1374" t="str">
            <v>M. O.</v>
          </cell>
          <cell r="X1374" t="str">
            <v>EQUIPTO</v>
          </cell>
          <cell r="Y1374" t="str">
            <v>MATERIAL</v>
          </cell>
          <cell r="Z1374" t="str">
            <v>OUTROS</v>
          </cell>
        </row>
        <row r="1375">
          <cell r="E1375" t="str">
            <v>1.0</v>
          </cell>
          <cell r="F1375" t="str">
            <v>MÃO DE OBRA</v>
          </cell>
          <cell r="K1375" t="str">
            <v/>
          </cell>
          <cell r="L1375">
            <v>20.59</v>
          </cell>
        </row>
        <row r="1376">
          <cell r="E1376" t="str">
            <v>1.1</v>
          </cell>
          <cell r="F1376">
            <v>88441</v>
          </cell>
          <cell r="G1376" t="str">
            <v>SINAPI</v>
          </cell>
          <cell r="H1376" t="str">
            <v>JARDINEIRO COM ENCARGOS COMPLEMENTARES</v>
          </cell>
          <cell r="I1376" t="str">
            <v>H</v>
          </cell>
          <cell r="J1376">
            <v>0.5</v>
          </cell>
          <cell r="K1376">
            <v>16.16</v>
          </cell>
          <cell r="L1376">
            <v>8.08</v>
          </cell>
        </row>
        <row r="1377">
          <cell r="E1377" t="str">
            <v>1.2</v>
          </cell>
          <cell r="F1377">
            <v>88316</v>
          </cell>
          <cell r="G1377" t="str">
            <v>SINAPI</v>
          </cell>
          <cell r="H1377" t="str">
            <v>SERVENTE COM ENCARGOS COMPLEMENTARES</v>
          </cell>
          <cell r="I1377" t="str">
            <v>H</v>
          </cell>
          <cell r="J1377">
            <v>1</v>
          </cell>
          <cell r="K1377">
            <v>12.51</v>
          </cell>
          <cell r="L1377">
            <v>12.51</v>
          </cell>
        </row>
        <row r="1378">
          <cell r="H1378" t="str">
            <v/>
          </cell>
          <cell r="I1378" t="str">
            <v/>
          </cell>
          <cell r="K1378" t="str">
            <v/>
          </cell>
        </row>
        <row r="1379">
          <cell r="E1379" t="str">
            <v>2.0</v>
          </cell>
          <cell r="F1379" t="str">
            <v>EQUIPAMENTOS</v>
          </cell>
          <cell r="H1379" t="str">
            <v/>
          </cell>
          <cell r="I1379" t="str">
            <v/>
          </cell>
          <cell r="K1379" t="str">
            <v/>
          </cell>
          <cell r="L1379">
            <v>0</v>
          </cell>
        </row>
        <row r="1380">
          <cell r="E1380" t="str">
            <v>2.1</v>
          </cell>
          <cell r="H1380" t="str">
            <v/>
          </cell>
          <cell r="I1380" t="str">
            <v/>
          </cell>
          <cell r="K1380" t="str">
            <v/>
          </cell>
          <cell r="L1380">
            <v>0</v>
          </cell>
        </row>
        <row r="1381">
          <cell r="E1381" t="str">
            <v>2.2</v>
          </cell>
          <cell r="H1381" t="str">
            <v/>
          </cell>
          <cell r="I1381" t="str">
            <v/>
          </cell>
          <cell r="K1381" t="str">
            <v/>
          </cell>
          <cell r="L1381">
            <v>0</v>
          </cell>
        </row>
        <row r="1382">
          <cell r="H1382" t="str">
            <v/>
          </cell>
          <cell r="I1382" t="str">
            <v/>
          </cell>
          <cell r="K1382" t="str">
            <v/>
          </cell>
        </row>
        <row r="1383">
          <cell r="E1383" t="str">
            <v>3.0</v>
          </cell>
          <cell r="F1383" t="str">
            <v>MATERIAIS</v>
          </cell>
          <cell r="H1383" t="str">
            <v/>
          </cell>
          <cell r="I1383" t="str">
            <v/>
          </cell>
          <cell r="K1383" t="str">
            <v/>
          </cell>
          <cell r="L1383">
            <v>12.36</v>
          </cell>
        </row>
        <row r="1384">
          <cell r="E1384" t="str">
            <v>3.1</v>
          </cell>
          <cell r="F1384" t="str">
            <v>OBO-30</v>
          </cell>
          <cell r="G1384" t="str">
            <v>OUTRAS BASES</v>
          </cell>
          <cell r="H1384" t="str">
            <v>ARBUSTIVA-BARBA DE SERPENTE-OPHIOPOGON JABURAN</v>
          </cell>
          <cell r="I1384" t="str">
            <v>UNID</v>
          </cell>
          <cell r="J1384">
            <v>1</v>
          </cell>
          <cell r="K1384">
            <v>12.36</v>
          </cell>
          <cell r="L1384">
            <v>12.36</v>
          </cell>
        </row>
        <row r="1385">
          <cell r="E1385" t="str">
            <v>3.2</v>
          </cell>
          <cell r="H1385" t="str">
            <v/>
          </cell>
          <cell r="I1385" t="str">
            <v/>
          </cell>
          <cell r="K1385" t="str">
            <v/>
          </cell>
          <cell r="L1385">
            <v>0</v>
          </cell>
        </row>
        <row r="1386">
          <cell r="H1386" t="str">
            <v/>
          </cell>
          <cell r="I1386" t="str">
            <v/>
          </cell>
          <cell r="K1386" t="str">
            <v/>
          </cell>
        </row>
        <row r="1387">
          <cell r="E1387" t="str">
            <v>4.0</v>
          </cell>
          <cell r="F1387" t="str">
            <v>OUTROS</v>
          </cell>
          <cell r="H1387" t="str">
            <v/>
          </cell>
          <cell r="I1387" t="str">
            <v/>
          </cell>
          <cell r="K1387" t="str">
            <v/>
          </cell>
          <cell r="L1387">
            <v>0</v>
          </cell>
        </row>
        <row r="1388">
          <cell r="E1388" t="str">
            <v>4.1</v>
          </cell>
          <cell r="H1388" t="str">
            <v/>
          </cell>
          <cell r="I1388" t="str">
            <v/>
          </cell>
          <cell r="K1388" t="str">
            <v/>
          </cell>
          <cell r="L1388">
            <v>0</v>
          </cell>
        </row>
        <row r="1389">
          <cell r="E1389" t="str">
            <v>4.2</v>
          </cell>
          <cell r="H1389" t="str">
            <v/>
          </cell>
          <cell r="I1389" t="str">
            <v/>
          </cell>
          <cell r="K1389" t="str">
            <v/>
          </cell>
          <cell r="L1389">
            <v>0</v>
          </cell>
        </row>
        <row r="1391">
          <cell r="K1391" t="str">
            <v>TOTAL SEM BDI</v>
          </cell>
          <cell r="L1391">
            <v>32.950000000000003</v>
          </cell>
        </row>
        <row r="1393">
          <cell r="J1393" t="str">
            <v>BDI</v>
          </cell>
          <cell r="K1393" t="str">
            <v>SERVIÇO</v>
          </cell>
          <cell r="L1393">
            <v>9.89818</v>
          </cell>
        </row>
        <row r="1395">
          <cell r="K1395" t="str">
            <v>TOTAL COM BDI</v>
          </cell>
          <cell r="L1395">
            <v>42.848179999999999</v>
          </cell>
        </row>
        <row r="1397">
          <cell r="E1397" t="str">
            <v>COMP-57</v>
          </cell>
          <cell r="F1397" t="str">
            <v>MORÉIA - MUDA BEM FORMADA</v>
          </cell>
          <cell r="M1397" t="str">
            <v>UNID</v>
          </cell>
          <cell r="O1397">
            <v>164.26</v>
          </cell>
          <cell r="P1397">
            <v>213.60370399999999</v>
          </cell>
          <cell r="R1397">
            <v>164.26</v>
          </cell>
          <cell r="S1397">
            <v>0</v>
          </cell>
          <cell r="T1397">
            <v>0</v>
          </cell>
          <cell r="U1397">
            <v>0</v>
          </cell>
          <cell r="W1397">
            <v>20.59</v>
          </cell>
          <cell r="X1397">
            <v>0</v>
          </cell>
          <cell r="Y1397">
            <v>143.66999999999999</v>
          </cell>
          <cell r="Z1397">
            <v>0</v>
          </cell>
        </row>
        <row r="1398">
          <cell r="E1398" t="str">
            <v>ITEM</v>
          </cell>
          <cell r="F1398" t="str">
            <v>CÓDIGO</v>
          </cell>
          <cell r="G1398" t="str">
            <v>FONTE</v>
          </cell>
          <cell r="H1398" t="str">
            <v>SERVIÇOS</v>
          </cell>
          <cell r="I1398" t="str">
            <v>UNID.</v>
          </cell>
          <cell r="J1398" t="str">
            <v>QUANT.</v>
          </cell>
          <cell r="K1398" t="str">
            <v>P.UNIT.</v>
          </cell>
          <cell r="L1398" t="str">
            <v>P.TOTAL</v>
          </cell>
          <cell r="M1398" t="str">
            <v>%</v>
          </cell>
          <cell r="O1398" t="str">
            <v>R$ UNIT SEM BDI</v>
          </cell>
          <cell r="P1398" t="str">
            <v>R$ UNIT COM BDI</v>
          </cell>
          <cell r="R1398" t="str">
            <v>SINAPI</v>
          </cell>
          <cell r="S1398" t="str">
            <v>COMP. 
PRÓPRIA</v>
          </cell>
          <cell r="T1398" t="str">
            <v>COTAÇÃO</v>
          </cell>
          <cell r="U1398" t="str">
            <v>OUTRAS
BASES</v>
          </cell>
          <cell r="W1398" t="str">
            <v>M. O.</v>
          </cell>
          <cell r="X1398" t="str">
            <v>EQUIPTO</v>
          </cell>
          <cell r="Y1398" t="str">
            <v>MATERIAL</v>
          </cell>
          <cell r="Z1398" t="str">
            <v>OUTROS</v>
          </cell>
        </row>
        <row r="1399">
          <cell r="E1399" t="str">
            <v>1.0</v>
          </cell>
          <cell r="F1399" t="str">
            <v>MÃO DE OBRA</v>
          </cell>
          <cell r="K1399" t="str">
            <v/>
          </cell>
          <cell r="L1399">
            <v>20.59</v>
          </cell>
        </row>
        <row r="1400">
          <cell r="E1400" t="str">
            <v>1.1</v>
          </cell>
          <cell r="F1400">
            <v>88441</v>
          </cell>
          <cell r="G1400" t="str">
            <v>SINAPI</v>
          </cell>
          <cell r="H1400" t="str">
            <v>JARDINEIRO COM ENCARGOS COMPLEMENTARES</v>
          </cell>
          <cell r="I1400" t="str">
            <v>H</v>
          </cell>
          <cell r="J1400">
            <v>0.5</v>
          </cell>
          <cell r="K1400">
            <v>16.16</v>
          </cell>
          <cell r="L1400">
            <v>8.08</v>
          </cell>
        </row>
        <row r="1401">
          <cell r="E1401" t="str">
            <v>1.2</v>
          </cell>
          <cell r="F1401">
            <v>88316</v>
          </cell>
          <cell r="G1401" t="str">
            <v>SINAPI</v>
          </cell>
          <cell r="H1401" t="str">
            <v>SERVENTE COM ENCARGOS COMPLEMENTARES</v>
          </cell>
          <cell r="I1401" t="str">
            <v>H</v>
          </cell>
          <cell r="J1401">
            <v>1</v>
          </cell>
          <cell r="K1401">
            <v>12.51</v>
          </cell>
          <cell r="L1401">
            <v>12.51</v>
          </cell>
        </row>
        <row r="1402">
          <cell r="H1402" t="str">
            <v/>
          </cell>
          <cell r="I1402" t="str">
            <v/>
          </cell>
          <cell r="K1402" t="str">
            <v/>
          </cell>
        </row>
        <row r="1403">
          <cell r="E1403" t="str">
            <v>2.0</v>
          </cell>
          <cell r="F1403" t="str">
            <v>EQUIPAMENTOS</v>
          </cell>
          <cell r="H1403" t="str">
            <v/>
          </cell>
          <cell r="I1403" t="str">
            <v/>
          </cell>
          <cell r="K1403" t="str">
            <v/>
          </cell>
          <cell r="L1403">
            <v>0</v>
          </cell>
        </row>
        <row r="1404">
          <cell r="E1404" t="str">
            <v>2.1</v>
          </cell>
          <cell r="H1404" t="str">
            <v/>
          </cell>
          <cell r="I1404" t="str">
            <v/>
          </cell>
          <cell r="K1404" t="str">
            <v/>
          </cell>
          <cell r="L1404">
            <v>0</v>
          </cell>
        </row>
        <row r="1405">
          <cell r="E1405" t="str">
            <v>2.2</v>
          </cell>
          <cell r="H1405" t="str">
            <v/>
          </cell>
          <cell r="I1405" t="str">
            <v/>
          </cell>
          <cell r="K1405" t="str">
            <v/>
          </cell>
          <cell r="L1405">
            <v>0</v>
          </cell>
        </row>
        <row r="1406">
          <cell r="H1406" t="str">
            <v/>
          </cell>
          <cell r="I1406" t="str">
            <v/>
          </cell>
          <cell r="K1406" t="str">
            <v/>
          </cell>
        </row>
        <row r="1407">
          <cell r="E1407" t="str">
            <v>3.0</v>
          </cell>
          <cell r="F1407" t="str">
            <v>MATERIAIS</v>
          </cell>
          <cell r="H1407" t="str">
            <v/>
          </cell>
          <cell r="I1407" t="str">
            <v/>
          </cell>
          <cell r="K1407" t="str">
            <v/>
          </cell>
          <cell r="L1407">
            <v>143.66999999999999</v>
          </cell>
        </row>
        <row r="1408">
          <cell r="E1408" t="str">
            <v>3.1</v>
          </cell>
          <cell r="F1408">
            <v>10826</v>
          </cell>
          <cell r="G1408" t="str">
            <v>INSUMO</v>
          </cell>
          <cell r="H1408" t="str">
            <v xml:space="preserve">MUDA DE ARBUSTO FLORIFERO, CLUSIA/GARDENIA/MOREIA BRANCA/ AZALEIA OU EQUIVALENTE DA REGIAO, H= *50 A 70* CM                                                                                                                                                                                                                                                                                                                                                                                               </v>
          </cell>
          <cell r="I1408" t="str">
            <v xml:space="preserve">UN    </v>
          </cell>
          <cell r="J1408">
            <v>1</v>
          </cell>
          <cell r="K1408">
            <v>143.66999999999999</v>
          </cell>
          <cell r="L1408">
            <v>143.66999999999999</v>
          </cell>
        </row>
        <row r="1409">
          <cell r="E1409" t="str">
            <v>3.2</v>
          </cell>
          <cell r="H1409" t="str">
            <v/>
          </cell>
          <cell r="I1409" t="str">
            <v/>
          </cell>
          <cell r="K1409" t="str">
            <v/>
          </cell>
          <cell r="L1409">
            <v>0</v>
          </cell>
        </row>
        <row r="1410">
          <cell r="H1410" t="str">
            <v/>
          </cell>
          <cell r="I1410" t="str">
            <v/>
          </cell>
          <cell r="K1410" t="str">
            <v/>
          </cell>
        </row>
        <row r="1411">
          <cell r="E1411" t="str">
            <v>4.0</v>
          </cell>
          <cell r="F1411" t="str">
            <v>OUTROS</v>
          </cell>
          <cell r="H1411" t="str">
            <v/>
          </cell>
          <cell r="I1411" t="str">
            <v/>
          </cell>
          <cell r="K1411" t="str">
            <v/>
          </cell>
          <cell r="L1411">
            <v>0</v>
          </cell>
        </row>
        <row r="1412">
          <cell r="E1412" t="str">
            <v>4.1</v>
          </cell>
          <cell r="H1412" t="str">
            <v/>
          </cell>
          <cell r="I1412" t="str">
            <v/>
          </cell>
          <cell r="K1412" t="str">
            <v/>
          </cell>
          <cell r="L1412">
            <v>0</v>
          </cell>
        </row>
        <row r="1413">
          <cell r="E1413" t="str">
            <v>4.2</v>
          </cell>
          <cell r="H1413" t="str">
            <v/>
          </cell>
          <cell r="I1413" t="str">
            <v/>
          </cell>
          <cell r="K1413" t="str">
            <v/>
          </cell>
          <cell r="L1413">
            <v>0</v>
          </cell>
        </row>
        <row r="1415">
          <cell r="K1415" t="str">
            <v>TOTAL SEM BDI</v>
          </cell>
          <cell r="L1415">
            <v>164.26</v>
          </cell>
        </row>
        <row r="1417">
          <cell r="J1417" t="str">
            <v>BDI</v>
          </cell>
          <cell r="K1417" t="str">
            <v>SERVIÇO</v>
          </cell>
          <cell r="L1417">
            <v>49.343703999999995</v>
          </cell>
        </row>
        <row r="1419">
          <cell r="K1419" t="str">
            <v>TOTAL COM BDI</v>
          </cell>
          <cell r="L1419">
            <v>213.60370399999999</v>
          </cell>
        </row>
        <row r="1421">
          <cell r="E1421" t="str">
            <v>COMP-58</v>
          </cell>
          <cell r="F1421" t="str">
            <v>PLANTA - LÍRIO LEOPARDO (BELAMCANDA CHINENSIS)</v>
          </cell>
          <cell r="M1421" t="str">
            <v>UNID</v>
          </cell>
          <cell r="O1421">
            <v>64.150000000000006</v>
          </cell>
          <cell r="P1421">
            <v>83.420660000000012</v>
          </cell>
          <cell r="R1421">
            <v>20.59</v>
          </cell>
          <cell r="S1421">
            <v>0</v>
          </cell>
          <cell r="T1421">
            <v>0</v>
          </cell>
          <cell r="U1421">
            <v>43.56</v>
          </cell>
          <cell r="W1421">
            <v>20.59</v>
          </cell>
          <cell r="X1421">
            <v>0</v>
          </cell>
          <cell r="Y1421">
            <v>43.56</v>
          </cell>
          <cell r="Z1421">
            <v>0</v>
          </cell>
        </row>
        <row r="1422">
          <cell r="E1422" t="str">
            <v>ITEM</v>
          </cell>
          <cell r="F1422" t="str">
            <v>CÓDIGO</v>
          </cell>
          <cell r="G1422" t="str">
            <v>FONTE</v>
          </cell>
          <cell r="H1422" t="str">
            <v>SERVIÇOS</v>
          </cell>
          <cell r="I1422" t="str">
            <v>UNID.</v>
          </cell>
          <cell r="J1422" t="str">
            <v>QUANT.</v>
          </cell>
          <cell r="K1422" t="str">
            <v>P.UNIT.</v>
          </cell>
          <cell r="L1422" t="str">
            <v>P.TOTAL</v>
          </cell>
          <cell r="M1422" t="str">
            <v>%</v>
          </cell>
          <cell r="O1422" t="str">
            <v>R$ UNIT SEM BDI</v>
          </cell>
          <cell r="P1422" t="str">
            <v>R$ UNIT COM BDI</v>
          </cell>
          <cell r="R1422" t="str">
            <v>SINAPI</v>
          </cell>
          <cell r="S1422" t="str">
            <v>COMP. 
PRÓPRIA</v>
          </cell>
          <cell r="T1422" t="str">
            <v>COTAÇÃO</v>
          </cell>
          <cell r="U1422" t="str">
            <v>OUTRAS
BASES</v>
          </cell>
          <cell r="W1422" t="str">
            <v>M. O.</v>
          </cell>
          <cell r="X1422" t="str">
            <v>EQUIPTO</v>
          </cell>
          <cell r="Y1422" t="str">
            <v>MATERIAL</v>
          </cell>
          <cell r="Z1422" t="str">
            <v>OUTROS</v>
          </cell>
        </row>
        <row r="1423">
          <cell r="E1423" t="str">
            <v>1.0</v>
          </cell>
          <cell r="F1423" t="str">
            <v>MÃO DE OBRA</v>
          </cell>
          <cell r="K1423" t="str">
            <v/>
          </cell>
          <cell r="L1423">
            <v>20.59</v>
          </cell>
        </row>
        <row r="1424">
          <cell r="E1424" t="str">
            <v>1.1</v>
          </cell>
          <cell r="F1424">
            <v>88441</v>
          </cell>
          <cell r="G1424" t="str">
            <v>SINAPI</v>
          </cell>
          <cell r="H1424" t="str">
            <v>JARDINEIRO COM ENCARGOS COMPLEMENTARES</v>
          </cell>
          <cell r="I1424" t="str">
            <v>H</v>
          </cell>
          <cell r="J1424">
            <v>0.5</v>
          </cell>
          <cell r="K1424">
            <v>16.16</v>
          </cell>
          <cell r="L1424">
            <v>8.08</v>
          </cell>
        </row>
        <row r="1425">
          <cell r="E1425" t="str">
            <v>1.2</v>
          </cell>
          <cell r="F1425">
            <v>88316</v>
          </cell>
          <cell r="G1425" t="str">
            <v>SINAPI</v>
          </cell>
          <cell r="H1425" t="str">
            <v>SERVENTE COM ENCARGOS COMPLEMENTARES</v>
          </cell>
          <cell r="I1425" t="str">
            <v>H</v>
          </cell>
          <cell r="J1425">
            <v>1</v>
          </cell>
          <cell r="K1425">
            <v>12.51</v>
          </cell>
          <cell r="L1425">
            <v>12.51</v>
          </cell>
        </row>
        <row r="1426">
          <cell r="H1426" t="str">
            <v/>
          </cell>
          <cell r="I1426" t="str">
            <v/>
          </cell>
          <cell r="K1426" t="str">
            <v/>
          </cell>
        </row>
        <row r="1427">
          <cell r="E1427" t="str">
            <v>2.0</v>
          </cell>
          <cell r="F1427" t="str">
            <v>EQUIPAMENTOS</v>
          </cell>
          <cell r="H1427" t="str">
            <v/>
          </cell>
          <cell r="I1427" t="str">
            <v/>
          </cell>
          <cell r="K1427" t="str">
            <v/>
          </cell>
          <cell r="L1427">
            <v>0</v>
          </cell>
        </row>
        <row r="1428">
          <cell r="E1428" t="str">
            <v>2.1</v>
          </cell>
          <cell r="H1428" t="str">
            <v/>
          </cell>
          <cell r="I1428" t="str">
            <v/>
          </cell>
          <cell r="K1428" t="str">
            <v/>
          </cell>
          <cell r="L1428">
            <v>0</v>
          </cell>
        </row>
        <row r="1429">
          <cell r="E1429" t="str">
            <v>2.2</v>
          </cell>
          <cell r="H1429" t="str">
            <v/>
          </cell>
          <cell r="I1429" t="str">
            <v/>
          </cell>
          <cell r="K1429" t="str">
            <v/>
          </cell>
          <cell r="L1429">
            <v>0</v>
          </cell>
        </row>
        <row r="1430">
          <cell r="H1430" t="str">
            <v/>
          </cell>
          <cell r="I1430" t="str">
            <v/>
          </cell>
          <cell r="K1430" t="str">
            <v/>
          </cell>
        </row>
        <row r="1431">
          <cell r="E1431" t="str">
            <v>3.0</v>
          </cell>
          <cell r="F1431" t="str">
            <v>MATERIAIS</v>
          </cell>
          <cell r="H1431" t="str">
            <v/>
          </cell>
          <cell r="I1431" t="str">
            <v/>
          </cell>
          <cell r="K1431" t="str">
            <v/>
          </cell>
          <cell r="L1431">
            <v>43.56</v>
          </cell>
        </row>
        <row r="1432">
          <cell r="E1432" t="str">
            <v>3.1</v>
          </cell>
          <cell r="F1432" t="str">
            <v>OBO-26</v>
          </cell>
          <cell r="G1432" t="str">
            <v>OUTRAS BASES</v>
          </cell>
          <cell r="H1432" t="str">
            <v>PLANTA - LÍRIO LEOPARDO (BELAMCANDA CHINENSIS)</v>
          </cell>
          <cell r="I1432" t="str">
            <v>UNID</v>
          </cell>
          <cell r="J1432">
            <v>1</v>
          </cell>
          <cell r="K1432">
            <v>43.56</v>
          </cell>
          <cell r="L1432">
            <v>43.56</v>
          </cell>
        </row>
        <row r="1433">
          <cell r="E1433" t="str">
            <v>3.2</v>
          </cell>
          <cell r="H1433" t="str">
            <v/>
          </cell>
          <cell r="I1433" t="str">
            <v/>
          </cell>
          <cell r="K1433" t="str">
            <v/>
          </cell>
          <cell r="L1433">
            <v>0</v>
          </cell>
        </row>
        <row r="1434">
          <cell r="H1434" t="str">
            <v/>
          </cell>
          <cell r="I1434" t="str">
            <v/>
          </cell>
          <cell r="K1434" t="str">
            <v/>
          </cell>
        </row>
        <row r="1435">
          <cell r="E1435" t="str">
            <v>4.0</v>
          </cell>
          <cell r="F1435" t="str">
            <v>OUTROS</v>
          </cell>
          <cell r="H1435" t="str">
            <v/>
          </cell>
          <cell r="I1435" t="str">
            <v/>
          </cell>
          <cell r="K1435" t="str">
            <v/>
          </cell>
          <cell r="L1435">
            <v>0</v>
          </cell>
        </row>
        <row r="1436">
          <cell r="E1436" t="str">
            <v>4.1</v>
          </cell>
          <cell r="H1436" t="str">
            <v/>
          </cell>
          <cell r="I1436" t="str">
            <v/>
          </cell>
          <cell r="K1436" t="str">
            <v/>
          </cell>
          <cell r="L1436">
            <v>0</v>
          </cell>
        </row>
        <row r="1437">
          <cell r="E1437" t="str">
            <v>4.2</v>
          </cell>
          <cell r="H1437" t="str">
            <v/>
          </cell>
          <cell r="I1437" t="str">
            <v/>
          </cell>
          <cell r="K1437" t="str">
            <v/>
          </cell>
          <cell r="L1437">
            <v>0</v>
          </cell>
        </row>
        <row r="1439">
          <cell r="K1439" t="str">
            <v>TOTAL SEM BDI</v>
          </cell>
          <cell r="L1439">
            <v>64.150000000000006</v>
          </cell>
        </row>
        <row r="1441">
          <cell r="J1441" t="str">
            <v>BDI</v>
          </cell>
          <cell r="K1441" t="str">
            <v>SERVIÇO</v>
          </cell>
          <cell r="L1441">
            <v>19.270660000000003</v>
          </cell>
        </row>
        <row r="1443">
          <cell r="K1443" t="str">
            <v>TOTAL COM BDI</v>
          </cell>
          <cell r="L1443">
            <v>83.420660000000012</v>
          </cell>
        </row>
        <row r="1445">
          <cell r="E1445" t="str">
            <v>COMP-59</v>
          </cell>
          <cell r="F1445" t="str">
            <v>ABACAXI ROXO - MUDA BEM FORMADA</v>
          </cell>
          <cell r="M1445" t="str">
            <v>UNID</v>
          </cell>
          <cell r="O1445">
            <v>31.17</v>
          </cell>
          <cell r="P1445">
            <v>40.533467999999999</v>
          </cell>
          <cell r="R1445">
            <v>20.59</v>
          </cell>
          <cell r="S1445">
            <v>0</v>
          </cell>
          <cell r="T1445">
            <v>0</v>
          </cell>
          <cell r="U1445">
            <v>10.58</v>
          </cell>
          <cell r="W1445">
            <v>20.59</v>
          </cell>
          <cell r="X1445">
            <v>0</v>
          </cell>
          <cell r="Y1445">
            <v>10.58</v>
          </cell>
          <cell r="Z1445">
            <v>0</v>
          </cell>
        </row>
        <row r="1446">
          <cell r="E1446" t="str">
            <v>ITEM</v>
          </cell>
          <cell r="F1446" t="str">
            <v>CÓDIGO</v>
          </cell>
          <cell r="G1446" t="str">
            <v>FONTE</v>
          </cell>
          <cell r="H1446" t="str">
            <v>SERVIÇOS</v>
          </cell>
          <cell r="I1446" t="str">
            <v>UNID.</v>
          </cell>
          <cell r="J1446" t="str">
            <v>QUANT.</v>
          </cell>
          <cell r="K1446" t="str">
            <v>P.UNIT.</v>
          </cell>
          <cell r="L1446" t="str">
            <v>P.TOTAL</v>
          </cell>
          <cell r="M1446" t="str">
            <v>%</v>
          </cell>
          <cell r="O1446" t="str">
            <v>R$ UNIT SEM BDI</v>
          </cell>
          <cell r="P1446" t="str">
            <v>R$ UNIT COM BDI</v>
          </cell>
          <cell r="R1446" t="str">
            <v>SINAPI</v>
          </cell>
          <cell r="S1446" t="str">
            <v>COMP. 
PRÓPRIA</v>
          </cell>
          <cell r="T1446" t="str">
            <v>COTAÇÃO</v>
          </cell>
          <cell r="U1446" t="str">
            <v>OUTRAS
BASES</v>
          </cell>
          <cell r="W1446" t="str">
            <v>M. O.</v>
          </cell>
          <cell r="X1446" t="str">
            <v>EQUIPTO</v>
          </cell>
          <cell r="Y1446" t="str">
            <v>MATERIAL</v>
          </cell>
          <cell r="Z1446" t="str">
            <v>OUTROS</v>
          </cell>
        </row>
        <row r="1447">
          <cell r="E1447" t="str">
            <v>1.0</v>
          </cell>
          <cell r="F1447" t="str">
            <v>MÃO DE OBRA</v>
          </cell>
          <cell r="K1447" t="str">
            <v/>
          </cell>
          <cell r="L1447">
            <v>20.59</v>
          </cell>
        </row>
        <row r="1448">
          <cell r="E1448" t="str">
            <v>1.1</v>
          </cell>
          <cell r="F1448">
            <v>88441</v>
          </cell>
          <cell r="G1448" t="str">
            <v>SINAPI</v>
          </cell>
          <cell r="H1448" t="str">
            <v>JARDINEIRO COM ENCARGOS COMPLEMENTARES</v>
          </cell>
          <cell r="I1448" t="str">
            <v>H</v>
          </cell>
          <cell r="J1448">
            <v>0.5</v>
          </cell>
          <cell r="K1448">
            <v>16.16</v>
          </cell>
          <cell r="L1448">
            <v>8.08</v>
          </cell>
        </row>
        <row r="1449">
          <cell r="E1449" t="str">
            <v>1.2</v>
          </cell>
          <cell r="F1449">
            <v>88316</v>
          </cell>
          <cell r="G1449" t="str">
            <v>SINAPI</v>
          </cell>
          <cell r="H1449" t="str">
            <v>SERVENTE COM ENCARGOS COMPLEMENTARES</v>
          </cell>
          <cell r="I1449" t="str">
            <v>H</v>
          </cell>
          <cell r="J1449">
            <v>1</v>
          </cell>
          <cell r="K1449">
            <v>12.51</v>
          </cell>
          <cell r="L1449">
            <v>12.51</v>
          </cell>
        </row>
        <row r="1450">
          <cell r="H1450" t="str">
            <v/>
          </cell>
          <cell r="I1450" t="str">
            <v/>
          </cell>
          <cell r="K1450" t="str">
            <v/>
          </cell>
        </row>
        <row r="1451">
          <cell r="E1451" t="str">
            <v>2.0</v>
          </cell>
          <cell r="F1451" t="str">
            <v>EQUIPAMENTOS</v>
          </cell>
          <cell r="H1451" t="str">
            <v/>
          </cell>
          <cell r="I1451" t="str">
            <v/>
          </cell>
          <cell r="K1451" t="str">
            <v/>
          </cell>
          <cell r="L1451">
            <v>0</v>
          </cell>
        </row>
        <row r="1452">
          <cell r="E1452" t="str">
            <v>2.1</v>
          </cell>
          <cell r="H1452" t="str">
            <v/>
          </cell>
          <cell r="I1452" t="str">
            <v/>
          </cell>
          <cell r="K1452" t="str">
            <v/>
          </cell>
          <cell r="L1452">
            <v>0</v>
          </cell>
        </row>
        <row r="1453">
          <cell r="E1453" t="str">
            <v>2.2</v>
          </cell>
          <cell r="H1453" t="str">
            <v/>
          </cell>
          <cell r="I1453" t="str">
            <v/>
          </cell>
          <cell r="K1453" t="str">
            <v/>
          </cell>
          <cell r="L1453">
            <v>0</v>
          </cell>
        </row>
        <row r="1454">
          <cell r="H1454" t="str">
            <v/>
          </cell>
          <cell r="I1454" t="str">
            <v/>
          </cell>
          <cell r="K1454" t="str">
            <v/>
          </cell>
        </row>
        <row r="1455">
          <cell r="E1455" t="str">
            <v>3.0</v>
          </cell>
          <cell r="F1455" t="str">
            <v>MATERIAIS</v>
          </cell>
          <cell r="H1455" t="str">
            <v/>
          </cell>
          <cell r="I1455" t="str">
            <v/>
          </cell>
          <cell r="K1455" t="str">
            <v/>
          </cell>
          <cell r="L1455">
            <v>10.58</v>
          </cell>
        </row>
        <row r="1456">
          <cell r="E1456" t="str">
            <v>3.1</v>
          </cell>
          <cell r="F1456" t="str">
            <v>OBO-33</v>
          </cell>
          <cell r="G1456" t="str">
            <v>OUTRAS BASES</v>
          </cell>
          <cell r="H1456" t="str">
            <v>PLANTA - ABACAXI ROXO (TRADESCANTIA SPATHACEA)</v>
          </cell>
          <cell r="I1456" t="str">
            <v>UNID</v>
          </cell>
          <cell r="J1456">
            <v>1</v>
          </cell>
          <cell r="K1456">
            <v>10.58</v>
          </cell>
          <cell r="L1456">
            <v>10.58</v>
          </cell>
        </row>
        <row r="1457">
          <cell r="E1457" t="str">
            <v>3.2</v>
          </cell>
          <cell r="H1457" t="str">
            <v/>
          </cell>
          <cell r="I1457" t="str">
            <v/>
          </cell>
          <cell r="K1457" t="str">
            <v/>
          </cell>
          <cell r="L1457">
            <v>0</v>
          </cell>
        </row>
        <row r="1458">
          <cell r="H1458" t="str">
            <v/>
          </cell>
          <cell r="I1458" t="str">
            <v/>
          </cell>
          <cell r="K1458" t="str">
            <v/>
          </cell>
        </row>
        <row r="1459">
          <cell r="E1459" t="str">
            <v>4.0</v>
          </cell>
          <cell r="F1459" t="str">
            <v>OUTROS</v>
          </cell>
          <cell r="H1459" t="str">
            <v/>
          </cell>
          <cell r="I1459" t="str">
            <v/>
          </cell>
          <cell r="K1459" t="str">
            <v/>
          </cell>
          <cell r="L1459">
            <v>0</v>
          </cell>
        </row>
        <row r="1460">
          <cell r="E1460" t="str">
            <v>4.1</v>
          </cell>
          <cell r="H1460" t="str">
            <v/>
          </cell>
          <cell r="I1460" t="str">
            <v/>
          </cell>
          <cell r="K1460" t="str">
            <v/>
          </cell>
          <cell r="L1460">
            <v>0</v>
          </cell>
        </row>
        <row r="1461">
          <cell r="E1461" t="str">
            <v>4.2</v>
          </cell>
          <cell r="H1461" t="str">
            <v/>
          </cell>
          <cell r="I1461" t="str">
            <v/>
          </cell>
          <cell r="K1461" t="str">
            <v/>
          </cell>
          <cell r="L1461">
            <v>0</v>
          </cell>
        </row>
        <row r="1463">
          <cell r="K1463" t="str">
            <v>TOTAL SEM BDI</v>
          </cell>
          <cell r="L1463">
            <v>31.17</v>
          </cell>
        </row>
        <row r="1465">
          <cell r="J1465" t="str">
            <v>BDI</v>
          </cell>
          <cell r="K1465" t="str">
            <v>SERVIÇO</v>
          </cell>
          <cell r="L1465">
            <v>9.363468000000001</v>
          </cell>
        </row>
        <row r="1467">
          <cell r="K1467" t="str">
            <v>TOTAL COM BDI</v>
          </cell>
          <cell r="L1467">
            <v>40.533467999999999</v>
          </cell>
        </row>
        <row r="1469">
          <cell r="E1469" t="str">
            <v>COMP-60</v>
          </cell>
          <cell r="F1469" t="str">
            <v>CICAS - MUDA BEM FORMADA</v>
          </cell>
          <cell r="M1469" t="str">
            <v>UNID</v>
          </cell>
          <cell r="O1469">
            <v>369</v>
          </cell>
          <cell r="P1469">
            <v>479.8476</v>
          </cell>
          <cell r="R1469">
            <v>20.59</v>
          </cell>
          <cell r="S1469">
            <v>0</v>
          </cell>
          <cell r="T1469">
            <v>0</v>
          </cell>
          <cell r="U1469">
            <v>348.41</v>
          </cell>
          <cell r="W1469">
            <v>20.59</v>
          </cell>
          <cell r="X1469">
            <v>0</v>
          </cell>
          <cell r="Y1469">
            <v>348.41</v>
          </cell>
          <cell r="Z1469">
            <v>0</v>
          </cell>
        </row>
        <row r="1470">
          <cell r="E1470" t="str">
            <v>ITEM</v>
          </cell>
          <cell r="F1470" t="str">
            <v>CÓDIGO</v>
          </cell>
          <cell r="G1470" t="str">
            <v>FONTE</v>
          </cell>
          <cell r="H1470" t="str">
            <v>SERVIÇOS</v>
          </cell>
          <cell r="I1470" t="str">
            <v>UNID.</v>
          </cell>
          <cell r="J1470" t="str">
            <v>QUANT.</v>
          </cell>
          <cell r="K1470" t="str">
            <v>P.UNIT.</v>
          </cell>
          <cell r="L1470" t="str">
            <v>P.TOTAL</v>
          </cell>
          <cell r="M1470" t="str">
            <v>%</v>
          </cell>
          <cell r="O1470" t="str">
            <v>R$ UNIT SEM BDI</v>
          </cell>
          <cell r="P1470" t="str">
            <v>R$ UNIT COM BDI</v>
          </cell>
          <cell r="R1470" t="str">
            <v>SINAPI</v>
          </cell>
          <cell r="S1470" t="str">
            <v>COMP. 
PRÓPRIA</v>
          </cell>
          <cell r="T1470" t="str">
            <v>COTAÇÃO</v>
          </cell>
          <cell r="U1470" t="str">
            <v>OUTRAS
BASES</v>
          </cell>
          <cell r="W1470" t="str">
            <v>M. O.</v>
          </cell>
          <cell r="X1470" t="str">
            <v>EQUIPTO</v>
          </cell>
          <cell r="Y1470" t="str">
            <v>MATERIAL</v>
          </cell>
          <cell r="Z1470" t="str">
            <v>OUTROS</v>
          </cell>
        </row>
        <row r="1471">
          <cell r="E1471" t="str">
            <v>1.0</v>
          </cell>
          <cell r="F1471" t="str">
            <v>MÃO DE OBRA</v>
          </cell>
          <cell r="K1471" t="str">
            <v/>
          </cell>
          <cell r="L1471">
            <v>20.59</v>
          </cell>
        </row>
        <row r="1472">
          <cell r="E1472" t="str">
            <v>1.1</v>
          </cell>
          <cell r="F1472">
            <v>88441</v>
          </cell>
          <cell r="G1472" t="str">
            <v>SINAPI</v>
          </cell>
          <cell r="H1472" t="str">
            <v>JARDINEIRO COM ENCARGOS COMPLEMENTARES</v>
          </cell>
          <cell r="I1472" t="str">
            <v>H</v>
          </cell>
          <cell r="J1472">
            <v>0.5</v>
          </cell>
          <cell r="K1472">
            <v>16.16</v>
          </cell>
          <cell r="L1472">
            <v>8.08</v>
          </cell>
        </row>
        <row r="1473">
          <cell r="E1473" t="str">
            <v>1.2</v>
          </cell>
          <cell r="F1473">
            <v>88316</v>
          </cell>
          <cell r="G1473" t="str">
            <v>SINAPI</v>
          </cell>
          <cell r="H1473" t="str">
            <v>SERVENTE COM ENCARGOS COMPLEMENTARES</v>
          </cell>
          <cell r="I1473" t="str">
            <v>H</v>
          </cell>
          <cell r="J1473">
            <v>1</v>
          </cell>
          <cell r="K1473">
            <v>12.51</v>
          </cell>
          <cell r="L1473">
            <v>12.51</v>
          </cell>
        </row>
        <row r="1474">
          <cell r="H1474" t="str">
            <v/>
          </cell>
          <cell r="I1474" t="str">
            <v/>
          </cell>
          <cell r="K1474" t="str">
            <v/>
          </cell>
        </row>
        <row r="1475">
          <cell r="E1475" t="str">
            <v>2.0</v>
          </cell>
          <cell r="F1475" t="str">
            <v>EQUIPAMENTOS</v>
          </cell>
          <cell r="H1475" t="str">
            <v/>
          </cell>
          <cell r="I1475" t="str">
            <v/>
          </cell>
          <cell r="K1475" t="str">
            <v/>
          </cell>
          <cell r="L1475">
            <v>0</v>
          </cell>
        </row>
        <row r="1476">
          <cell r="E1476" t="str">
            <v>2.1</v>
          </cell>
          <cell r="H1476" t="str">
            <v/>
          </cell>
          <cell r="I1476" t="str">
            <v/>
          </cell>
          <cell r="K1476" t="str">
            <v/>
          </cell>
          <cell r="L1476">
            <v>0</v>
          </cell>
        </row>
        <row r="1477">
          <cell r="E1477" t="str">
            <v>2.2</v>
          </cell>
          <cell r="H1477" t="str">
            <v/>
          </cell>
          <cell r="I1477" t="str">
            <v/>
          </cell>
          <cell r="K1477" t="str">
            <v/>
          </cell>
          <cell r="L1477">
            <v>0</v>
          </cell>
        </row>
        <row r="1478">
          <cell r="H1478" t="str">
            <v/>
          </cell>
          <cell r="I1478" t="str">
            <v/>
          </cell>
          <cell r="K1478" t="str">
            <v/>
          </cell>
        </row>
        <row r="1479">
          <cell r="E1479" t="str">
            <v>3.0</v>
          </cell>
          <cell r="F1479" t="str">
            <v>MATERIAIS</v>
          </cell>
          <cell r="H1479" t="str">
            <v/>
          </cell>
          <cell r="I1479" t="str">
            <v/>
          </cell>
          <cell r="K1479" t="str">
            <v/>
          </cell>
          <cell r="L1479">
            <v>348.41</v>
          </cell>
        </row>
        <row r="1480">
          <cell r="E1480" t="str">
            <v>3.1</v>
          </cell>
          <cell r="F1480" t="str">
            <v>OBO-34</v>
          </cell>
          <cell r="G1480" t="str">
            <v>OUTRAS BASES</v>
          </cell>
          <cell r="H1480" t="str">
            <v>PLANTA - PALMEIRA CICA (CYCA REVOLUTA) H=1,00M</v>
          </cell>
          <cell r="I1480" t="str">
            <v>UNID</v>
          </cell>
          <cell r="J1480">
            <v>1</v>
          </cell>
          <cell r="K1480">
            <v>348.41</v>
          </cell>
          <cell r="L1480">
            <v>348.41</v>
          </cell>
        </row>
        <row r="1481">
          <cell r="E1481" t="str">
            <v>3.2</v>
          </cell>
          <cell r="H1481" t="str">
            <v/>
          </cell>
          <cell r="I1481" t="str">
            <v/>
          </cell>
          <cell r="K1481" t="str">
            <v/>
          </cell>
          <cell r="L1481">
            <v>0</v>
          </cell>
        </row>
        <row r="1482">
          <cell r="H1482" t="str">
            <v/>
          </cell>
          <cell r="I1482" t="str">
            <v/>
          </cell>
          <cell r="K1482" t="str">
            <v/>
          </cell>
        </row>
        <row r="1483">
          <cell r="E1483" t="str">
            <v>4.0</v>
          </cell>
          <cell r="F1483" t="str">
            <v>OUTROS</v>
          </cell>
          <cell r="H1483" t="str">
            <v/>
          </cell>
          <cell r="I1483" t="str">
            <v/>
          </cell>
          <cell r="K1483" t="str">
            <v/>
          </cell>
          <cell r="L1483">
            <v>0</v>
          </cell>
        </row>
        <row r="1484">
          <cell r="E1484" t="str">
            <v>4.1</v>
          </cell>
          <cell r="H1484" t="str">
            <v/>
          </cell>
          <cell r="I1484" t="str">
            <v/>
          </cell>
          <cell r="K1484" t="str">
            <v/>
          </cell>
          <cell r="L1484">
            <v>0</v>
          </cell>
        </row>
        <row r="1485">
          <cell r="E1485" t="str">
            <v>4.2</v>
          </cell>
          <cell r="H1485" t="str">
            <v/>
          </cell>
          <cell r="I1485" t="str">
            <v/>
          </cell>
          <cell r="K1485" t="str">
            <v/>
          </cell>
          <cell r="L1485">
            <v>0</v>
          </cell>
        </row>
        <row r="1487">
          <cell r="K1487" t="str">
            <v>TOTAL SEM BDI</v>
          </cell>
          <cell r="L1487">
            <v>369</v>
          </cell>
        </row>
        <row r="1489">
          <cell r="J1489" t="str">
            <v>BDI</v>
          </cell>
          <cell r="K1489" t="str">
            <v>SERVIÇO</v>
          </cell>
          <cell r="L1489">
            <v>110.8476</v>
          </cell>
        </row>
        <row r="1491">
          <cell r="K1491" t="str">
            <v>TOTAL COM BDI</v>
          </cell>
          <cell r="L1491">
            <v>479.8476</v>
          </cell>
        </row>
        <row r="1493">
          <cell r="E1493" t="str">
            <v>COMP-61</v>
          </cell>
          <cell r="F1493" t="str">
            <v>ARECA BAMBU - ALTURA 1,50M</v>
          </cell>
          <cell r="M1493" t="str">
            <v>UNID</v>
          </cell>
          <cell r="O1493">
            <v>236.1</v>
          </cell>
          <cell r="P1493">
            <v>307.02444000000003</v>
          </cell>
          <cell r="R1493">
            <v>236.1</v>
          </cell>
          <cell r="S1493">
            <v>0</v>
          </cell>
          <cell r="T1493">
            <v>0</v>
          </cell>
          <cell r="U1493">
            <v>0</v>
          </cell>
          <cell r="W1493">
            <v>20.59</v>
          </cell>
          <cell r="X1493">
            <v>0</v>
          </cell>
          <cell r="Y1493">
            <v>215.51</v>
          </cell>
          <cell r="Z1493">
            <v>0</v>
          </cell>
        </row>
        <row r="1494">
          <cell r="E1494" t="str">
            <v>ITEM</v>
          </cell>
          <cell r="F1494" t="str">
            <v>CÓDIGO</v>
          </cell>
          <cell r="G1494" t="str">
            <v>FONTE</v>
          </cell>
          <cell r="H1494" t="str">
            <v>SERVIÇOS</v>
          </cell>
          <cell r="I1494" t="str">
            <v>UNID.</v>
          </cell>
          <cell r="J1494" t="str">
            <v>QUANT.</v>
          </cell>
          <cell r="K1494" t="str">
            <v>P.UNIT.</v>
          </cell>
          <cell r="L1494" t="str">
            <v>P.TOTAL</v>
          </cell>
          <cell r="M1494" t="str">
            <v>%</v>
          </cell>
          <cell r="O1494" t="str">
            <v>R$ UNIT SEM BDI</v>
          </cell>
          <cell r="P1494" t="str">
            <v>R$ UNIT COM BDI</v>
          </cell>
          <cell r="R1494" t="str">
            <v>SINAPI</v>
          </cell>
          <cell r="S1494" t="str">
            <v>COMP. 
PRÓPRIA</v>
          </cell>
          <cell r="T1494" t="str">
            <v>COTAÇÃO</v>
          </cell>
          <cell r="U1494" t="str">
            <v>OUTRAS
BASES</v>
          </cell>
          <cell r="W1494" t="str">
            <v>M. O.</v>
          </cell>
          <cell r="X1494" t="str">
            <v>EQUIPTO</v>
          </cell>
          <cell r="Y1494" t="str">
            <v>MATERIAL</v>
          </cell>
          <cell r="Z1494" t="str">
            <v>OUTROS</v>
          </cell>
        </row>
        <row r="1495">
          <cell r="E1495" t="str">
            <v>1.0</v>
          </cell>
          <cell r="F1495" t="str">
            <v>MÃO DE OBRA</v>
          </cell>
          <cell r="K1495" t="str">
            <v/>
          </cell>
          <cell r="L1495">
            <v>20.59</v>
          </cell>
        </row>
        <row r="1496">
          <cell r="E1496" t="str">
            <v>1.1</v>
          </cell>
          <cell r="F1496">
            <v>88441</v>
          </cell>
          <cell r="G1496" t="str">
            <v>SINAPI</v>
          </cell>
          <cell r="H1496" t="str">
            <v>JARDINEIRO COM ENCARGOS COMPLEMENTARES</v>
          </cell>
          <cell r="I1496" t="str">
            <v>H</v>
          </cell>
          <cell r="J1496">
            <v>0.5</v>
          </cell>
          <cell r="K1496">
            <v>16.16</v>
          </cell>
          <cell r="L1496">
            <v>8.08</v>
          </cell>
        </row>
        <row r="1497">
          <cell r="E1497" t="str">
            <v>1.2</v>
          </cell>
          <cell r="F1497">
            <v>88316</v>
          </cell>
          <cell r="G1497" t="str">
            <v>SINAPI</v>
          </cell>
          <cell r="H1497" t="str">
            <v>SERVENTE COM ENCARGOS COMPLEMENTARES</v>
          </cell>
          <cell r="I1497" t="str">
            <v>H</v>
          </cell>
          <cell r="J1497">
            <v>1</v>
          </cell>
          <cell r="K1497">
            <v>12.51</v>
          </cell>
          <cell r="L1497">
            <v>12.51</v>
          </cell>
        </row>
        <row r="1498">
          <cell r="H1498" t="str">
            <v/>
          </cell>
          <cell r="I1498" t="str">
            <v/>
          </cell>
          <cell r="K1498" t="str">
            <v/>
          </cell>
        </row>
        <row r="1499">
          <cell r="E1499" t="str">
            <v>2.0</v>
          </cell>
          <cell r="F1499" t="str">
            <v>EQUIPAMENTOS</v>
          </cell>
          <cell r="H1499" t="str">
            <v/>
          </cell>
          <cell r="I1499" t="str">
            <v/>
          </cell>
          <cell r="K1499" t="str">
            <v/>
          </cell>
          <cell r="L1499">
            <v>0</v>
          </cell>
        </row>
        <row r="1500">
          <cell r="E1500" t="str">
            <v>2.1</v>
          </cell>
          <cell r="H1500" t="str">
            <v/>
          </cell>
          <cell r="I1500" t="str">
            <v/>
          </cell>
          <cell r="K1500" t="str">
            <v/>
          </cell>
          <cell r="L1500">
            <v>0</v>
          </cell>
        </row>
        <row r="1501">
          <cell r="E1501" t="str">
            <v>2.2</v>
          </cell>
          <cell r="H1501" t="str">
            <v/>
          </cell>
          <cell r="I1501" t="str">
            <v/>
          </cell>
          <cell r="K1501" t="str">
            <v/>
          </cell>
          <cell r="L1501">
            <v>0</v>
          </cell>
        </row>
        <row r="1502">
          <cell r="H1502" t="str">
            <v/>
          </cell>
          <cell r="I1502" t="str">
            <v/>
          </cell>
          <cell r="K1502" t="str">
            <v/>
          </cell>
        </row>
        <row r="1503">
          <cell r="E1503" t="str">
            <v>3.0</v>
          </cell>
          <cell r="F1503" t="str">
            <v>MATERIAIS</v>
          </cell>
          <cell r="H1503" t="str">
            <v/>
          </cell>
          <cell r="I1503" t="str">
            <v/>
          </cell>
          <cell r="K1503" t="str">
            <v/>
          </cell>
          <cell r="L1503">
            <v>215.51</v>
          </cell>
        </row>
        <row r="1504">
          <cell r="E1504" t="str">
            <v>3.1</v>
          </cell>
          <cell r="F1504">
            <v>38641</v>
          </cell>
          <cell r="G1504" t="str">
            <v>INSUMO</v>
          </cell>
          <cell r="H1504" t="str">
            <v xml:space="preserve">MUDA DE PALMEIRA, ARECA, H= *1,50* CM                                                                                                                                                                                                                                                                                                                                                                                                                                                                     </v>
          </cell>
          <cell r="I1504" t="str">
            <v xml:space="preserve">UN    </v>
          </cell>
          <cell r="J1504">
            <v>1</v>
          </cell>
          <cell r="K1504">
            <v>215.51</v>
          </cell>
          <cell r="L1504">
            <v>215.51</v>
          </cell>
        </row>
        <row r="1505">
          <cell r="E1505" t="str">
            <v>3.2</v>
          </cell>
          <cell r="H1505" t="str">
            <v/>
          </cell>
          <cell r="I1505" t="str">
            <v/>
          </cell>
          <cell r="K1505" t="str">
            <v/>
          </cell>
          <cell r="L1505">
            <v>0</v>
          </cell>
        </row>
        <row r="1506">
          <cell r="H1506" t="str">
            <v/>
          </cell>
          <cell r="I1506" t="str">
            <v/>
          </cell>
          <cell r="K1506" t="str">
            <v/>
          </cell>
        </row>
        <row r="1507">
          <cell r="E1507" t="str">
            <v>4.0</v>
          </cell>
          <cell r="F1507" t="str">
            <v>OUTROS</v>
          </cell>
          <cell r="H1507" t="str">
            <v/>
          </cell>
          <cell r="I1507" t="str">
            <v/>
          </cell>
          <cell r="K1507" t="str">
            <v/>
          </cell>
          <cell r="L1507">
            <v>0</v>
          </cell>
        </row>
        <row r="1508">
          <cell r="E1508" t="str">
            <v>4.1</v>
          </cell>
          <cell r="H1508" t="str">
            <v/>
          </cell>
          <cell r="I1508" t="str">
            <v/>
          </cell>
          <cell r="K1508" t="str">
            <v/>
          </cell>
          <cell r="L1508">
            <v>0</v>
          </cell>
        </row>
        <row r="1509">
          <cell r="E1509" t="str">
            <v>4.2</v>
          </cell>
          <cell r="H1509" t="str">
            <v/>
          </cell>
          <cell r="I1509" t="str">
            <v/>
          </cell>
          <cell r="K1509" t="str">
            <v/>
          </cell>
          <cell r="L1509">
            <v>0</v>
          </cell>
        </row>
        <row r="1511">
          <cell r="K1511" t="str">
            <v>TOTAL SEM BDI</v>
          </cell>
          <cell r="L1511">
            <v>236.1</v>
          </cell>
        </row>
        <row r="1513">
          <cell r="J1513" t="str">
            <v>BDI</v>
          </cell>
          <cell r="K1513" t="str">
            <v>SERVIÇO</v>
          </cell>
          <cell r="L1513">
            <v>70.924440000000004</v>
          </cell>
        </row>
        <row r="1515">
          <cell r="K1515" t="str">
            <v>TOTAL COM BDI</v>
          </cell>
          <cell r="L1515">
            <v>307.02444000000003</v>
          </cell>
        </row>
        <row r="1517">
          <cell r="E1517" t="str">
            <v>COMP-62</v>
          </cell>
          <cell r="F1517" t="str">
            <v>JERIVÁ - ALTURA 1,50M</v>
          </cell>
          <cell r="M1517" t="str">
            <v>UNID</v>
          </cell>
          <cell r="O1517">
            <v>260.07</v>
          </cell>
          <cell r="P1517">
            <v>338.19502799999998</v>
          </cell>
          <cell r="R1517">
            <v>41.18</v>
          </cell>
          <cell r="S1517">
            <v>0</v>
          </cell>
          <cell r="T1517">
            <v>0</v>
          </cell>
          <cell r="U1517">
            <v>218.89</v>
          </cell>
          <cell r="W1517">
            <v>41.18</v>
          </cell>
          <cell r="X1517">
            <v>0</v>
          </cell>
          <cell r="Y1517">
            <v>218.89</v>
          </cell>
          <cell r="Z1517">
            <v>0</v>
          </cell>
        </row>
        <row r="1518">
          <cell r="E1518" t="str">
            <v>ITEM</v>
          </cell>
          <cell r="F1518" t="str">
            <v>CÓDIGO</v>
          </cell>
          <cell r="G1518" t="str">
            <v>FONTE</v>
          </cell>
          <cell r="H1518" t="str">
            <v>SERVIÇOS</v>
          </cell>
          <cell r="I1518" t="str">
            <v>UNID.</v>
          </cell>
          <cell r="J1518" t="str">
            <v>QUANT.</v>
          </cell>
          <cell r="K1518" t="str">
            <v>P.UNIT.</v>
          </cell>
          <cell r="L1518" t="str">
            <v>P.TOTAL</v>
          </cell>
          <cell r="M1518" t="str">
            <v>%</v>
          </cell>
          <cell r="O1518" t="str">
            <v>R$ UNIT SEM BDI</v>
          </cell>
          <cell r="P1518" t="str">
            <v>R$ UNIT COM BDI</v>
          </cell>
          <cell r="R1518" t="str">
            <v>SINAPI</v>
          </cell>
          <cell r="S1518" t="str">
            <v>COMP. 
PRÓPRIA</v>
          </cell>
          <cell r="T1518" t="str">
            <v>COTAÇÃO</v>
          </cell>
          <cell r="U1518" t="str">
            <v>OUTRAS
BASES</v>
          </cell>
          <cell r="W1518" t="str">
            <v>M. O.</v>
          </cell>
          <cell r="X1518" t="str">
            <v>EQUIPTO</v>
          </cell>
          <cell r="Y1518" t="str">
            <v>MATERIAL</v>
          </cell>
          <cell r="Z1518" t="str">
            <v>OUTROS</v>
          </cell>
        </row>
        <row r="1519">
          <cell r="E1519" t="str">
            <v>1.0</v>
          </cell>
          <cell r="F1519" t="str">
            <v>MÃO DE OBRA</v>
          </cell>
          <cell r="K1519" t="str">
            <v/>
          </cell>
          <cell r="L1519">
            <v>41.18</v>
          </cell>
        </row>
        <row r="1520">
          <cell r="E1520" t="str">
            <v>1.1</v>
          </cell>
          <cell r="F1520">
            <v>88441</v>
          </cell>
          <cell r="G1520" t="str">
            <v>SINAPI</v>
          </cell>
          <cell r="H1520" t="str">
            <v>JARDINEIRO COM ENCARGOS COMPLEMENTARES</v>
          </cell>
          <cell r="I1520" t="str">
            <v>H</v>
          </cell>
          <cell r="J1520">
            <v>1</v>
          </cell>
          <cell r="K1520">
            <v>16.16</v>
          </cell>
          <cell r="L1520">
            <v>16.16</v>
          </cell>
        </row>
        <row r="1521">
          <cell r="E1521" t="str">
            <v>1.2</v>
          </cell>
          <cell r="F1521">
            <v>88316</v>
          </cell>
          <cell r="G1521" t="str">
            <v>SINAPI</v>
          </cell>
          <cell r="H1521" t="str">
            <v>SERVENTE COM ENCARGOS COMPLEMENTARES</v>
          </cell>
          <cell r="I1521" t="str">
            <v>H</v>
          </cell>
          <cell r="J1521">
            <v>2</v>
          </cell>
          <cell r="K1521">
            <v>12.51</v>
          </cell>
          <cell r="L1521">
            <v>25.02</v>
          </cell>
        </row>
        <row r="1522">
          <cell r="H1522" t="str">
            <v/>
          </cell>
          <cell r="I1522" t="str">
            <v/>
          </cell>
          <cell r="K1522" t="str">
            <v/>
          </cell>
        </row>
        <row r="1523">
          <cell r="E1523" t="str">
            <v>2.0</v>
          </cell>
          <cell r="F1523" t="str">
            <v>EQUIPAMENTOS</v>
          </cell>
          <cell r="H1523" t="str">
            <v/>
          </cell>
          <cell r="I1523" t="str">
            <v/>
          </cell>
          <cell r="K1523" t="str">
            <v/>
          </cell>
          <cell r="L1523">
            <v>0</v>
          </cell>
        </row>
        <row r="1524">
          <cell r="E1524" t="str">
            <v>2.1</v>
          </cell>
          <cell r="H1524" t="str">
            <v/>
          </cell>
          <cell r="I1524" t="str">
            <v/>
          </cell>
          <cell r="K1524" t="str">
            <v/>
          </cell>
          <cell r="L1524">
            <v>0</v>
          </cell>
        </row>
        <row r="1525">
          <cell r="E1525" t="str">
            <v>2.2</v>
          </cell>
          <cell r="H1525" t="str">
            <v/>
          </cell>
          <cell r="I1525" t="str">
            <v/>
          </cell>
          <cell r="K1525" t="str">
            <v/>
          </cell>
          <cell r="L1525">
            <v>0</v>
          </cell>
        </row>
        <row r="1526">
          <cell r="H1526" t="str">
            <v/>
          </cell>
          <cell r="I1526" t="str">
            <v/>
          </cell>
          <cell r="K1526" t="str">
            <v/>
          </cell>
        </row>
        <row r="1527">
          <cell r="E1527" t="str">
            <v>3.0</v>
          </cell>
          <cell r="F1527" t="str">
            <v>MATERIAIS</v>
          </cell>
          <cell r="H1527" t="str">
            <v/>
          </cell>
          <cell r="I1527" t="str">
            <v/>
          </cell>
          <cell r="K1527" t="str">
            <v/>
          </cell>
          <cell r="L1527">
            <v>218.89</v>
          </cell>
        </row>
        <row r="1528">
          <cell r="E1528" t="str">
            <v>3.1</v>
          </cell>
          <cell r="F1528" t="str">
            <v>OBO-24</v>
          </cell>
          <cell r="G1528" t="str">
            <v>OUTRAS BASES</v>
          </cell>
          <cell r="H1528" t="str">
            <v>PALMEIRA JERIVÁ (SYAGRUS ROMANZOFILIANA) - DAP5</v>
          </cell>
          <cell r="I1528" t="str">
            <v>UNID</v>
          </cell>
          <cell r="J1528">
            <v>1</v>
          </cell>
          <cell r="K1528">
            <v>218.89</v>
          </cell>
          <cell r="L1528">
            <v>218.89</v>
          </cell>
        </row>
        <row r="1529">
          <cell r="E1529" t="str">
            <v>3.2</v>
          </cell>
          <cell r="H1529" t="str">
            <v/>
          </cell>
          <cell r="I1529" t="str">
            <v/>
          </cell>
          <cell r="K1529" t="str">
            <v/>
          </cell>
          <cell r="L1529">
            <v>0</v>
          </cell>
        </row>
        <row r="1530">
          <cell r="H1530" t="str">
            <v/>
          </cell>
          <cell r="I1530" t="str">
            <v/>
          </cell>
          <cell r="K1530" t="str">
            <v/>
          </cell>
        </row>
        <row r="1531">
          <cell r="E1531" t="str">
            <v>4.0</v>
          </cell>
          <cell r="F1531" t="str">
            <v>OUTROS</v>
          </cell>
          <cell r="H1531" t="str">
            <v/>
          </cell>
          <cell r="I1531" t="str">
            <v/>
          </cell>
          <cell r="K1531" t="str">
            <v/>
          </cell>
          <cell r="L1531">
            <v>0</v>
          </cell>
        </row>
        <row r="1532">
          <cell r="E1532" t="str">
            <v>4.1</v>
          </cell>
          <cell r="H1532" t="str">
            <v/>
          </cell>
          <cell r="I1532" t="str">
            <v/>
          </cell>
          <cell r="K1532" t="str">
            <v/>
          </cell>
          <cell r="L1532">
            <v>0</v>
          </cell>
        </row>
        <row r="1533">
          <cell r="E1533" t="str">
            <v>4.2</v>
          </cell>
          <cell r="H1533" t="str">
            <v/>
          </cell>
          <cell r="I1533" t="str">
            <v/>
          </cell>
          <cell r="K1533" t="str">
            <v/>
          </cell>
          <cell r="L1533">
            <v>0</v>
          </cell>
        </row>
        <row r="1535">
          <cell r="K1535" t="str">
            <v>TOTAL SEM BDI</v>
          </cell>
          <cell r="L1535">
            <v>260.07</v>
          </cell>
        </row>
        <row r="1537">
          <cell r="J1537" t="str">
            <v>BDI</v>
          </cell>
          <cell r="K1537" t="str">
            <v>SERVIÇO</v>
          </cell>
          <cell r="L1537">
            <v>78.125028</v>
          </cell>
        </row>
        <row r="1539">
          <cell r="K1539" t="str">
            <v>TOTAL COM BDI</v>
          </cell>
          <cell r="L1539">
            <v>338.19502799999998</v>
          </cell>
        </row>
        <row r="1541">
          <cell r="E1541" t="str">
            <v>COMP-63</v>
          </cell>
          <cell r="F1541" t="str">
            <v>CÁSSIA - ALTURA 2,00M</v>
          </cell>
          <cell r="M1541" t="str">
            <v>UNID</v>
          </cell>
          <cell r="O1541">
            <v>68.56</v>
          </cell>
          <cell r="P1541">
            <v>89.155424000000011</v>
          </cell>
          <cell r="R1541">
            <v>41.18</v>
          </cell>
          <cell r="S1541">
            <v>0</v>
          </cell>
          <cell r="T1541">
            <v>0</v>
          </cell>
          <cell r="U1541">
            <v>27.38</v>
          </cell>
          <cell r="W1541">
            <v>41.18</v>
          </cell>
          <cell r="X1541">
            <v>0</v>
          </cell>
          <cell r="Y1541">
            <v>27.38</v>
          </cell>
          <cell r="Z1541">
            <v>0</v>
          </cell>
        </row>
        <row r="1542">
          <cell r="E1542" t="str">
            <v>ITEM</v>
          </cell>
          <cell r="F1542" t="str">
            <v>CÓDIGO</v>
          </cell>
          <cell r="G1542" t="str">
            <v>FONTE</v>
          </cell>
          <cell r="H1542" t="str">
            <v>SERVIÇOS</v>
          </cell>
          <cell r="I1542" t="str">
            <v>UNID.</v>
          </cell>
          <cell r="J1542" t="str">
            <v>QUANT.</v>
          </cell>
          <cell r="K1542" t="str">
            <v>P.UNIT.</v>
          </cell>
          <cell r="L1542" t="str">
            <v>P.TOTAL</v>
          </cell>
          <cell r="M1542" t="str">
            <v>%</v>
          </cell>
          <cell r="O1542" t="str">
            <v>R$ UNIT SEM BDI</v>
          </cell>
          <cell r="P1542" t="str">
            <v>R$ UNIT COM BDI</v>
          </cell>
          <cell r="R1542" t="str">
            <v>SINAPI</v>
          </cell>
          <cell r="S1542" t="str">
            <v>COMP. 
PRÓPRIA</v>
          </cell>
          <cell r="T1542" t="str">
            <v>COTAÇÃO</v>
          </cell>
          <cell r="U1542" t="str">
            <v>OUTRAS
BASES</v>
          </cell>
          <cell r="W1542" t="str">
            <v>M. O.</v>
          </cell>
          <cell r="X1542" t="str">
            <v>EQUIPTO</v>
          </cell>
          <cell r="Y1542" t="str">
            <v>MATERIAL</v>
          </cell>
          <cell r="Z1542" t="str">
            <v>OUTROS</v>
          </cell>
        </row>
        <row r="1543">
          <cell r="E1543" t="str">
            <v>1.0</v>
          </cell>
          <cell r="F1543" t="str">
            <v>MÃO DE OBRA</v>
          </cell>
          <cell r="K1543" t="str">
            <v/>
          </cell>
          <cell r="L1543">
            <v>41.18</v>
          </cell>
        </row>
        <row r="1544">
          <cell r="E1544" t="str">
            <v>1.1</v>
          </cell>
          <cell r="F1544">
            <v>88441</v>
          </cell>
          <cell r="G1544" t="str">
            <v>SINAPI</v>
          </cell>
          <cell r="H1544" t="str">
            <v>JARDINEIRO COM ENCARGOS COMPLEMENTARES</v>
          </cell>
          <cell r="I1544" t="str">
            <v>H</v>
          </cell>
          <cell r="J1544">
            <v>1</v>
          </cell>
          <cell r="K1544">
            <v>16.16</v>
          </cell>
          <cell r="L1544">
            <v>16.16</v>
          </cell>
        </row>
        <row r="1545">
          <cell r="E1545" t="str">
            <v>1.2</v>
          </cell>
          <cell r="F1545">
            <v>88316</v>
          </cell>
          <cell r="G1545" t="str">
            <v>SINAPI</v>
          </cell>
          <cell r="H1545" t="str">
            <v>SERVENTE COM ENCARGOS COMPLEMENTARES</v>
          </cell>
          <cell r="I1545" t="str">
            <v>H</v>
          </cell>
          <cell r="J1545">
            <v>2</v>
          </cell>
          <cell r="K1545">
            <v>12.51</v>
          </cell>
          <cell r="L1545">
            <v>25.02</v>
          </cell>
        </row>
        <row r="1546">
          <cell r="H1546" t="str">
            <v/>
          </cell>
          <cell r="I1546" t="str">
            <v/>
          </cell>
          <cell r="K1546" t="str">
            <v/>
          </cell>
        </row>
        <row r="1547">
          <cell r="E1547" t="str">
            <v>2.0</v>
          </cell>
          <cell r="F1547" t="str">
            <v>EQUIPAMENTOS</v>
          </cell>
          <cell r="H1547" t="str">
            <v/>
          </cell>
          <cell r="I1547" t="str">
            <v/>
          </cell>
          <cell r="K1547" t="str">
            <v/>
          </cell>
          <cell r="L1547">
            <v>0</v>
          </cell>
        </row>
        <row r="1548">
          <cell r="E1548" t="str">
            <v>2.1</v>
          </cell>
          <cell r="H1548" t="str">
            <v/>
          </cell>
          <cell r="I1548" t="str">
            <v/>
          </cell>
          <cell r="K1548" t="str">
            <v/>
          </cell>
          <cell r="L1548">
            <v>0</v>
          </cell>
        </row>
        <row r="1549">
          <cell r="E1549" t="str">
            <v>2.2</v>
          </cell>
          <cell r="H1549" t="str">
            <v/>
          </cell>
          <cell r="I1549" t="str">
            <v/>
          </cell>
          <cell r="K1549" t="str">
            <v/>
          </cell>
          <cell r="L1549">
            <v>0</v>
          </cell>
        </row>
        <row r="1550">
          <cell r="H1550" t="str">
            <v/>
          </cell>
          <cell r="I1550" t="str">
            <v/>
          </cell>
          <cell r="K1550" t="str">
            <v/>
          </cell>
        </row>
        <row r="1551">
          <cell r="E1551" t="str">
            <v>3.0</v>
          </cell>
          <cell r="F1551" t="str">
            <v>MATERIAIS</v>
          </cell>
          <cell r="H1551" t="str">
            <v/>
          </cell>
          <cell r="I1551" t="str">
            <v/>
          </cell>
          <cell r="K1551" t="str">
            <v/>
          </cell>
          <cell r="L1551">
            <v>27.38</v>
          </cell>
        </row>
        <row r="1552">
          <cell r="E1552" t="str">
            <v>3.1</v>
          </cell>
          <cell r="F1552" t="str">
            <v>OBO-35</v>
          </cell>
          <cell r="G1552" t="str">
            <v>OUTRAS BASES</v>
          </cell>
          <cell r="H1552" t="str">
            <v>PLANTA - CASSIA BAIANA (SENNA POLYPHYLLA)</v>
          </cell>
          <cell r="I1552" t="str">
            <v>UNID</v>
          </cell>
          <cell r="J1552">
            <v>1</v>
          </cell>
          <cell r="K1552">
            <v>27.38</v>
          </cell>
          <cell r="L1552">
            <v>27.38</v>
          </cell>
        </row>
        <row r="1553">
          <cell r="E1553" t="str">
            <v>3.2</v>
          </cell>
          <cell r="H1553" t="str">
            <v/>
          </cell>
          <cell r="I1553" t="str">
            <v/>
          </cell>
          <cell r="K1553" t="str">
            <v/>
          </cell>
          <cell r="L1553">
            <v>0</v>
          </cell>
        </row>
        <row r="1554">
          <cell r="H1554" t="str">
            <v/>
          </cell>
          <cell r="I1554" t="str">
            <v/>
          </cell>
          <cell r="K1554" t="str">
            <v/>
          </cell>
        </row>
        <row r="1555">
          <cell r="E1555" t="str">
            <v>4.0</v>
          </cell>
          <cell r="F1555" t="str">
            <v>OUTROS</v>
          </cell>
          <cell r="H1555" t="str">
            <v/>
          </cell>
          <cell r="I1555" t="str">
            <v/>
          </cell>
          <cell r="K1555" t="str">
            <v/>
          </cell>
          <cell r="L1555">
            <v>0</v>
          </cell>
        </row>
        <row r="1556">
          <cell r="E1556" t="str">
            <v>4.1</v>
          </cell>
          <cell r="H1556" t="str">
            <v/>
          </cell>
          <cell r="I1556" t="str">
            <v/>
          </cell>
          <cell r="K1556" t="str">
            <v/>
          </cell>
          <cell r="L1556">
            <v>0</v>
          </cell>
        </row>
        <row r="1557">
          <cell r="E1557" t="str">
            <v>4.2</v>
          </cell>
          <cell r="H1557" t="str">
            <v/>
          </cell>
          <cell r="I1557" t="str">
            <v/>
          </cell>
          <cell r="K1557" t="str">
            <v/>
          </cell>
          <cell r="L1557">
            <v>0</v>
          </cell>
        </row>
        <row r="1559">
          <cell r="K1559" t="str">
            <v>TOTAL SEM BDI</v>
          </cell>
          <cell r="L1559">
            <v>68.56</v>
          </cell>
        </row>
        <row r="1561">
          <cell r="J1561" t="str">
            <v>BDI</v>
          </cell>
          <cell r="K1561" t="str">
            <v>SERVIÇO</v>
          </cell>
          <cell r="L1561">
            <v>20.595424000000001</v>
          </cell>
        </row>
        <row r="1563">
          <cell r="K1563" t="str">
            <v>TOTAL COM BDI</v>
          </cell>
          <cell r="L1563">
            <v>89.155424000000011</v>
          </cell>
        </row>
        <row r="1565">
          <cell r="E1565" t="str">
            <v>COMP-64</v>
          </cell>
          <cell r="F1565" t="str">
            <v>AROEIRA SALSA - ALTURA 2,00M</v>
          </cell>
          <cell r="M1565" t="str">
            <v>UNID</v>
          </cell>
          <cell r="O1565">
            <v>238.98</v>
          </cell>
          <cell r="P1565">
            <v>310.76959199999999</v>
          </cell>
          <cell r="R1565">
            <v>238.98</v>
          </cell>
          <cell r="S1565">
            <v>0</v>
          </cell>
          <cell r="T1565">
            <v>0</v>
          </cell>
          <cell r="U1565">
            <v>0</v>
          </cell>
          <cell r="W1565">
            <v>20.59</v>
          </cell>
          <cell r="X1565">
            <v>0</v>
          </cell>
          <cell r="Y1565">
            <v>218.39</v>
          </cell>
          <cell r="Z1565">
            <v>0</v>
          </cell>
        </row>
        <row r="1566">
          <cell r="E1566" t="str">
            <v>ITEM</v>
          </cell>
          <cell r="F1566" t="str">
            <v>CÓDIGO</v>
          </cell>
          <cell r="G1566" t="str">
            <v>FONTE</v>
          </cell>
          <cell r="H1566" t="str">
            <v>SERVIÇOS</v>
          </cell>
          <cell r="I1566" t="str">
            <v>UNID.</v>
          </cell>
          <cell r="J1566" t="str">
            <v>QUANT.</v>
          </cell>
          <cell r="K1566" t="str">
            <v>P.UNIT.</v>
          </cell>
          <cell r="L1566" t="str">
            <v>P.TOTAL</v>
          </cell>
          <cell r="M1566" t="str">
            <v>%</v>
          </cell>
          <cell r="O1566" t="str">
            <v>R$ UNIT SEM BDI</v>
          </cell>
          <cell r="P1566" t="str">
            <v>R$ UNIT COM BDI</v>
          </cell>
          <cell r="R1566" t="str">
            <v>SINAPI</v>
          </cell>
          <cell r="S1566" t="str">
            <v>COMP. 
PRÓPRIA</v>
          </cell>
          <cell r="T1566" t="str">
            <v>COTAÇÃO</v>
          </cell>
          <cell r="U1566" t="str">
            <v>OUTRAS
BASES</v>
          </cell>
          <cell r="W1566" t="str">
            <v>M. O.</v>
          </cell>
          <cell r="X1566" t="str">
            <v>EQUIPTO</v>
          </cell>
          <cell r="Y1566" t="str">
            <v>MATERIAL</v>
          </cell>
          <cell r="Z1566" t="str">
            <v>OUTROS</v>
          </cell>
        </row>
        <row r="1567">
          <cell r="E1567" t="str">
            <v>1.0</v>
          </cell>
          <cell r="F1567" t="str">
            <v>MÃO DE OBRA</v>
          </cell>
          <cell r="K1567" t="str">
            <v/>
          </cell>
          <cell r="L1567">
            <v>20.59</v>
          </cell>
        </row>
        <row r="1568">
          <cell r="E1568" t="str">
            <v>1.1</v>
          </cell>
          <cell r="F1568">
            <v>88441</v>
          </cell>
          <cell r="G1568" t="str">
            <v>SINAPI</v>
          </cell>
          <cell r="H1568" t="str">
            <v>JARDINEIRO COM ENCARGOS COMPLEMENTARES</v>
          </cell>
          <cell r="I1568" t="str">
            <v>H</v>
          </cell>
          <cell r="J1568">
            <v>0.5</v>
          </cell>
          <cell r="K1568">
            <v>16.16</v>
          </cell>
          <cell r="L1568">
            <v>8.08</v>
          </cell>
        </row>
        <row r="1569">
          <cell r="E1569" t="str">
            <v>1.2</v>
          </cell>
          <cell r="F1569">
            <v>88316</v>
          </cell>
          <cell r="G1569" t="str">
            <v>SINAPI</v>
          </cell>
          <cell r="H1569" t="str">
            <v>SERVENTE COM ENCARGOS COMPLEMENTARES</v>
          </cell>
          <cell r="I1569" t="str">
            <v>H</v>
          </cell>
          <cell r="J1569">
            <v>1</v>
          </cell>
          <cell r="K1569">
            <v>12.51</v>
          </cell>
          <cell r="L1569">
            <v>12.51</v>
          </cell>
        </row>
        <row r="1570">
          <cell r="H1570" t="str">
            <v/>
          </cell>
          <cell r="I1570" t="str">
            <v/>
          </cell>
          <cell r="K1570" t="str">
            <v/>
          </cell>
        </row>
        <row r="1571">
          <cell r="E1571" t="str">
            <v>2.0</v>
          </cell>
          <cell r="F1571" t="str">
            <v>EQUIPAMENTOS</v>
          </cell>
          <cell r="H1571" t="str">
            <v/>
          </cell>
          <cell r="I1571" t="str">
            <v/>
          </cell>
          <cell r="K1571" t="str">
            <v/>
          </cell>
          <cell r="L1571">
            <v>0</v>
          </cell>
        </row>
        <row r="1572">
          <cell r="E1572" t="str">
            <v>2.1</v>
          </cell>
          <cell r="H1572" t="str">
            <v/>
          </cell>
          <cell r="I1572" t="str">
            <v/>
          </cell>
          <cell r="K1572" t="str">
            <v/>
          </cell>
          <cell r="L1572">
            <v>0</v>
          </cell>
        </row>
        <row r="1573">
          <cell r="E1573" t="str">
            <v>2.2</v>
          </cell>
          <cell r="H1573" t="str">
            <v/>
          </cell>
          <cell r="I1573" t="str">
            <v/>
          </cell>
          <cell r="K1573" t="str">
            <v/>
          </cell>
          <cell r="L1573">
            <v>0</v>
          </cell>
        </row>
        <row r="1574">
          <cell r="H1574" t="str">
            <v/>
          </cell>
          <cell r="I1574" t="str">
            <v/>
          </cell>
          <cell r="K1574" t="str">
            <v/>
          </cell>
        </row>
        <row r="1575">
          <cell r="E1575" t="str">
            <v>3.0</v>
          </cell>
          <cell r="F1575" t="str">
            <v>MATERIAIS</v>
          </cell>
          <cell r="H1575" t="str">
            <v/>
          </cell>
          <cell r="I1575" t="str">
            <v/>
          </cell>
          <cell r="K1575" t="str">
            <v/>
          </cell>
          <cell r="L1575">
            <v>218.39</v>
          </cell>
        </row>
        <row r="1576">
          <cell r="E1576" t="str">
            <v>3.1</v>
          </cell>
          <cell r="F1576">
            <v>359</v>
          </cell>
          <cell r="G1576" t="str">
            <v>INSUMO</v>
          </cell>
          <cell r="H1576" t="str">
            <v xml:space="preserve">MUDA DE ARVORE ORNAMENTAL, OITI/AROEIRA SALSA/ANGICO/IPE/JACARANDA OU EQUIVALENTE  DA REGIAO, H= *2* M                                                                                                                                                                                                                                                                                                                                                                                                    </v>
          </cell>
          <cell r="I1576" t="str">
            <v xml:space="preserve">UN    </v>
          </cell>
          <cell r="J1576">
            <v>1</v>
          </cell>
          <cell r="K1576">
            <v>218.39</v>
          </cell>
          <cell r="L1576">
            <v>218.39</v>
          </cell>
        </row>
        <row r="1577">
          <cell r="E1577" t="str">
            <v>3.2</v>
          </cell>
          <cell r="H1577" t="str">
            <v/>
          </cell>
          <cell r="I1577" t="str">
            <v/>
          </cell>
          <cell r="K1577" t="str">
            <v/>
          </cell>
          <cell r="L1577">
            <v>0</v>
          </cell>
        </row>
        <row r="1578">
          <cell r="H1578" t="str">
            <v/>
          </cell>
          <cell r="I1578" t="str">
            <v/>
          </cell>
          <cell r="K1578" t="str">
            <v/>
          </cell>
        </row>
        <row r="1579">
          <cell r="E1579" t="str">
            <v>4.0</v>
          </cell>
          <cell r="F1579" t="str">
            <v>OUTROS</v>
          </cell>
          <cell r="H1579" t="str">
            <v/>
          </cell>
          <cell r="I1579" t="str">
            <v/>
          </cell>
          <cell r="K1579" t="str">
            <v/>
          </cell>
          <cell r="L1579">
            <v>0</v>
          </cell>
        </row>
        <row r="1580">
          <cell r="E1580" t="str">
            <v>4.1</v>
          </cell>
          <cell r="H1580" t="str">
            <v/>
          </cell>
          <cell r="I1580" t="str">
            <v/>
          </cell>
          <cell r="K1580" t="str">
            <v/>
          </cell>
          <cell r="L1580">
            <v>0</v>
          </cell>
        </row>
        <row r="1581">
          <cell r="E1581" t="str">
            <v>4.2</v>
          </cell>
          <cell r="H1581" t="str">
            <v/>
          </cell>
          <cell r="I1581" t="str">
            <v/>
          </cell>
          <cell r="K1581" t="str">
            <v/>
          </cell>
          <cell r="L1581">
            <v>0</v>
          </cell>
        </row>
        <row r="1583">
          <cell r="K1583" t="str">
            <v>TOTAL SEM BDI</v>
          </cell>
          <cell r="L1583">
            <v>238.98</v>
          </cell>
        </row>
        <row r="1585">
          <cell r="J1585" t="str">
            <v>BDI</v>
          </cell>
          <cell r="K1585" t="str">
            <v>SERVIÇO</v>
          </cell>
          <cell r="L1585">
            <v>71.789591999999999</v>
          </cell>
        </row>
        <row r="1587">
          <cell r="K1587" t="str">
            <v>TOTAL COM BDI</v>
          </cell>
          <cell r="L1587">
            <v>310.76959199999999</v>
          </cell>
        </row>
        <row r="1589">
          <cell r="E1589" t="str">
            <v>COMP-65</v>
          </cell>
          <cell r="F1589" t="str">
            <v>ARBOREA-ARVORE DO VIAJANTE-RAVENALA MADAGASCARIENSIS</v>
          </cell>
          <cell r="M1589" t="str">
            <v>UNID</v>
          </cell>
          <cell r="O1589">
            <v>116.78</v>
          </cell>
          <cell r="P1589">
            <v>151.86071200000001</v>
          </cell>
          <cell r="R1589">
            <v>41.18</v>
          </cell>
          <cell r="S1589">
            <v>0</v>
          </cell>
          <cell r="T1589">
            <v>0</v>
          </cell>
          <cell r="U1589">
            <v>75.599999999999994</v>
          </cell>
          <cell r="W1589">
            <v>41.18</v>
          </cell>
          <cell r="X1589">
            <v>0</v>
          </cell>
          <cell r="Y1589">
            <v>75.599999999999994</v>
          </cell>
          <cell r="Z1589">
            <v>0</v>
          </cell>
        </row>
        <row r="1590">
          <cell r="E1590" t="str">
            <v>ITEM</v>
          </cell>
          <cell r="F1590" t="str">
            <v>CÓDIGO</v>
          </cell>
          <cell r="G1590" t="str">
            <v>FONTE</v>
          </cell>
          <cell r="H1590" t="str">
            <v>SERVIÇOS</v>
          </cell>
          <cell r="I1590" t="str">
            <v>UNID.</v>
          </cell>
          <cell r="J1590" t="str">
            <v>QUANT.</v>
          </cell>
          <cell r="K1590" t="str">
            <v>P.UNIT.</v>
          </cell>
          <cell r="L1590" t="str">
            <v>P.TOTAL</v>
          </cell>
          <cell r="M1590" t="str">
            <v>%</v>
          </cell>
          <cell r="O1590" t="str">
            <v>R$ UNIT SEM BDI</v>
          </cell>
          <cell r="P1590" t="str">
            <v>R$ UNIT COM BDI</v>
          </cell>
          <cell r="R1590" t="str">
            <v>SINAPI</v>
          </cell>
          <cell r="S1590" t="str">
            <v>COMP. 
PRÓPRIA</v>
          </cell>
          <cell r="T1590" t="str">
            <v>COTAÇÃO</v>
          </cell>
          <cell r="U1590" t="str">
            <v>OUTRAS
BASES</v>
          </cell>
          <cell r="W1590" t="str">
            <v>M. O.</v>
          </cell>
          <cell r="X1590" t="str">
            <v>EQUIPTO</v>
          </cell>
          <cell r="Y1590" t="str">
            <v>MATERIAL</v>
          </cell>
          <cell r="Z1590" t="str">
            <v>OUTROS</v>
          </cell>
        </row>
        <row r="1591">
          <cell r="E1591" t="str">
            <v>1.0</v>
          </cell>
          <cell r="F1591" t="str">
            <v>MÃO DE OBRA</v>
          </cell>
          <cell r="K1591" t="str">
            <v/>
          </cell>
          <cell r="L1591">
            <v>41.18</v>
          </cell>
        </row>
        <row r="1592">
          <cell r="E1592" t="str">
            <v>1.1</v>
          </cell>
          <cell r="F1592">
            <v>88441</v>
          </cell>
          <cell r="G1592" t="str">
            <v>SINAPI</v>
          </cell>
          <cell r="H1592" t="str">
            <v>JARDINEIRO COM ENCARGOS COMPLEMENTARES</v>
          </cell>
          <cell r="I1592" t="str">
            <v>H</v>
          </cell>
          <cell r="J1592">
            <v>1</v>
          </cell>
          <cell r="K1592">
            <v>16.16</v>
          </cell>
          <cell r="L1592">
            <v>16.16</v>
          </cell>
        </row>
        <row r="1593">
          <cell r="E1593" t="str">
            <v>1.2</v>
          </cell>
          <cell r="F1593">
            <v>88316</v>
          </cell>
          <cell r="G1593" t="str">
            <v>SINAPI</v>
          </cell>
          <cell r="H1593" t="str">
            <v>SERVENTE COM ENCARGOS COMPLEMENTARES</v>
          </cell>
          <cell r="I1593" t="str">
            <v>H</v>
          </cell>
          <cell r="J1593">
            <v>2</v>
          </cell>
          <cell r="K1593">
            <v>12.51</v>
          </cell>
          <cell r="L1593">
            <v>25.02</v>
          </cell>
        </row>
        <row r="1594">
          <cell r="H1594" t="str">
            <v/>
          </cell>
          <cell r="I1594" t="str">
            <v/>
          </cell>
          <cell r="K1594" t="str">
            <v/>
          </cell>
        </row>
        <row r="1595">
          <cell r="E1595" t="str">
            <v>2.0</v>
          </cell>
          <cell r="F1595" t="str">
            <v>EQUIPAMENTOS</v>
          </cell>
          <cell r="H1595" t="str">
            <v/>
          </cell>
          <cell r="I1595" t="str">
            <v/>
          </cell>
          <cell r="K1595" t="str">
            <v/>
          </cell>
          <cell r="L1595">
            <v>0</v>
          </cell>
        </row>
        <row r="1596">
          <cell r="E1596" t="str">
            <v>2.1</v>
          </cell>
          <cell r="H1596" t="str">
            <v/>
          </cell>
          <cell r="I1596" t="str">
            <v/>
          </cell>
          <cell r="K1596" t="str">
            <v/>
          </cell>
          <cell r="L1596">
            <v>0</v>
          </cell>
        </row>
        <row r="1597">
          <cell r="E1597" t="str">
            <v>2.2</v>
          </cell>
          <cell r="H1597" t="str">
            <v/>
          </cell>
          <cell r="I1597" t="str">
            <v/>
          </cell>
          <cell r="K1597" t="str">
            <v/>
          </cell>
          <cell r="L1597">
            <v>0</v>
          </cell>
        </row>
        <row r="1598">
          <cell r="H1598" t="str">
            <v/>
          </cell>
          <cell r="I1598" t="str">
            <v/>
          </cell>
          <cell r="K1598" t="str">
            <v/>
          </cell>
        </row>
        <row r="1599">
          <cell r="E1599" t="str">
            <v>3.0</v>
          </cell>
          <cell r="F1599" t="str">
            <v>MATERIAIS</v>
          </cell>
          <cell r="H1599" t="str">
            <v/>
          </cell>
          <cell r="I1599" t="str">
            <v/>
          </cell>
          <cell r="K1599" t="str">
            <v/>
          </cell>
          <cell r="L1599">
            <v>75.599999999999994</v>
          </cell>
        </row>
        <row r="1600">
          <cell r="E1600" t="str">
            <v>3.1</v>
          </cell>
          <cell r="F1600" t="str">
            <v>OBO-36</v>
          </cell>
          <cell r="G1600" t="str">
            <v>OUTRAS BASES</v>
          </cell>
          <cell r="H1600" t="str">
            <v>ARBOREA-ARVORE DO VIAJANTE-RAVENALA MADAGASCARIENSIS</v>
          </cell>
          <cell r="I1600" t="str">
            <v>UNID</v>
          </cell>
          <cell r="J1600">
            <v>1</v>
          </cell>
          <cell r="K1600">
            <v>75.599999999999994</v>
          </cell>
          <cell r="L1600">
            <v>75.599999999999994</v>
          </cell>
        </row>
        <row r="1601">
          <cell r="E1601" t="str">
            <v>3.2</v>
          </cell>
          <cell r="H1601" t="str">
            <v/>
          </cell>
          <cell r="I1601" t="str">
            <v/>
          </cell>
          <cell r="K1601" t="str">
            <v/>
          </cell>
          <cell r="L1601">
            <v>0</v>
          </cell>
        </row>
        <row r="1602">
          <cell r="H1602" t="str">
            <v/>
          </cell>
          <cell r="I1602" t="str">
            <v/>
          </cell>
          <cell r="K1602" t="str">
            <v/>
          </cell>
        </row>
        <row r="1603">
          <cell r="E1603" t="str">
            <v>4.0</v>
          </cell>
          <cell r="F1603" t="str">
            <v>OUTROS</v>
          </cell>
          <cell r="H1603" t="str">
            <v/>
          </cell>
          <cell r="I1603" t="str">
            <v/>
          </cell>
          <cell r="K1603" t="str">
            <v/>
          </cell>
          <cell r="L1603">
            <v>0</v>
          </cell>
        </row>
        <row r="1604">
          <cell r="E1604" t="str">
            <v>4.1</v>
          </cell>
          <cell r="H1604" t="str">
            <v/>
          </cell>
          <cell r="I1604" t="str">
            <v/>
          </cell>
          <cell r="K1604" t="str">
            <v/>
          </cell>
          <cell r="L1604">
            <v>0</v>
          </cell>
        </row>
        <row r="1605">
          <cell r="E1605" t="str">
            <v>4.2</v>
          </cell>
          <cell r="H1605" t="str">
            <v/>
          </cell>
          <cell r="I1605" t="str">
            <v/>
          </cell>
          <cell r="K1605" t="str">
            <v/>
          </cell>
          <cell r="L1605">
            <v>0</v>
          </cell>
        </row>
        <row r="1607">
          <cell r="K1607" t="str">
            <v>TOTAL SEM BDI</v>
          </cell>
          <cell r="L1607">
            <v>116.78</v>
          </cell>
        </row>
        <row r="1609">
          <cell r="J1609" t="str">
            <v>BDI</v>
          </cell>
          <cell r="K1609" t="str">
            <v>SERVIÇO</v>
          </cell>
          <cell r="L1609">
            <v>35.080711999999998</v>
          </cell>
        </row>
        <row r="1611">
          <cell r="K1611" t="str">
            <v>TOTAL COM BDI</v>
          </cell>
          <cell r="L1611">
            <v>151.86071200000001</v>
          </cell>
        </row>
        <row r="1613">
          <cell r="E1613" t="str">
            <v>COMP-66</v>
          </cell>
          <cell r="F1613" t="str">
            <v>FIXAÇÃO DE TUTOR DE MADEIRA (PEÇA DE 5 X 5 CM) COM H=2,30M EM ÁRVORES</v>
          </cell>
          <cell r="M1613" t="str">
            <v>UNID</v>
          </cell>
          <cell r="O1613">
            <v>28.880000000000003</v>
          </cell>
          <cell r="P1613">
            <v>37.555552000000006</v>
          </cell>
          <cell r="R1613">
            <v>6.17</v>
          </cell>
          <cell r="S1613">
            <v>0</v>
          </cell>
          <cell r="T1613">
            <v>0</v>
          </cell>
          <cell r="U1613">
            <v>22.71</v>
          </cell>
          <cell r="W1613">
            <v>6.17</v>
          </cell>
          <cell r="X1613">
            <v>0</v>
          </cell>
          <cell r="Y1613">
            <v>22.71</v>
          </cell>
          <cell r="Z1613">
            <v>0</v>
          </cell>
        </row>
        <row r="1614">
          <cell r="E1614" t="str">
            <v>ITEM</v>
          </cell>
          <cell r="F1614" t="str">
            <v>CÓDIGO</v>
          </cell>
          <cell r="G1614" t="str">
            <v>FONTE</v>
          </cell>
          <cell r="H1614" t="str">
            <v>SERVIÇOS</v>
          </cell>
          <cell r="I1614" t="str">
            <v>UNID.</v>
          </cell>
          <cell r="J1614" t="str">
            <v>QUANT.</v>
          </cell>
          <cell r="K1614" t="str">
            <v>P.UNIT.</v>
          </cell>
          <cell r="L1614" t="str">
            <v>P.TOTAL</v>
          </cell>
          <cell r="M1614" t="str">
            <v>%</v>
          </cell>
          <cell r="O1614" t="str">
            <v>R$ UNIT SEM BDI</v>
          </cell>
          <cell r="P1614" t="str">
            <v>R$ UNIT COM BDI</v>
          </cell>
          <cell r="R1614" t="str">
            <v>SINAPI</v>
          </cell>
          <cell r="S1614" t="str">
            <v>COMP. 
PRÓPRIA</v>
          </cell>
          <cell r="T1614" t="str">
            <v>COTAÇÃO</v>
          </cell>
          <cell r="U1614" t="str">
            <v>OUTRAS
BASES</v>
          </cell>
          <cell r="W1614" t="str">
            <v>M. O.</v>
          </cell>
          <cell r="X1614" t="str">
            <v>EQUIPTO</v>
          </cell>
          <cell r="Y1614" t="str">
            <v>MATERIAL</v>
          </cell>
          <cell r="Z1614" t="str">
            <v>OUTROS</v>
          </cell>
        </row>
        <row r="1615">
          <cell r="E1615" t="str">
            <v>1.0</v>
          </cell>
          <cell r="F1615" t="str">
            <v>MÃO DE OBRA</v>
          </cell>
          <cell r="K1615" t="str">
            <v/>
          </cell>
          <cell r="L1615">
            <v>6.17</v>
          </cell>
        </row>
        <row r="1616">
          <cell r="E1616" t="str">
            <v>1.1</v>
          </cell>
          <cell r="F1616">
            <v>88441</v>
          </cell>
          <cell r="G1616" t="str">
            <v>SINAPI</v>
          </cell>
          <cell r="H1616" t="str">
            <v>JARDINEIRO COM ENCARGOS COMPLEMENTARES</v>
          </cell>
          <cell r="I1616" t="str">
            <v>H</v>
          </cell>
          <cell r="J1616">
            <v>0.15</v>
          </cell>
          <cell r="K1616">
            <v>16.16</v>
          </cell>
          <cell r="L1616">
            <v>2.42</v>
          </cell>
        </row>
        <row r="1617">
          <cell r="E1617" t="str">
            <v>1.2</v>
          </cell>
          <cell r="F1617">
            <v>88316</v>
          </cell>
          <cell r="G1617" t="str">
            <v>SINAPI</v>
          </cell>
          <cell r="H1617" t="str">
            <v>SERVENTE COM ENCARGOS COMPLEMENTARES</v>
          </cell>
          <cell r="I1617" t="str">
            <v>H</v>
          </cell>
          <cell r="J1617">
            <v>0.3</v>
          </cell>
          <cell r="K1617">
            <v>12.51</v>
          </cell>
          <cell r="L1617">
            <v>3.75</v>
          </cell>
        </row>
        <row r="1618">
          <cell r="H1618" t="str">
            <v/>
          </cell>
          <cell r="I1618" t="str">
            <v/>
          </cell>
          <cell r="K1618" t="str">
            <v/>
          </cell>
        </row>
        <row r="1619">
          <cell r="E1619" t="str">
            <v>2.0</v>
          </cell>
          <cell r="F1619" t="str">
            <v>EQUIPAMENTOS</v>
          </cell>
          <cell r="H1619" t="str">
            <v/>
          </cell>
          <cell r="I1619" t="str">
            <v/>
          </cell>
          <cell r="K1619" t="str">
            <v/>
          </cell>
          <cell r="L1619">
            <v>0</v>
          </cell>
        </row>
        <row r="1620">
          <cell r="E1620" t="str">
            <v>2.1</v>
          </cell>
          <cell r="H1620" t="str">
            <v/>
          </cell>
          <cell r="I1620" t="str">
            <v/>
          </cell>
          <cell r="K1620" t="str">
            <v/>
          </cell>
          <cell r="L1620">
            <v>0</v>
          </cell>
        </row>
        <row r="1621">
          <cell r="E1621" t="str">
            <v>2.2</v>
          </cell>
          <cell r="H1621" t="str">
            <v/>
          </cell>
          <cell r="I1621" t="str">
            <v/>
          </cell>
          <cell r="K1621" t="str">
            <v/>
          </cell>
          <cell r="L1621">
            <v>0</v>
          </cell>
        </row>
        <row r="1622">
          <cell r="H1622" t="str">
            <v/>
          </cell>
          <cell r="I1622" t="str">
            <v/>
          </cell>
          <cell r="K1622" t="str">
            <v/>
          </cell>
        </row>
        <row r="1623">
          <cell r="E1623" t="str">
            <v>3.0</v>
          </cell>
          <cell r="F1623" t="str">
            <v>MATERIAIS</v>
          </cell>
          <cell r="H1623" t="str">
            <v/>
          </cell>
          <cell r="I1623" t="str">
            <v/>
          </cell>
          <cell r="K1623" t="str">
            <v/>
          </cell>
          <cell r="L1623">
            <v>22.71</v>
          </cell>
        </row>
        <row r="1624">
          <cell r="E1624" t="str">
            <v>3.1</v>
          </cell>
          <cell r="F1624" t="str">
            <v>OBO-23</v>
          </cell>
          <cell r="G1624" t="str">
            <v>OUTRAS BASES</v>
          </cell>
          <cell r="H1624" t="str">
            <v>TUTOR DE MADEIRA (PEÇA DE 5 X 5 CM) COM H=2,30M</v>
          </cell>
          <cell r="I1624" t="str">
            <v>UNID</v>
          </cell>
          <cell r="J1624">
            <v>1</v>
          </cell>
          <cell r="K1624">
            <v>22.71</v>
          </cell>
          <cell r="L1624">
            <v>22.71</v>
          </cell>
        </row>
        <row r="1625">
          <cell r="E1625" t="str">
            <v>3.2</v>
          </cell>
          <cell r="H1625" t="str">
            <v/>
          </cell>
          <cell r="I1625" t="str">
            <v/>
          </cell>
          <cell r="K1625" t="str">
            <v/>
          </cell>
          <cell r="L1625">
            <v>0</v>
          </cell>
        </row>
        <row r="1626">
          <cell r="H1626" t="str">
            <v/>
          </cell>
          <cell r="I1626" t="str">
            <v/>
          </cell>
          <cell r="K1626" t="str">
            <v/>
          </cell>
        </row>
        <row r="1627">
          <cell r="E1627" t="str">
            <v>4.0</v>
          </cell>
          <cell r="F1627" t="str">
            <v>OUTROS</v>
          </cell>
          <cell r="H1627" t="str">
            <v/>
          </cell>
          <cell r="I1627" t="str">
            <v/>
          </cell>
          <cell r="K1627" t="str">
            <v/>
          </cell>
          <cell r="L1627">
            <v>0</v>
          </cell>
        </row>
        <row r="1628">
          <cell r="E1628" t="str">
            <v>4.1</v>
          </cell>
          <cell r="H1628" t="str">
            <v/>
          </cell>
          <cell r="I1628" t="str">
            <v/>
          </cell>
          <cell r="K1628" t="str">
            <v/>
          </cell>
          <cell r="L1628">
            <v>0</v>
          </cell>
        </row>
        <row r="1629">
          <cell r="E1629" t="str">
            <v>4.2</v>
          </cell>
          <cell r="H1629" t="str">
            <v/>
          </cell>
          <cell r="I1629" t="str">
            <v/>
          </cell>
          <cell r="K1629" t="str">
            <v/>
          </cell>
          <cell r="L1629">
            <v>0</v>
          </cell>
        </row>
        <row r="1631">
          <cell r="K1631" t="str">
            <v>TOTAL SEM BDI</v>
          </cell>
          <cell r="L1631">
            <v>28.880000000000003</v>
          </cell>
        </row>
        <row r="1633">
          <cell r="J1633" t="str">
            <v>BDI</v>
          </cell>
          <cell r="K1633" t="str">
            <v>SERVIÇO</v>
          </cell>
          <cell r="L1633">
            <v>8.6755520000000015</v>
          </cell>
        </row>
        <row r="1635">
          <cell r="K1635" t="str">
            <v>TOTAL COM BDI</v>
          </cell>
          <cell r="L1635">
            <v>37.555552000000006</v>
          </cell>
        </row>
        <row r="1637">
          <cell r="E1637" t="str">
            <v>COMP-67</v>
          </cell>
          <cell r="F1637" t="str">
            <v>PLANTIO DE GRAMA AMENDOIM - MUDA</v>
          </cell>
          <cell r="M1637" t="str">
            <v>M2</v>
          </cell>
          <cell r="O1637">
            <v>20.58</v>
          </cell>
          <cell r="P1637">
            <v>26.762231999999997</v>
          </cell>
          <cell r="R1637">
            <v>2.5700000000000003</v>
          </cell>
          <cell r="S1637">
            <v>0</v>
          </cell>
          <cell r="T1637">
            <v>0</v>
          </cell>
          <cell r="U1637">
            <v>18.009999999999998</v>
          </cell>
          <cell r="W1637">
            <v>2.5700000000000003</v>
          </cell>
          <cell r="X1637">
            <v>0</v>
          </cell>
          <cell r="Y1637">
            <v>18.009999999999998</v>
          </cell>
          <cell r="Z1637">
            <v>0</v>
          </cell>
        </row>
        <row r="1638">
          <cell r="E1638" t="str">
            <v>ITEM</v>
          </cell>
          <cell r="F1638" t="str">
            <v>CÓDIGO</v>
          </cell>
          <cell r="G1638" t="str">
            <v>FONTE</v>
          </cell>
          <cell r="H1638" t="str">
            <v>SERVIÇOS</v>
          </cell>
          <cell r="I1638" t="str">
            <v>UNID.</v>
          </cell>
          <cell r="J1638" t="str">
            <v>QUANT.</v>
          </cell>
          <cell r="K1638" t="str">
            <v>P.UNIT.</v>
          </cell>
          <cell r="L1638" t="str">
            <v>P.TOTAL</v>
          </cell>
          <cell r="M1638" t="str">
            <v>%</v>
          </cell>
          <cell r="O1638" t="str">
            <v>R$ UNIT SEM BDI</v>
          </cell>
          <cell r="P1638" t="str">
            <v>R$ UNIT COM BDI</v>
          </cell>
          <cell r="R1638" t="str">
            <v>SINAPI</v>
          </cell>
          <cell r="S1638" t="str">
            <v>COMP. 
PRÓPRIA</v>
          </cell>
          <cell r="T1638" t="str">
            <v>COTAÇÃO</v>
          </cell>
          <cell r="U1638" t="str">
            <v>OUTRAS
BASES</v>
          </cell>
          <cell r="W1638" t="str">
            <v>M. O.</v>
          </cell>
          <cell r="X1638" t="str">
            <v>EQUIPTO</v>
          </cell>
          <cell r="Y1638" t="str">
            <v>MATERIAL</v>
          </cell>
          <cell r="Z1638" t="str">
            <v>OUTROS</v>
          </cell>
        </row>
        <row r="1639">
          <cell r="E1639" t="str">
            <v>1.0</v>
          </cell>
          <cell r="F1639" t="str">
            <v>MÃO DE OBRA</v>
          </cell>
          <cell r="K1639" t="str">
            <v/>
          </cell>
          <cell r="L1639">
            <v>2.5700000000000003</v>
          </cell>
        </row>
        <row r="1640">
          <cell r="E1640" t="str">
            <v>1.1</v>
          </cell>
          <cell r="F1640">
            <v>88441</v>
          </cell>
          <cell r="G1640" t="str">
            <v>SINAPI</v>
          </cell>
          <cell r="H1640" t="str">
            <v>JARDINEIRO COM ENCARGOS COMPLEMENTARES</v>
          </cell>
          <cell r="I1640" t="str">
            <v>H</v>
          </cell>
          <cell r="J1640">
            <v>0.09</v>
          </cell>
          <cell r="K1640">
            <v>16.16</v>
          </cell>
          <cell r="L1640">
            <v>1.45</v>
          </cell>
        </row>
        <row r="1641">
          <cell r="E1641" t="str">
            <v>1.2</v>
          </cell>
          <cell r="F1641">
            <v>88316</v>
          </cell>
          <cell r="G1641" t="str">
            <v>SINAPI</v>
          </cell>
          <cell r="H1641" t="str">
            <v>SERVENTE COM ENCARGOS COMPLEMENTARES</v>
          </cell>
          <cell r="I1641" t="str">
            <v>H</v>
          </cell>
          <cell r="J1641">
            <v>0.09</v>
          </cell>
          <cell r="K1641">
            <v>12.51</v>
          </cell>
          <cell r="L1641">
            <v>1.1200000000000001</v>
          </cell>
        </row>
        <row r="1642">
          <cell r="H1642" t="str">
            <v/>
          </cell>
          <cell r="I1642" t="str">
            <v/>
          </cell>
          <cell r="K1642" t="str">
            <v/>
          </cell>
        </row>
        <row r="1643">
          <cell r="E1643" t="str">
            <v>2.0</v>
          </cell>
          <cell r="F1643" t="str">
            <v>EQUIPAMENTOS</v>
          </cell>
          <cell r="H1643" t="str">
            <v/>
          </cell>
          <cell r="I1643" t="str">
            <v/>
          </cell>
          <cell r="K1643" t="str">
            <v/>
          </cell>
          <cell r="L1643">
            <v>0</v>
          </cell>
        </row>
        <row r="1644">
          <cell r="E1644" t="str">
            <v>2.1</v>
          </cell>
          <cell r="H1644" t="str">
            <v/>
          </cell>
          <cell r="I1644" t="str">
            <v/>
          </cell>
          <cell r="K1644" t="str">
            <v/>
          </cell>
          <cell r="L1644">
            <v>0</v>
          </cell>
        </row>
        <row r="1645">
          <cell r="E1645" t="str">
            <v>2.2</v>
          </cell>
          <cell r="H1645" t="str">
            <v/>
          </cell>
          <cell r="I1645" t="str">
            <v/>
          </cell>
          <cell r="K1645" t="str">
            <v/>
          </cell>
          <cell r="L1645">
            <v>0</v>
          </cell>
        </row>
        <row r="1646">
          <cell r="H1646" t="str">
            <v/>
          </cell>
          <cell r="I1646" t="str">
            <v/>
          </cell>
          <cell r="K1646" t="str">
            <v/>
          </cell>
        </row>
        <row r="1647">
          <cell r="E1647" t="str">
            <v>3.0</v>
          </cell>
          <cell r="F1647" t="str">
            <v>MATERIAIS</v>
          </cell>
          <cell r="H1647" t="str">
            <v/>
          </cell>
          <cell r="I1647" t="str">
            <v/>
          </cell>
          <cell r="K1647" t="str">
            <v/>
          </cell>
          <cell r="L1647">
            <v>18.009999999999998</v>
          </cell>
        </row>
        <row r="1648">
          <cell r="E1648" t="str">
            <v>3.1</v>
          </cell>
          <cell r="F1648" t="str">
            <v>OBO-28</v>
          </cell>
          <cell r="G1648" t="str">
            <v>OUTRAS BASES</v>
          </cell>
          <cell r="H1648" t="str">
            <v>ADUBO ORGÂNICO BOVINO, CACAU OU SIMILAR</v>
          </cell>
          <cell r="I1648" t="str">
            <v>M3</v>
          </cell>
          <cell r="J1648">
            <v>5.0000000000000001E-3</v>
          </cell>
          <cell r="K1648">
            <v>124.17</v>
          </cell>
          <cell r="L1648">
            <v>0.62</v>
          </cell>
        </row>
        <row r="1649">
          <cell r="E1649" t="str">
            <v>3.2</v>
          </cell>
          <cell r="F1649" t="str">
            <v>OBO-22</v>
          </cell>
          <cell r="G1649" t="str">
            <v>OUTRAS BASES</v>
          </cell>
          <cell r="H1649" t="str">
            <v>TERRA VEGETAL PRETA</v>
          </cell>
          <cell r="I1649" t="str">
            <v>M3</v>
          </cell>
          <cell r="J1649">
            <v>3.2000000000000001E-2</v>
          </cell>
          <cell r="K1649">
            <v>201.3</v>
          </cell>
          <cell r="L1649">
            <v>6.44</v>
          </cell>
        </row>
        <row r="1650">
          <cell r="E1650" t="str">
            <v>3.3</v>
          </cell>
          <cell r="F1650" t="str">
            <v>OBO-29</v>
          </cell>
          <cell r="G1650" t="str">
            <v>OUTRAS BASES</v>
          </cell>
          <cell r="H1650" t="str">
            <v>ADUBO MINERAL NPK (10-10-10)</v>
          </cell>
          <cell r="I1650" t="str">
            <v>KG</v>
          </cell>
          <cell r="J1650">
            <v>7.3999999999999996E-2</v>
          </cell>
          <cell r="K1650">
            <v>2.34</v>
          </cell>
          <cell r="L1650">
            <v>0.17</v>
          </cell>
        </row>
        <row r="1651">
          <cell r="E1651" t="str">
            <v>3.4</v>
          </cell>
          <cell r="F1651" t="str">
            <v>OBO-27</v>
          </cell>
          <cell r="G1651" t="str">
            <v>OUTRAS BASES</v>
          </cell>
          <cell r="H1651" t="str">
            <v>GRAMA AMENDOIM (ARACHIS REPENS)</v>
          </cell>
          <cell r="I1651" t="str">
            <v>UNID</v>
          </cell>
          <cell r="J1651">
            <v>3.09</v>
          </cell>
          <cell r="K1651">
            <v>3.49</v>
          </cell>
          <cell r="L1651">
            <v>10.78</v>
          </cell>
        </row>
        <row r="1652">
          <cell r="H1652" t="str">
            <v/>
          </cell>
          <cell r="I1652" t="str">
            <v/>
          </cell>
          <cell r="K1652" t="str">
            <v/>
          </cell>
        </row>
        <row r="1653">
          <cell r="E1653" t="str">
            <v>4.0</v>
          </cell>
          <cell r="F1653" t="str">
            <v>OUTROS</v>
          </cell>
          <cell r="H1653" t="str">
            <v/>
          </cell>
          <cell r="I1653" t="str">
            <v/>
          </cell>
          <cell r="K1653" t="str">
            <v/>
          </cell>
          <cell r="L1653">
            <v>0</v>
          </cell>
        </row>
        <row r="1654">
          <cell r="E1654" t="str">
            <v>4.1</v>
          </cell>
          <cell r="H1654" t="str">
            <v/>
          </cell>
          <cell r="I1654" t="str">
            <v/>
          </cell>
          <cell r="K1654" t="str">
            <v/>
          </cell>
          <cell r="L1654">
            <v>0</v>
          </cell>
        </row>
        <row r="1655">
          <cell r="E1655" t="str">
            <v>4.2</v>
          </cell>
          <cell r="H1655" t="str">
            <v/>
          </cell>
          <cell r="I1655" t="str">
            <v/>
          </cell>
          <cell r="K1655" t="str">
            <v/>
          </cell>
          <cell r="L1655">
            <v>0</v>
          </cell>
        </row>
        <row r="1657">
          <cell r="K1657" t="str">
            <v>TOTAL SEM BDI</v>
          </cell>
          <cell r="L1657">
            <v>20.58</v>
          </cell>
        </row>
        <row r="1659">
          <cell r="J1659" t="str">
            <v>BDI</v>
          </cell>
          <cell r="K1659" t="str">
            <v>SERVIÇO</v>
          </cell>
          <cell r="L1659">
            <v>6.1822319999999991</v>
          </cell>
        </row>
        <row r="1661">
          <cell r="K1661" t="str">
            <v>TOTAL COM BDI</v>
          </cell>
          <cell r="L1661">
            <v>26.762231999999997</v>
          </cell>
        </row>
        <row r="1663">
          <cell r="E1663" t="str">
            <v>COMP-68</v>
          </cell>
          <cell r="F1663" t="str">
            <v>PLANTIO DE GRAMA ESMERALDA OU SAO CARLOS OU CURITIBANA, EM PLACAS</v>
          </cell>
          <cell r="M1663" t="str">
            <v>M2</v>
          </cell>
          <cell r="O1663">
            <v>14.58</v>
          </cell>
          <cell r="P1663">
            <v>18.959831999999999</v>
          </cell>
          <cell r="R1663">
            <v>14.58</v>
          </cell>
          <cell r="S1663">
            <v>0</v>
          </cell>
          <cell r="T1663">
            <v>0</v>
          </cell>
          <cell r="U1663">
            <v>0</v>
          </cell>
          <cell r="W1663">
            <v>2.58</v>
          </cell>
          <cell r="X1663">
            <v>0</v>
          </cell>
          <cell r="Y1663">
            <v>12</v>
          </cell>
          <cell r="Z1663">
            <v>0</v>
          </cell>
        </row>
        <row r="1664">
          <cell r="E1664" t="str">
            <v>ITEM</v>
          </cell>
          <cell r="F1664" t="str">
            <v>CÓDIGO</v>
          </cell>
          <cell r="G1664" t="str">
            <v>FONTE</v>
          </cell>
          <cell r="H1664" t="str">
            <v>SERVIÇOS</v>
          </cell>
          <cell r="I1664" t="str">
            <v>UNID.</v>
          </cell>
          <cell r="J1664" t="str">
            <v>QUANT.</v>
          </cell>
          <cell r="K1664" t="str">
            <v>P.UNIT.</v>
          </cell>
          <cell r="L1664" t="str">
            <v>P.TOTAL</v>
          </cell>
          <cell r="M1664" t="str">
            <v>%</v>
          </cell>
          <cell r="O1664" t="str">
            <v>R$ UNIT SEM BDI</v>
          </cell>
          <cell r="P1664" t="str">
            <v>R$ UNIT COM BDI</v>
          </cell>
          <cell r="R1664" t="str">
            <v>SINAPI</v>
          </cell>
          <cell r="S1664" t="str">
            <v>COMP. 
PRÓPRIA</v>
          </cell>
          <cell r="T1664" t="str">
            <v>COTAÇÃO</v>
          </cell>
          <cell r="U1664" t="str">
            <v>OUTRAS
BASES</v>
          </cell>
          <cell r="W1664" t="str">
            <v>M. O.</v>
          </cell>
          <cell r="X1664" t="str">
            <v>EQUIPTO</v>
          </cell>
          <cell r="Y1664" t="str">
            <v>MATERIAL</v>
          </cell>
          <cell r="Z1664" t="str">
            <v>OUTROS</v>
          </cell>
        </row>
        <row r="1665">
          <cell r="E1665" t="str">
            <v>1.0</v>
          </cell>
          <cell r="F1665" t="str">
            <v>MÃO DE OBRA</v>
          </cell>
          <cell r="K1665" t="str">
            <v/>
          </cell>
          <cell r="L1665">
            <v>2.58</v>
          </cell>
        </row>
        <row r="1666">
          <cell r="E1666" t="str">
            <v>1.1</v>
          </cell>
          <cell r="F1666">
            <v>88441</v>
          </cell>
          <cell r="G1666" t="str">
            <v>SINAPI</v>
          </cell>
          <cell r="H1666" t="str">
            <v>JARDINEIRO COM ENCARGOS COMPLEMENTARES</v>
          </cell>
          <cell r="I1666" t="str">
            <v>H</v>
          </cell>
          <cell r="J1666">
            <v>3.9100000000000003E-2</v>
          </cell>
          <cell r="K1666">
            <v>16.16</v>
          </cell>
          <cell r="L1666">
            <v>0.63</v>
          </cell>
        </row>
        <row r="1667">
          <cell r="E1667" t="str">
            <v>1.2</v>
          </cell>
          <cell r="F1667">
            <v>88316</v>
          </cell>
          <cell r="G1667" t="str">
            <v>SINAPI</v>
          </cell>
          <cell r="H1667" t="str">
            <v>SERVENTE COM ENCARGOS COMPLEMENTARES</v>
          </cell>
          <cell r="I1667" t="str">
            <v>H</v>
          </cell>
          <cell r="J1667">
            <v>0.15640000000000001</v>
          </cell>
          <cell r="K1667">
            <v>12.51</v>
          </cell>
          <cell r="L1667">
            <v>1.95</v>
          </cell>
        </row>
        <row r="1668">
          <cell r="H1668" t="str">
            <v/>
          </cell>
          <cell r="I1668" t="str">
            <v/>
          </cell>
          <cell r="K1668" t="str">
            <v/>
          </cell>
        </row>
        <row r="1669">
          <cell r="E1669" t="str">
            <v>2.0</v>
          </cell>
          <cell r="F1669" t="str">
            <v>EQUIPAMENTOS</v>
          </cell>
          <cell r="H1669" t="str">
            <v/>
          </cell>
          <cell r="I1669" t="str">
            <v/>
          </cell>
          <cell r="K1669" t="str">
            <v/>
          </cell>
          <cell r="L1669">
            <v>0</v>
          </cell>
        </row>
        <row r="1670">
          <cell r="E1670" t="str">
            <v>2.1</v>
          </cell>
          <cell r="H1670" t="str">
            <v/>
          </cell>
          <cell r="I1670" t="str">
            <v/>
          </cell>
          <cell r="K1670" t="str">
            <v/>
          </cell>
          <cell r="L1670">
            <v>0</v>
          </cell>
        </row>
        <row r="1671">
          <cell r="E1671" t="str">
            <v>2.2</v>
          </cell>
          <cell r="H1671" t="str">
            <v/>
          </cell>
          <cell r="I1671" t="str">
            <v/>
          </cell>
          <cell r="K1671" t="str">
            <v/>
          </cell>
          <cell r="L1671">
            <v>0</v>
          </cell>
        </row>
        <row r="1672">
          <cell r="H1672" t="str">
            <v/>
          </cell>
          <cell r="I1672" t="str">
            <v/>
          </cell>
          <cell r="K1672" t="str">
            <v/>
          </cell>
        </row>
        <row r="1673">
          <cell r="E1673" t="str">
            <v>3.0</v>
          </cell>
          <cell r="F1673" t="str">
            <v>MATERIAIS</v>
          </cell>
          <cell r="H1673" t="str">
            <v/>
          </cell>
          <cell r="I1673" t="str">
            <v/>
          </cell>
          <cell r="K1673" t="str">
            <v/>
          </cell>
          <cell r="L1673">
            <v>12</v>
          </cell>
        </row>
        <row r="1674">
          <cell r="E1674" t="str">
            <v>3.1</v>
          </cell>
          <cell r="F1674">
            <v>3322</v>
          </cell>
          <cell r="G1674" t="str">
            <v>INSUMO</v>
          </cell>
          <cell r="H1674" t="str">
            <v xml:space="preserve">GRAMA ESMERALDA OU SAO CARLOS OU CURITIBANA, EM PLACAS, SEM PLANTIO                                                                                                                                                                                                                                                                                                                                                                                                                                       </v>
          </cell>
          <cell r="I1674" t="str">
            <v xml:space="preserve">M2    </v>
          </cell>
          <cell r="J1674">
            <v>1</v>
          </cell>
          <cell r="K1674">
            <v>12</v>
          </cell>
          <cell r="L1674">
            <v>12</v>
          </cell>
        </row>
        <row r="1675">
          <cell r="E1675" t="str">
            <v>3.2</v>
          </cell>
          <cell r="H1675" t="str">
            <v/>
          </cell>
          <cell r="I1675" t="str">
            <v/>
          </cell>
          <cell r="K1675" t="str">
            <v/>
          </cell>
          <cell r="L1675">
            <v>0</v>
          </cell>
        </row>
        <row r="1676">
          <cell r="H1676" t="str">
            <v/>
          </cell>
          <cell r="I1676" t="str">
            <v/>
          </cell>
          <cell r="K1676" t="str">
            <v/>
          </cell>
        </row>
        <row r="1677">
          <cell r="E1677" t="str">
            <v>4.0</v>
          </cell>
          <cell r="F1677" t="str">
            <v>OUTROS</v>
          </cell>
          <cell r="H1677" t="str">
            <v/>
          </cell>
          <cell r="I1677" t="str">
            <v/>
          </cell>
          <cell r="K1677" t="str">
            <v/>
          </cell>
          <cell r="L1677">
            <v>0</v>
          </cell>
        </row>
        <row r="1678">
          <cell r="E1678" t="str">
            <v>4.1</v>
          </cell>
          <cell r="H1678" t="str">
            <v/>
          </cell>
          <cell r="I1678" t="str">
            <v/>
          </cell>
          <cell r="K1678" t="str">
            <v/>
          </cell>
          <cell r="L1678">
            <v>0</v>
          </cell>
        </row>
        <row r="1679">
          <cell r="E1679" t="str">
            <v>4.2</v>
          </cell>
          <cell r="H1679" t="str">
            <v/>
          </cell>
          <cell r="I1679" t="str">
            <v/>
          </cell>
          <cell r="K1679" t="str">
            <v/>
          </cell>
          <cell r="L1679">
            <v>0</v>
          </cell>
        </row>
        <row r="1681">
          <cell r="K1681" t="str">
            <v>TOTAL SEM BDI</v>
          </cell>
          <cell r="L1681">
            <v>14.58</v>
          </cell>
        </row>
        <row r="1683">
          <cell r="J1683" t="str">
            <v>BDI</v>
          </cell>
          <cell r="K1683" t="str">
            <v>SERVIÇO</v>
          </cell>
          <cell r="L1683">
            <v>4.3798320000000004</v>
          </cell>
        </row>
        <row r="1685">
          <cell r="K1685" t="str">
            <v>TOTAL COM BDI</v>
          </cell>
          <cell r="L1685">
            <v>18.959831999999999</v>
          </cell>
        </row>
        <row r="1687">
          <cell r="E1687" t="str">
            <v>COMP-69</v>
          </cell>
          <cell r="F1687" t="str">
            <v>CARGA, MANOBRA E DESCARGA MECANIZADA DE SOLO EM CAMINHAO BASCULANTE 10 M3</v>
          </cell>
          <cell r="M1687" t="str">
            <v>M3</v>
          </cell>
          <cell r="O1687">
            <v>2.7900000000000005</v>
          </cell>
          <cell r="P1687">
            <v>3.6281160000000008</v>
          </cell>
          <cell r="R1687">
            <v>2.79</v>
          </cell>
          <cell r="S1687">
            <v>0</v>
          </cell>
          <cell r="T1687">
            <v>0</v>
          </cell>
          <cell r="U1687">
            <v>0</v>
          </cell>
          <cell r="W1687">
            <v>0.22</v>
          </cell>
          <cell r="X1687">
            <v>2.5700000000000003</v>
          </cell>
          <cell r="Y1687">
            <v>0</v>
          </cell>
          <cell r="Z1687">
            <v>0</v>
          </cell>
        </row>
        <row r="1688">
          <cell r="E1688" t="str">
            <v>ITEM</v>
          </cell>
          <cell r="F1688" t="str">
            <v>CÓDIGO</v>
          </cell>
          <cell r="G1688" t="str">
            <v>FONTE</v>
          </cell>
          <cell r="H1688" t="str">
            <v>SERVIÇOS</v>
          </cell>
          <cell r="I1688" t="str">
            <v>UNID.</v>
          </cell>
          <cell r="J1688" t="str">
            <v>QUANT.</v>
          </cell>
          <cell r="K1688" t="str">
            <v>P.UNIT.</v>
          </cell>
          <cell r="L1688" t="str">
            <v>P.TOTAL</v>
          </cell>
          <cell r="M1688" t="str">
            <v>%</v>
          </cell>
          <cell r="O1688" t="str">
            <v>R$ UNIT SEM BDI</v>
          </cell>
          <cell r="P1688" t="str">
            <v>R$ UNIT COM BDI</v>
          </cell>
          <cell r="R1688" t="str">
            <v>SINAPI</v>
          </cell>
          <cell r="S1688" t="str">
            <v>COMP. 
PRÓPRIA</v>
          </cell>
          <cell r="T1688" t="str">
            <v>COTAÇÃO</v>
          </cell>
          <cell r="U1688" t="str">
            <v>OUTRAS
BASES</v>
          </cell>
          <cell r="W1688" t="str">
            <v>M. O.</v>
          </cell>
          <cell r="X1688" t="str">
            <v>EQUIPTO</v>
          </cell>
          <cell r="Y1688" t="str">
            <v>MATERIAL</v>
          </cell>
          <cell r="Z1688" t="str">
            <v>OUTROS</v>
          </cell>
        </row>
        <row r="1689">
          <cell r="E1689" t="str">
            <v>1.0</v>
          </cell>
          <cell r="F1689" t="str">
            <v>MÃO DE OBRA</v>
          </cell>
          <cell r="K1689" t="str">
            <v/>
          </cell>
          <cell r="L1689">
            <v>0.22</v>
          </cell>
        </row>
        <row r="1690">
          <cell r="E1690" t="str">
            <v>1.1</v>
          </cell>
          <cell r="F1690">
            <v>88316</v>
          </cell>
          <cell r="G1690" t="str">
            <v>SINAPI</v>
          </cell>
          <cell r="H1690" t="str">
            <v>SERVENTE COM ENCARGOS COMPLEMENTARES</v>
          </cell>
          <cell r="I1690" t="str">
            <v>H</v>
          </cell>
          <cell r="J1690">
            <v>1.7999999999999999E-2</v>
          </cell>
          <cell r="K1690">
            <v>12.51</v>
          </cell>
          <cell r="L1690">
            <v>0.22</v>
          </cell>
        </row>
        <row r="1691">
          <cell r="E1691" t="str">
            <v>1.2</v>
          </cell>
          <cell r="H1691" t="str">
            <v/>
          </cell>
          <cell r="I1691" t="str">
            <v/>
          </cell>
          <cell r="K1691" t="str">
            <v/>
          </cell>
          <cell r="L1691">
            <v>0</v>
          </cell>
        </row>
        <row r="1692">
          <cell r="H1692" t="str">
            <v/>
          </cell>
          <cell r="I1692" t="str">
            <v/>
          </cell>
          <cell r="K1692" t="str">
            <v/>
          </cell>
        </row>
        <row r="1693">
          <cell r="E1693" t="str">
            <v>2.0</v>
          </cell>
          <cell r="F1693" t="str">
            <v>EQUIPAMENTOS</v>
          </cell>
          <cell r="H1693" t="str">
            <v/>
          </cell>
          <cell r="I1693" t="str">
            <v/>
          </cell>
          <cell r="K1693" t="str">
            <v/>
          </cell>
          <cell r="L1693">
            <v>2.5700000000000003</v>
          </cell>
        </row>
        <row r="1694">
          <cell r="E1694" t="str">
            <v>2.1</v>
          </cell>
          <cell r="F1694">
            <v>91387</v>
          </cell>
          <cell r="G1694" t="str">
            <v>SINAPI</v>
          </cell>
          <cell r="H1694" t="str">
            <v>CAMINHÃO BASCULANTE 10 M3, TRUCADO CABINE SIMPLES, PESO BRUTO TOTAL 23.000 KG, CARGA ÚTIL MÁXIMA 15.935 KG, DISTÂNCIA ENTRE EIXOS 4,80 M, POTÊNCIA 230 CV INCLUSIVE CAÇAMBA METÁLICA - CHI DIURNO. AF_06/2014</v>
          </cell>
          <cell r="I1694" t="str">
            <v>CHI</v>
          </cell>
          <cell r="J1694">
            <v>7.0000000000000001E-3</v>
          </cell>
          <cell r="K1694">
            <v>40.980000000000004</v>
          </cell>
          <cell r="L1694">
            <v>0.28000000000000003</v>
          </cell>
        </row>
        <row r="1695">
          <cell r="E1695" t="str">
            <v>2.2</v>
          </cell>
          <cell r="F1695">
            <v>5940</v>
          </cell>
          <cell r="G1695" t="str">
            <v>SINAPI</v>
          </cell>
          <cell r="H1695" t="str">
            <v>PÁ CARREGADEIRA SOBRE RODAS, POTÊNCIA LÍQUIDA 128 HP, CAPACIDADE DA CAÇAMBA 1,7 A 2,8 M3, PESO OPERACIONAL 11632 KG - CHP DIURNO. AF_06/2014</v>
          </cell>
          <cell r="I1695" t="str">
            <v>CHP</v>
          </cell>
          <cell r="J1695">
            <v>1.7999999999999999E-2</v>
          </cell>
          <cell r="K1695">
            <v>127.42</v>
          </cell>
          <cell r="L1695">
            <v>2.29</v>
          </cell>
        </row>
        <row r="1696">
          <cell r="H1696" t="str">
            <v/>
          </cell>
          <cell r="I1696" t="str">
            <v/>
          </cell>
          <cell r="K1696" t="str">
            <v/>
          </cell>
        </row>
        <row r="1697">
          <cell r="E1697" t="str">
            <v>3.0</v>
          </cell>
          <cell r="F1697" t="str">
            <v>MATERIAIS</v>
          </cell>
          <cell r="H1697" t="str">
            <v/>
          </cell>
          <cell r="I1697" t="str">
            <v/>
          </cell>
          <cell r="K1697" t="str">
            <v/>
          </cell>
          <cell r="L1697">
            <v>0</v>
          </cell>
        </row>
        <row r="1698">
          <cell r="E1698" t="str">
            <v>3.1</v>
          </cell>
          <cell r="H1698" t="str">
            <v/>
          </cell>
          <cell r="I1698" t="str">
            <v/>
          </cell>
          <cell r="K1698" t="str">
            <v/>
          </cell>
          <cell r="L1698">
            <v>0</v>
          </cell>
        </row>
        <row r="1699">
          <cell r="E1699" t="str">
            <v>3.2</v>
          </cell>
          <cell r="H1699" t="str">
            <v/>
          </cell>
          <cell r="I1699" t="str">
            <v/>
          </cell>
          <cell r="K1699" t="str">
            <v/>
          </cell>
          <cell r="L1699">
            <v>0</v>
          </cell>
        </row>
        <row r="1700">
          <cell r="H1700" t="str">
            <v/>
          </cell>
          <cell r="I1700" t="str">
            <v/>
          </cell>
          <cell r="K1700" t="str">
            <v/>
          </cell>
        </row>
        <row r="1701">
          <cell r="E1701" t="str">
            <v>4.0</v>
          </cell>
          <cell r="F1701" t="str">
            <v>OUTROS</v>
          </cell>
          <cell r="H1701" t="str">
            <v/>
          </cell>
          <cell r="I1701" t="str">
            <v/>
          </cell>
          <cell r="K1701" t="str">
            <v/>
          </cell>
          <cell r="L1701">
            <v>0</v>
          </cell>
        </row>
        <row r="1702">
          <cell r="E1702" t="str">
            <v>4.1</v>
          </cell>
          <cell r="H1702" t="str">
            <v/>
          </cell>
          <cell r="I1702" t="str">
            <v/>
          </cell>
          <cell r="K1702" t="str">
            <v/>
          </cell>
          <cell r="L1702">
            <v>0</v>
          </cell>
        </row>
        <row r="1703">
          <cell r="E1703" t="str">
            <v>4.2</v>
          </cell>
          <cell r="H1703" t="str">
            <v/>
          </cell>
          <cell r="I1703" t="str">
            <v/>
          </cell>
          <cell r="K1703" t="str">
            <v/>
          </cell>
          <cell r="L1703">
            <v>0</v>
          </cell>
        </row>
        <row r="1705">
          <cell r="K1705" t="str">
            <v>TOTAL SEM BDI</v>
          </cell>
          <cell r="L1705">
            <v>2.7900000000000005</v>
          </cell>
        </row>
        <row r="1707">
          <cell r="J1707" t="str">
            <v>BDI</v>
          </cell>
          <cell r="K1707" t="str">
            <v>SERVIÇO</v>
          </cell>
          <cell r="L1707">
            <v>0.83811600000000019</v>
          </cell>
        </row>
        <row r="1709">
          <cell r="K1709" t="str">
            <v>TOTAL COM BDI</v>
          </cell>
          <cell r="L1709">
            <v>3.6281160000000008</v>
          </cell>
        </row>
        <row r="1711">
          <cell r="E1711" t="str">
            <v>COMP-70</v>
          </cell>
          <cell r="F1711" t="str">
            <v>FORNECIMENTO DE GUARDA-CORPO EM AÇO INÓX 316, CONFORME PROJETO, INCLUSIVE O FORNECIMENTO DE LAUDO DE FABRICAÇÃO E ENSAIO EM CAMPO COM O USO DE SPECTRÔMETRO PARA CONFIRMAÇÃO DE SUA CONSTITUIÇÃO</v>
          </cell>
          <cell r="M1711" t="str">
            <v>M</v>
          </cell>
          <cell r="O1711">
            <v>452.79999999999995</v>
          </cell>
          <cell r="P1711">
            <v>588.82111999999995</v>
          </cell>
          <cell r="R1711">
            <v>91.15</v>
          </cell>
          <cell r="S1711">
            <v>0</v>
          </cell>
          <cell r="T1711">
            <v>361.65</v>
          </cell>
          <cell r="U1711">
            <v>0</v>
          </cell>
          <cell r="W1711">
            <v>71.710000000000008</v>
          </cell>
          <cell r="X1711">
            <v>19.439999999999998</v>
          </cell>
          <cell r="Y1711">
            <v>361.65</v>
          </cell>
          <cell r="Z1711">
            <v>0</v>
          </cell>
        </row>
        <row r="1712">
          <cell r="E1712" t="str">
            <v>ITEM</v>
          </cell>
          <cell r="F1712" t="str">
            <v>CÓDIGO</v>
          </cell>
          <cell r="G1712" t="str">
            <v>FONTE</v>
          </cell>
          <cell r="H1712" t="str">
            <v>SERVIÇOS</v>
          </cell>
          <cell r="I1712" t="str">
            <v>UNID.</v>
          </cell>
          <cell r="J1712" t="str">
            <v>QUANT.</v>
          </cell>
          <cell r="K1712" t="str">
            <v>P.UNIT.</v>
          </cell>
          <cell r="L1712" t="str">
            <v>P.TOTAL</v>
          </cell>
          <cell r="M1712" t="str">
            <v>%</v>
          </cell>
          <cell r="O1712" t="str">
            <v>R$ UNIT SEM BDI</v>
          </cell>
          <cell r="P1712" t="str">
            <v>R$ UNIT COM BDI</v>
          </cell>
          <cell r="R1712" t="str">
            <v>SINAPI</v>
          </cell>
          <cell r="S1712" t="str">
            <v>COMP. 
PRÓPRIA</v>
          </cell>
          <cell r="T1712" t="str">
            <v>COTAÇÃO</v>
          </cell>
          <cell r="U1712" t="str">
            <v>OUTRAS
BASES</v>
          </cell>
          <cell r="W1712" t="str">
            <v>M. O.</v>
          </cell>
          <cell r="X1712" t="str">
            <v>EQUIPTO</v>
          </cell>
          <cell r="Y1712" t="str">
            <v>MATERIAL</v>
          </cell>
          <cell r="Z1712" t="str">
            <v>OUTROS</v>
          </cell>
        </row>
        <row r="1713">
          <cell r="E1713" t="str">
            <v>1.0</v>
          </cell>
          <cell r="F1713" t="str">
            <v>MÃO DE OBRA</v>
          </cell>
          <cell r="K1713" t="str">
            <v/>
          </cell>
          <cell r="L1713">
            <v>71.710000000000008</v>
          </cell>
        </row>
        <row r="1714">
          <cell r="E1714" t="str">
            <v>1.1</v>
          </cell>
          <cell r="F1714">
            <v>88251</v>
          </cell>
          <cell r="G1714" t="str">
            <v>SINAPI</v>
          </cell>
          <cell r="H1714" t="str">
            <v>AUXILIAR DE SERRALHEIRO COM ENCARGOS COMPLEMENTARES</v>
          </cell>
          <cell r="I1714" t="str">
            <v>H</v>
          </cell>
          <cell r="J1714">
            <v>2.9420000000000002</v>
          </cell>
          <cell r="K1714">
            <v>13.149999999999999</v>
          </cell>
          <cell r="L1714">
            <v>38.68</v>
          </cell>
        </row>
        <row r="1715">
          <cell r="E1715" t="str">
            <v>1.2</v>
          </cell>
          <cell r="F1715">
            <v>88315</v>
          </cell>
          <cell r="G1715" t="str">
            <v>SINAPI</v>
          </cell>
          <cell r="H1715" t="str">
            <v>SERRALHEIRO COM ENCARGOS COMPLEMENTARES</v>
          </cell>
          <cell r="I1715" t="str">
            <v>H</v>
          </cell>
          <cell r="J1715">
            <v>1</v>
          </cell>
          <cell r="K1715">
            <v>16.690000000000001</v>
          </cell>
          <cell r="L1715">
            <v>16.690000000000001</v>
          </cell>
        </row>
        <row r="1716">
          <cell r="E1716" t="str">
            <v>1.3</v>
          </cell>
          <cell r="F1716">
            <v>88317</v>
          </cell>
          <cell r="G1716" t="str">
            <v>SINAPI</v>
          </cell>
          <cell r="H1716" t="str">
            <v>SOLDADOR COM ENCARGOS COMPLEMENTARES</v>
          </cell>
          <cell r="I1716" t="str">
            <v>H</v>
          </cell>
          <cell r="J1716">
            <v>0.94200000000000017</v>
          </cell>
          <cell r="K1716">
            <v>17.350000000000001</v>
          </cell>
          <cell r="L1716">
            <v>16.34</v>
          </cell>
        </row>
        <row r="1717">
          <cell r="H1717" t="str">
            <v/>
          </cell>
          <cell r="I1717" t="str">
            <v/>
          </cell>
          <cell r="K1717" t="str">
            <v/>
          </cell>
        </row>
        <row r="1718">
          <cell r="E1718" t="str">
            <v>2.0</v>
          </cell>
          <cell r="F1718" t="str">
            <v>EQUIPAMENTOS</v>
          </cell>
          <cell r="H1718" t="str">
            <v/>
          </cell>
          <cell r="I1718" t="str">
            <v/>
          </cell>
          <cell r="K1718" t="str">
            <v/>
          </cell>
          <cell r="L1718">
            <v>19.439999999999998</v>
          </cell>
        </row>
        <row r="1719">
          <cell r="E1719" t="str">
            <v>2.1</v>
          </cell>
          <cell r="F1719">
            <v>83765</v>
          </cell>
          <cell r="G1719" t="str">
            <v>SINAPI</v>
          </cell>
          <cell r="H1719" t="str">
            <v>GRUPO DE SOLDAGEM COM GERADOR A DIESEL 60 CV PARA SOLDA ELÉTRICA, SOBRE 04 RODAS, COM MOTOR 4 CILINDROS 600 A - CHP DIURNO. AF_02/2016</v>
          </cell>
          <cell r="I1719" t="str">
            <v>CHP</v>
          </cell>
          <cell r="J1719">
            <v>0.15700000000000003</v>
          </cell>
          <cell r="K1719">
            <v>71.03</v>
          </cell>
          <cell r="L1719">
            <v>11.15</v>
          </cell>
        </row>
        <row r="1720">
          <cell r="E1720" t="str">
            <v>2.2</v>
          </cell>
          <cell r="F1720">
            <v>83766</v>
          </cell>
          <cell r="G1720" t="str">
            <v>SINAPI</v>
          </cell>
          <cell r="H1720" t="str">
            <v>GRUPO DE SOLDAGEM COM GERADOR A DIESEL 60 CV PARA SOLDA ELÉTRICA, SOBRE 04 RODAS, COM MOTOR 4 CILINDROS 600 A - CHI DIURNO. AF_02/2016</v>
          </cell>
          <cell r="I1720" t="str">
            <v>CHI</v>
          </cell>
          <cell r="J1720">
            <v>0.31400000000000006</v>
          </cell>
          <cell r="K1720">
            <v>26.43</v>
          </cell>
          <cell r="L1720">
            <v>8.2899999999999991</v>
          </cell>
        </row>
        <row r="1721">
          <cell r="H1721" t="str">
            <v/>
          </cell>
          <cell r="I1721" t="str">
            <v/>
          </cell>
          <cell r="K1721" t="str">
            <v/>
          </cell>
        </row>
        <row r="1722">
          <cell r="E1722" t="str">
            <v>3.0</v>
          </cell>
          <cell r="F1722" t="str">
            <v>MATERIAIS</v>
          </cell>
          <cell r="H1722" t="str">
            <v/>
          </cell>
          <cell r="I1722" t="str">
            <v/>
          </cell>
          <cell r="K1722" t="str">
            <v/>
          </cell>
          <cell r="L1722">
            <v>361.65</v>
          </cell>
        </row>
        <row r="1723">
          <cell r="E1723" t="str">
            <v>3.1</v>
          </cell>
          <cell r="F1723" t="str">
            <v>C-14</v>
          </cell>
          <cell r="G1723" t="str">
            <v>COTAÇÃO</v>
          </cell>
          <cell r="H1723" t="str">
            <v>VARETA DE SOLDA TIG AÇO INOX 316</v>
          </cell>
          <cell r="I1723" t="str">
            <v>KG</v>
          </cell>
          <cell r="J1723">
            <v>0.25120000000000003</v>
          </cell>
          <cell r="K1723">
            <v>108.13266666666668</v>
          </cell>
          <cell r="L1723">
            <v>27.16</v>
          </cell>
        </row>
        <row r="1724">
          <cell r="E1724" t="str">
            <v>3.2</v>
          </cell>
          <cell r="F1724" t="str">
            <v>C-15</v>
          </cell>
          <cell r="G1724" t="str">
            <v>COTAÇÃO</v>
          </cell>
          <cell r="H1724" t="str">
            <v>TUBO AÇO INOX 316 ESCOVADO - 50 MM X 1,50MM</v>
          </cell>
          <cell r="I1724" t="str">
            <v>M</v>
          </cell>
          <cell r="J1724">
            <v>3.2600000000000002</v>
          </cell>
          <cell r="K1724">
            <v>65.444881987577631</v>
          </cell>
          <cell r="L1724">
            <v>213.35</v>
          </cell>
        </row>
        <row r="1725">
          <cell r="E1725" t="str">
            <v>3.3</v>
          </cell>
          <cell r="F1725" t="str">
            <v>C-16</v>
          </cell>
          <cell r="G1725" t="str">
            <v>COTAÇÃO</v>
          </cell>
          <cell r="H1725" t="str">
            <v>TUBO AÇO INOX 316 ESCOVADO - 15 MM X 1,50MM</v>
          </cell>
          <cell r="I1725" t="str">
            <v>M</v>
          </cell>
          <cell r="J1725">
            <v>5.0999999999999996</v>
          </cell>
          <cell r="K1725">
            <v>23.75488198757764</v>
          </cell>
          <cell r="L1725">
            <v>121.14</v>
          </cell>
        </row>
        <row r="1726">
          <cell r="H1726" t="str">
            <v/>
          </cell>
          <cell r="I1726" t="str">
            <v/>
          </cell>
          <cell r="K1726" t="str">
            <v/>
          </cell>
        </row>
        <row r="1727">
          <cell r="E1727" t="str">
            <v>4.0</v>
          </cell>
          <cell r="F1727" t="str">
            <v>OUTROS</v>
          </cell>
          <cell r="H1727" t="str">
            <v/>
          </cell>
          <cell r="I1727" t="str">
            <v/>
          </cell>
          <cell r="K1727" t="str">
            <v/>
          </cell>
          <cell r="L1727">
            <v>0</v>
          </cell>
        </row>
        <row r="1728">
          <cell r="E1728" t="str">
            <v>4.1</v>
          </cell>
          <cell r="H1728" t="str">
            <v/>
          </cell>
          <cell r="I1728" t="str">
            <v/>
          </cell>
          <cell r="K1728" t="str">
            <v/>
          </cell>
          <cell r="L1728">
            <v>0</v>
          </cell>
        </row>
        <row r="1729">
          <cell r="E1729" t="str">
            <v>4.2</v>
          </cell>
          <cell r="H1729" t="str">
            <v/>
          </cell>
          <cell r="I1729" t="str">
            <v/>
          </cell>
          <cell r="K1729" t="str">
            <v/>
          </cell>
          <cell r="L1729">
            <v>0</v>
          </cell>
        </row>
        <row r="1731">
          <cell r="K1731" t="str">
            <v>TOTAL SEM BDI</v>
          </cell>
          <cell r="L1731">
            <v>452.79999999999995</v>
          </cell>
        </row>
        <row r="1733">
          <cell r="J1733" t="str">
            <v>BDI</v>
          </cell>
          <cell r="K1733" t="str">
            <v>SERVIÇO</v>
          </cell>
          <cell r="L1733">
            <v>136.02112</v>
          </cell>
        </row>
        <row r="1735">
          <cell r="K1735" t="str">
            <v>TOTAL COM BDI</v>
          </cell>
          <cell r="L1735">
            <v>588.82111999999995</v>
          </cell>
        </row>
        <row r="1737">
          <cell r="E1737" t="str">
            <v>COMP-71</v>
          </cell>
          <cell r="F1737" t="str">
            <v>SABONETEIRA DE LOUÇA DE EMBUTIR 15X15CM / 18X18CM, REF. DECA, CELITE, HERVY OU EQUIVALENTE</v>
          </cell>
          <cell r="M1737" t="str">
            <v>UNID</v>
          </cell>
          <cell r="O1737">
            <v>32.980000000000004</v>
          </cell>
          <cell r="P1737">
            <v>42.887192000000006</v>
          </cell>
          <cell r="R1737">
            <v>17.980000000000004</v>
          </cell>
          <cell r="S1737">
            <v>0</v>
          </cell>
          <cell r="T1737">
            <v>0</v>
          </cell>
          <cell r="U1737">
            <v>15</v>
          </cell>
          <cell r="W1737">
            <v>17.560000000000002</v>
          </cell>
          <cell r="X1737">
            <v>0</v>
          </cell>
          <cell r="Y1737">
            <v>15</v>
          </cell>
          <cell r="Z1737">
            <v>0.42</v>
          </cell>
        </row>
        <row r="1738">
          <cell r="E1738" t="str">
            <v>ITEM</v>
          </cell>
          <cell r="F1738" t="str">
            <v>CÓDIGO</v>
          </cell>
          <cell r="G1738" t="str">
            <v>FONTE</v>
          </cell>
          <cell r="H1738" t="str">
            <v>SERVIÇOS</v>
          </cell>
          <cell r="I1738" t="str">
            <v>UNID.</v>
          </cell>
          <cell r="J1738" t="str">
            <v>QUANT.</v>
          </cell>
          <cell r="K1738" t="str">
            <v>P.UNIT.</v>
          </cell>
          <cell r="L1738" t="str">
            <v>P.TOTAL</v>
          </cell>
          <cell r="M1738" t="str">
            <v>%</v>
          </cell>
          <cell r="O1738" t="str">
            <v>R$ UNIT SEM BDI</v>
          </cell>
          <cell r="P1738" t="str">
            <v>R$ UNIT COM BDI</v>
          </cell>
          <cell r="R1738" t="str">
            <v>SINAPI</v>
          </cell>
          <cell r="S1738" t="str">
            <v>COMP. 
PRÓPRIA</v>
          </cell>
          <cell r="T1738" t="str">
            <v>COTAÇÃO</v>
          </cell>
          <cell r="U1738" t="str">
            <v>OUTRAS
BASES</v>
          </cell>
          <cell r="W1738" t="str">
            <v>M. O.</v>
          </cell>
          <cell r="X1738" t="str">
            <v>EQUIPTO</v>
          </cell>
          <cell r="Y1738" t="str">
            <v>MATERIAL</v>
          </cell>
          <cell r="Z1738" t="str">
            <v>OUTROS</v>
          </cell>
        </row>
        <row r="1739">
          <cell r="E1739" t="str">
            <v>1.0</v>
          </cell>
          <cell r="F1739" t="str">
            <v>MÃO DE OBRA</v>
          </cell>
          <cell r="K1739" t="str">
            <v/>
          </cell>
          <cell r="L1739">
            <v>17.560000000000002</v>
          </cell>
        </row>
        <row r="1740">
          <cell r="E1740" t="str">
            <v>1.1</v>
          </cell>
          <cell r="F1740">
            <v>88309</v>
          </cell>
          <cell r="G1740" t="str">
            <v>SINAPI</v>
          </cell>
          <cell r="H1740" t="str">
            <v>PEDREIRO COM ENCARGOS COMPLEMENTARES</v>
          </cell>
          <cell r="I1740" t="str">
            <v>H</v>
          </cell>
          <cell r="J1740">
            <v>0.6</v>
          </cell>
          <cell r="K1740">
            <v>16.78</v>
          </cell>
          <cell r="L1740">
            <v>10.06</v>
          </cell>
        </row>
        <row r="1741">
          <cell r="E1741" t="str">
            <v>1.2</v>
          </cell>
          <cell r="F1741">
            <v>88316</v>
          </cell>
          <cell r="G1741" t="str">
            <v>SINAPI</v>
          </cell>
          <cell r="H1741" t="str">
            <v>SERVENTE COM ENCARGOS COMPLEMENTARES</v>
          </cell>
          <cell r="I1741" t="str">
            <v>H</v>
          </cell>
          <cell r="J1741">
            <v>0.6</v>
          </cell>
          <cell r="K1741">
            <v>12.51</v>
          </cell>
          <cell r="L1741">
            <v>7.5</v>
          </cell>
        </row>
        <row r="1742">
          <cell r="H1742" t="str">
            <v/>
          </cell>
          <cell r="I1742" t="str">
            <v/>
          </cell>
          <cell r="K1742" t="str">
            <v/>
          </cell>
        </row>
        <row r="1743">
          <cell r="E1743" t="str">
            <v>2.0</v>
          </cell>
          <cell r="F1743" t="str">
            <v>EQUIPAMENTOS</v>
          </cell>
          <cell r="H1743" t="str">
            <v/>
          </cell>
          <cell r="I1743" t="str">
            <v/>
          </cell>
          <cell r="K1743" t="str">
            <v/>
          </cell>
          <cell r="L1743">
            <v>0</v>
          </cell>
        </row>
        <row r="1744">
          <cell r="E1744" t="str">
            <v>2.1</v>
          </cell>
          <cell r="H1744" t="str">
            <v/>
          </cell>
          <cell r="I1744" t="str">
            <v/>
          </cell>
          <cell r="K1744" t="str">
            <v/>
          </cell>
          <cell r="L1744">
            <v>0</v>
          </cell>
        </row>
        <row r="1745">
          <cell r="E1745" t="str">
            <v>2.2</v>
          </cell>
          <cell r="H1745" t="str">
            <v/>
          </cell>
          <cell r="I1745" t="str">
            <v/>
          </cell>
          <cell r="K1745" t="str">
            <v/>
          </cell>
          <cell r="L1745">
            <v>0</v>
          </cell>
        </row>
        <row r="1746">
          <cell r="H1746" t="str">
            <v/>
          </cell>
          <cell r="I1746" t="str">
            <v/>
          </cell>
          <cell r="K1746" t="str">
            <v/>
          </cell>
        </row>
        <row r="1747">
          <cell r="E1747" t="str">
            <v>3.0</v>
          </cell>
          <cell r="F1747" t="str">
            <v>MATERIAIS</v>
          </cell>
          <cell r="H1747" t="str">
            <v/>
          </cell>
          <cell r="I1747" t="str">
            <v/>
          </cell>
          <cell r="K1747" t="str">
            <v/>
          </cell>
          <cell r="L1747">
            <v>15</v>
          </cell>
        </row>
        <row r="1748">
          <cell r="E1748" t="str">
            <v>3.1</v>
          </cell>
          <cell r="F1748" t="str">
            <v>OBO-37</v>
          </cell>
          <cell r="G1748" t="str">
            <v>OUTRAS BASES</v>
          </cell>
          <cell r="H1748" t="str">
            <v>SABONETEIRA DE LOUÇA DE EMBUTIR 15X15CM / 18X18CM, REF. DECA, CELITE, HERVY OU EQUIVALENTE</v>
          </cell>
          <cell r="I1748" t="str">
            <v>UNID</v>
          </cell>
          <cell r="J1748">
            <v>1</v>
          </cell>
          <cell r="K1748">
            <v>15</v>
          </cell>
          <cell r="L1748">
            <v>15</v>
          </cell>
        </row>
        <row r="1749">
          <cell r="E1749" t="str">
            <v>3.2</v>
          </cell>
          <cell r="H1749" t="str">
            <v/>
          </cell>
          <cell r="I1749" t="str">
            <v/>
          </cell>
          <cell r="K1749" t="str">
            <v/>
          </cell>
          <cell r="L1749">
            <v>0</v>
          </cell>
        </row>
        <row r="1750">
          <cell r="H1750" t="str">
            <v/>
          </cell>
          <cell r="I1750" t="str">
            <v/>
          </cell>
          <cell r="K1750" t="str">
            <v/>
          </cell>
        </row>
        <row r="1751">
          <cell r="E1751" t="str">
            <v>4.0</v>
          </cell>
          <cell r="F1751" t="str">
            <v>OUTROS</v>
          </cell>
          <cell r="H1751" t="str">
            <v/>
          </cell>
          <cell r="I1751" t="str">
            <v/>
          </cell>
          <cell r="K1751" t="str">
            <v/>
          </cell>
          <cell r="L1751">
            <v>0.42</v>
          </cell>
        </row>
        <row r="1752">
          <cell r="E1752" t="str">
            <v>4.1</v>
          </cell>
          <cell r="F1752">
            <v>88631</v>
          </cell>
          <cell r="G1752" t="str">
            <v>SINAPI</v>
          </cell>
          <cell r="H1752" t="str">
            <v>ARGAMASSA TRAÇO 1:4 (EM VOLUME DE CIMENTO E AREIA MÉDIA ÚMIDA), PREPARO MANUAL. AF_08/2019</v>
          </cell>
          <cell r="I1752" t="str">
            <v>M3</v>
          </cell>
          <cell r="J1752">
            <v>1E-3</v>
          </cell>
          <cell r="K1752">
            <v>425.06</v>
          </cell>
          <cell r="L1752">
            <v>0.42</v>
          </cell>
        </row>
        <row r="1753">
          <cell r="E1753" t="str">
            <v>4.2</v>
          </cell>
          <cell r="H1753" t="str">
            <v/>
          </cell>
          <cell r="I1753" t="str">
            <v/>
          </cell>
          <cell r="K1753" t="str">
            <v/>
          </cell>
          <cell r="L1753">
            <v>0</v>
          </cell>
        </row>
        <row r="1755">
          <cell r="K1755" t="str">
            <v>TOTAL SEM BDI</v>
          </cell>
          <cell r="L1755">
            <v>32.980000000000004</v>
          </cell>
        </row>
        <row r="1757">
          <cell r="J1757" t="str">
            <v>BDI</v>
          </cell>
          <cell r="K1757" t="str">
            <v>SERVIÇO</v>
          </cell>
          <cell r="L1757">
            <v>9.907192000000002</v>
          </cell>
        </row>
        <row r="1759">
          <cell r="K1759" t="str">
            <v>TOTAL COM BDI</v>
          </cell>
          <cell r="L1759">
            <v>42.887192000000006</v>
          </cell>
        </row>
        <row r="1761">
          <cell r="E1761" t="str">
            <v>COMP-72</v>
          </cell>
          <cell r="F1761" t="str">
            <v>PAPELEIRA PLASTICA TIPO DISPENSER PARA PAPEL HIGIENICO ROLAO</v>
          </cell>
          <cell r="M1761" t="str">
            <v>UNID</v>
          </cell>
          <cell r="O1761">
            <v>56.05</v>
          </cell>
          <cell r="P1761">
            <v>72.887419999999992</v>
          </cell>
          <cell r="R1761">
            <v>56.05</v>
          </cell>
          <cell r="S1761">
            <v>0</v>
          </cell>
          <cell r="T1761">
            <v>0</v>
          </cell>
          <cell r="U1761">
            <v>0</v>
          </cell>
          <cell r="W1761">
            <v>6.3900000000000006</v>
          </cell>
          <cell r="X1761">
            <v>0</v>
          </cell>
          <cell r="Y1761">
            <v>49.66</v>
          </cell>
          <cell r="Z1761">
            <v>0</v>
          </cell>
        </row>
        <row r="1762">
          <cell r="E1762" t="str">
            <v>ITEM</v>
          </cell>
          <cell r="F1762" t="str">
            <v>CÓDIGO</v>
          </cell>
          <cell r="G1762" t="str">
            <v>FONTE</v>
          </cell>
          <cell r="H1762" t="str">
            <v>SERVIÇOS</v>
          </cell>
          <cell r="I1762" t="str">
            <v>UNID.</v>
          </cell>
          <cell r="J1762" t="str">
            <v>QUANT.</v>
          </cell>
          <cell r="K1762" t="str">
            <v>P.UNIT.</v>
          </cell>
          <cell r="L1762" t="str">
            <v>P.TOTAL</v>
          </cell>
          <cell r="M1762" t="str">
            <v>%</v>
          </cell>
          <cell r="O1762" t="str">
            <v>R$ UNIT SEM BDI</v>
          </cell>
          <cell r="P1762" t="str">
            <v>R$ UNIT COM BDI</v>
          </cell>
          <cell r="R1762" t="str">
            <v>SINAPI</v>
          </cell>
          <cell r="S1762" t="str">
            <v>COMP. 
PRÓPRIA</v>
          </cell>
          <cell r="T1762" t="str">
            <v>COTAÇÃO</v>
          </cell>
          <cell r="U1762" t="str">
            <v>OUTRAS
BASES</v>
          </cell>
          <cell r="W1762" t="str">
            <v>M. O.</v>
          </cell>
          <cell r="X1762" t="str">
            <v>EQUIPTO</v>
          </cell>
          <cell r="Y1762" t="str">
            <v>MATERIAL</v>
          </cell>
          <cell r="Z1762" t="str">
            <v>OUTROS</v>
          </cell>
        </row>
        <row r="1763">
          <cell r="E1763" t="str">
            <v>1.0</v>
          </cell>
          <cell r="F1763" t="str">
            <v>MÃO DE OBRA</v>
          </cell>
          <cell r="K1763" t="str">
            <v/>
          </cell>
          <cell r="L1763">
            <v>6.3900000000000006</v>
          </cell>
        </row>
        <row r="1764">
          <cell r="E1764" t="str">
            <v>1.1</v>
          </cell>
          <cell r="F1764">
            <v>88267</v>
          </cell>
          <cell r="G1764" t="str">
            <v>SINAPI</v>
          </cell>
          <cell r="H1764" t="str">
            <v>ENCANADOR OU BOMBEIRO HIDRÁULICO COM ENCARGOS COMPLEMENTARES</v>
          </cell>
          <cell r="I1764" t="str">
            <v>H</v>
          </cell>
          <cell r="J1764">
            <v>0.31619999999999998</v>
          </cell>
          <cell r="K1764">
            <v>16.3</v>
          </cell>
          <cell r="L1764">
            <v>5.15</v>
          </cell>
        </row>
        <row r="1765">
          <cell r="E1765" t="str">
            <v>1.2</v>
          </cell>
          <cell r="F1765">
            <v>88316</v>
          </cell>
          <cell r="G1765" t="str">
            <v>SINAPI</v>
          </cell>
          <cell r="H1765" t="str">
            <v>SERVENTE COM ENCARGOS COMPLEMENTARES</v>
          </cell>
          <cell r="I1765" t="str">
            <v>H</v>
          </cell>
          <cell r="J1765">
            <v>9.9599999999999994E-2</v>
          </cell>
          <cell r="K1765">
            <v>12.51</v>
          </cell>
          <cell r="L1765">
            <v>1.24</v>
          </cell>
        </row>
        <row r="1766">
          <cell r="H1766" t="str">
            <v/>
          </cell>
          <cell r="I1766" t="str">
            <v/>
          </cell>
          <cell r="K1766" t="str">
            <v/>
          </cell>
        </row>
        <row r="1767">
          <cell r="E1767" t="str">
            <v>2.0</v>
          </cell>
          <cell r="F1767" t="str">
            <v>EQUIPAMENTOS</v>
          </cell>
          <cell r="H1767" t="str">
            <v/>
          </cell>
          <cell r="I1767" t="str">
            <v/>
          </cell>
          <cell r="K1767" t="str">
            <v/>
          </cell>
          <cell r="L1767">
            <v>0</v>
          </cell>
        </row>
        <row r="1768">
          <cell r="E1768" t="str">
            <v>2.1</v>
          </cell>
          <cell r="H1768" t="str">
            <v/>
          </cell>
          <cell r="I1768" t="str">
            <v/>
          </cell>
          <cell r="K1768" t="str">
            <v/>
          </cell>
          <cell r="L1768">
            <v>0</v>
          </cell>
        </row>
        <row r="1769">
          <cell r="E1769" t="str">
            <v>2.2</v>
          </cell>
          <cell r="H1769" t="str">
            <v/>
          </cell>
          <cell r="I1769" t="str">
            <v/>
          </cell>
          <cell r="K1769" t="str">
            <v/>
          </cell>
          <cell r="L1769">
            <v>0</v>
          </cell>
        </row>
        <row r="1770">
          <cell r="H1770" t="str">
            <v/>
          </cell>
          <cell r="I1770" t="str">
            <v/>
          </cell>
          <cell r="K1770" t="str">
            <v/>
          </cell>
        </row>
        <row r="1771">
          <cell r="E1771" t="str">
            <v>3.0</v>
          </cell>
          <cell r="F1771" t="str">
            <v>MATERIAIS</v>
          </cell>
          <cell r="H1771" t="str">
            <v/>
          </cell>
          <cell r="I1771" t="str">
            <v/>
          </cell>
          <cell r="K1771" t="str">
            <v/>
          </cell>
          <cell r="L1771">
            <v>49.66</v>
          </cell>
        </row>
        <row r="1772">
          <cell r="E1772" t="str">
            <v>3.1</v>
          </cell>
          <cell r="F1772">
            <v>37400</v>
          </cell>
          <cell r="G1772" t="str">
            <v>INSUMO</v>
          </cell>
          <cell r="H1772" t="str">
            <v xml:space="preserve">PAPELEIRA PLASTICA TIPO DISPENSER PARA PAPEL HIGIENICO ROLAO                                                                                                                                                                                                                                                                                                                                                                                                                                              </v>
          </cell>
          <cell r="I1772" t="str">
            <v xml:space="preserve">UN    </v>
          </cell>
          <cell r="J1772">
            <v>1</v>
          </cell>
          <cell r="K1772">
            <v>49.66</v>
          </cell>
          <cell r="L1772">
            <v>49.66</v>
          </cell>
        </row>
        <row r="1773">
          <cell r="E1773" t="str">
            <v>3.2</v>
          </cell>
          <cell r="H1773" t="str">
            <v/>
          </cell>
          <cell r="I1773" t="str">
            <v/>
          </cell>
          <cell r="K1773" t="str">
            <v/>
          </cell>
          <cell r="L1773">
            <v>0</v>
          </cell>
        </row>
        <row r="1774">
          <cell r="H1774" t="str">
            <v/>
          </cell>
          <cell r="I1774" t="str">
            <v/>
          </cell>
          <cell r="K1774" t="str">
            <v/>
          </cell>
        </row>
        <row r="1775">
          <cell r="E1775" t="str">
            <v>4.0</v>
          </cell>
          <cell r="F1775" t="str">
            <v>OUTROS</v>
          </cell>
          <cell r="H1775" t="str">
            <v/>
          </cell>
          <cell r="I1775" t="str">
            <v/>
          </cell>
          <cell r="K1775" t="str">
            <v/>
          </cell>
          <cell r="L1775">
            <v>0</v>
          </cell>
        </row>
        <row r="1776">
          <cell r="E1776" t="str">
            <v>4.1</v>
          </cell>
          <cell r="H1776" t="str">
            <v/>
          </cell>
          <cell r="I1776" t="str">
            <v/>
          </cell>
          <cell r="K1776" t="str">
            <v/>
          </cell>
          <cell r="L1776">
            <v>0</v>
          </cell>
        </row>
        <row r="1777">
          <cell r="E1777" t="str">
            <v>4.2</v>
          </cell>
          <cell r="H1777" t="str">
            <v/>
          </cell>
          <cell r="I1777" t="str">
            <v/>
          </cell>
          <cell r="K1777" t="str">
            <v/>
          </cell>
          <cell r="L1777">
            <v>0</v>
          </cell>
        </row>
        <row r="1779">
          <cell r="K1779" t="str">
            <v>TOTAL SEM BDI</v>
          </cell>
          <cell r="L1779">
            <v>56.05</v>
          </cell>
        </row>
        <row r="1781">
          <cell r="J1781" t="str">
            <v>BDI</v>
          </cell>
          <cell r="K1781" t="str">
            <v>SERVIÇO</v>
          </cell>
          <cell r="L1781">
            <v>16.837419999999998</v>
          </cell>
        </row>
        <row r="1783">
          <cell r="K1783" t="str">
            <v>TOTAL COM BDI</v>
          </cell>
          <cell r="L1783">
            <v>72.887419999999992</v>
          </cell>
        </row>
        <row r="1785">
          <cell r="E1785" t="str">
            <v>COMP-73</v>
          </cell>
          <cell r="F1785" t="str">
            <v>FORNECIMENTO E INSTALAÇÃO DE CABIDE PARA VESTIÁRIO</v>
          </cell>
          <cell r="M1785" t="str">
            <v>UNID</v>
          </cell>
          <cell r="O1785">
            <v>32.72</v>
          </cell>
          <cell r="P1785">
            <v>42.549087999999998</v>
          </cell>
          <cell r="R1785">
            <v>32.72</v>
          </cell>
          <cell r="S1785">
            <v>0</v>
          </cell>
          <cell r="T1785">
            <v>0</v>
          </cell>
          <cell r="U1785">
            <v>0</v>
          </cell>
          <cell r="W1785">
            <v>2.5</v>
          </cell>
          <cell r="X1785">
            <v>0</v>
          </cell>
          <cell r="Y1785">
            <v>30.22</v>
          </cell>
          <cell r="Z1785">
            <v>0</v>
          </cell>
        </row>
        <row r="1786">
          <cell r="E1786" t="str">
            <v>ITEM</v>
          </cell>
          <cell r="F1786" t="str">
            <v>CÓDIGO</v>
          </cell>
          <cell r="G1786" t="str">
            <v>FONTE</v>
          </cell>
          <cell r="H1786" t="str">
            <v>SERVIÇOS</v>
          </cell>
          <cell r="I1786" t="str">
            <v>UNID.</v>
          </cell>
          <cell r="J1786" t="str">
            <v>QUANT.</v>
          </cell>
          <cell r="K1786" t="str">
            <v>P.UNIT.</v>
          </cell>
          <cell r="L1786" t="str">
            <v>P.TOTAL</v>
          </cell>
          <cell r="M1786" t="str">
            <v>%</v>
          </cell>
          <cell r="O1786" t="str">
            <v>R$ UNIT SEM BDI</v>
          </cell>
          <cell r="P1786" t="str">
            <v>R$ UNIT COM BDI</v>
          </cell>
          <cell r="R1786" t="str">
            <v>SINAPI</v>
          </cell>
          <cell r="S1786" t="str">
            <v>COMP. 
PRÓPRIA</v>
          </cell>
          <cell r="T1786" t="str">
            <v>COTAÇÃO</v>
          </cell>
          <cell r="U1786" t="str">
            <v>OUTRAS
BASES</v>
          </cell>
          <cell r="W1786" t="str">
            <v>M. O.</v>
          </cell>
          <cell r="X1786" t="str">
            <v>EQUIPTO</v>
          </cell>
          <cell r="Y1786" t="str">
            <v>MATERIAL</v>
          </cell>
          <cell r="Z1786" t="str">
            <v>OUTROS</v>
          </cell>
        </row>
        <row r="1787">
          <cell r="E1787" t="str">
            <v>1.0</v>
          </cell>
          <cell r="F1787" t="str">
            <v>MÃO DE OBRA</v>
          </cell>
          <cell r="K1787" t="str">
            <v/>
          </cell>
          <cell r="L1787">
            <v>2.5</v>
          </cell>
        </row>
        <row r="1788">
          <cell r="E1788" t="str">
            <v>1.1</v>
          </cell>
          <cell r="F1788">
            <v>88316</v>
          </cell>
          <cell r="G1788" t="str">
            <v>SINAPI</v>
          </cell>
          <cell r="H1788" t="str">
            <v>SERVENTE COM ENCARGOS COMPLEMENTARES</v>
          </cell>
          <cell r="I1788" t="str">
            <v>H</v>
          </cell>
          <cell r="J1788">
            <v>0.2</v>
          </cell>
          <cell r="K1788">
            <v>12.51</v>
          </cell>
          <cell r="L1788">
            <v>2.5</v>
          </cell>
        </row>
        <row r="1789">
          <cell r="E1789" t="str">
            <v>1.2</v>
          </cell>
          <cell r="H1789" t="str">
            <v/>
          </cell>
          <cell r="I1789" t="str">
            <v/>
          </cell>
          <cell r="K1789" t="str">
            <v/>
          </cell>
          <cell r="L1789">
            <v>0</v>
          </cell>
        </row>
        <row r="1790">
          <cell r="H1790" t="str">
            <v/>
          </cell>
          <cell r="I1790" t="str">
            <v/>
          </cell>
          <cell r="K1790" t="str">
            <v/>
          </cell>
        </row>
        <row r="1791">
          <cell r="E1791" t="str">
            <v>2.0</v>
          </cell>
          <cell r="F1791" t="str">
            <v>EQUIPAMENTOS</v>
          </cell>
          <cell r="H1791" t="str">
            <v/>
          </cell>
          <cell r="I1791" t="str">
            <v/>
          </cell>
          <cell r="K1791" t="str">
            <v/>
          </cell>
          <cell r="L1791">
            <v>0</v>
          </cell>
        </row>
        <row r="1792">
          <cell r="E1792" t="str">
            <v>2.1</v>
          </cell>
          <cell r="H1792" t="str">
            <v/>
          </cell>
          <cell r="I1792" t="str">
            <v/>
          </cell>
          <cell r="K1792" t="str">
            <v/>
          </cell>
          <cell r="L1792">
            <v>0</v>
          </cell>
        </row>
        <row r="1793">
          <cell r="E1793" t="str">
            <v>2.2</v>
          </cell>
          <cell r="H1793" t="str">
            <v/>
          </cell>
          <cell r="I1793" t="str">
            <v/>
          </cell>
          <cell r="K1793" t="str">
            <v/>
          </cell>
          <cell r="L1793">
            <v>0</v>
          </cell>
        </row>
        <row r="1794">
          <cell r="H1794" t="str">
            <v/>
          </cell>
          <cell r="I1794" t="str">
            <v/>
          </cell>
          <cell r="K1794" t="str">
            <v/>
          </cell>
        </row>
        <row r="1795">
          <cell r="E1795" t="str">
            <v>3.0</v>
          </cell>
          <cell r="F1795" t="str">
            <v>MATERIAIS</v>
          </cell>
          <cell r="H1795" t="str">
            <v/>
          </cell>
          <cell r="I1795" t="str">
            <v/>
          </cell>
          <cell r="K1795" t="str">
            <v/>
          </cell>
          <cell r="L1795">
            <v>30.22</v>
          </cell>
        </row>
        <row r="1796">
          <cell r="E1796" t="str">
            <v>3.1</v>
          </cell>
          <cell r="F1796">
            <v>37399</v>
          </cell>
          <cell r="G1796" t="str">
            <v>INSUMO</v>
          </cell>
          <cell r="H1796" t="str">
            <v xml:space="preserve">CABIDE/GANCHO DE BANHEIRO SIMPLES EM METAL CROMADO                                                                                                                                                                                                                                                                                                                                                                                                                                                        </v>
          </cell>
          <cell r="I1796" t="str">
            <v xml:space="preserve">UN    </v>
          </cell>
          <cell r="J1796">
            <v>1</v>
          </cell>
          <cell r="K1796">
            <v>30.22</v>
          </cell>
          <cell r="L1796">
            <v>30.22</v>
          </cell>
        </row>
        <row r="1797">
          <cell r="E1797" t="str">
            <v>3.2</v>
          </cell>
          <cell r="H1797" t="str">
            <v/>
          </cell>
          <cell r="I1797" t="str">
            <v/>
          </cell>
          <cell r="K1797" t="str">
            <v/>
          </cell>
          <cell r="L1797">
            <v>0</v>
          </cell>
        </row>
        <row r="1798">
          <cell r="H1798" t="str">
            <v/>
          </cell>
          <cell r="I1798" t="str">
            <v/>
          </cell>
          <cell r="K1798" t="str">
            <v/>
          </cell>
        </row>
        <row r="1799">
          <cell r="E1799" t="str">
            <v>4.0</v>
          </cell>
          <cell r="F1799" t="str">
            <v>OUTROS</v>
          </cell>
          <cell r="H1799" t="str">
            <v/>
          </cell>
          <cell r="I1799" t="str">
            <v/>
          </cell>
          <cell r="K1799" t="str">
            <v/>
          </cell>
          <cell r="L1799">
            <v>0</v>
          </cell>
        </row>
        <row r="1800">
          <cell r="E1800" t="str">
            <v>4.1</v>
          </cell>
          <cell r="H1800" t="str">
            <v/>
          </cell>
          <cell r="I1800" t="str">
            <v/>
          </cell>
          <cell r="K1800" t="str">
            <v/>
          </cell>
          <cell r="L1800">
            <v>0</v>
          </cell>
        </row>
        <row r="1801">
          <cell r="E1801" t="str">
            <v>4.2</v>
          </cell>
          <cell r="H1801" t="str">
            <v/>
          </cell>
          <cell r="I1801" t="str">
            <v/>
          </cell>
          <cell r="K1801" t="str">
            <v/>
          </cell>
          <cell r="L1801">
            <v>0</v>
          </cell>
        </row>
        <row r="1803">
          <cell r="K1803" t="str">
            <v>TOTAL SEM BDI</v>
          </cell>
          <cell r="L1803">
            <v>32.72</v>
          </cell>
        </row>
        <row r="1805">
          <cell r="J1805" t="str">
            <v>BDI</v>
          </cell>
          <cell r="K1805" t="str">
            <v>SERVIÇO</v>
          </cell>
          <cell r="L1805">
            <v>9.8290880000000005</v>
          </cell>
        </row>
        <row r="1807">
          <cell r="K1807" t="str">
            <v>TOTAL COM BDI</v>
          </cell>
          <cell r="L1807">
            <v>42.549087999999998</v>
          </cell>
        </row>
        <row r="1809">
          <cell r="E1809" t="str">
            <v>COMP-74</v>
          </cell>
          <cell r="F1809" t="str">
            <v xml:space="preserve">ASSENTO SANITARIO DE PLASTICO, TIPO CONVENCIONAL                                                                                                                                                                                                                                                                                                                                                                                                                                                          </v>
          </cell>
          <cell r="M1809" t="str">
            <v>UNID</v>
          </cell>
          <cell r="O1809">
            <v>34.79</v>
          </cell>
          <cell r="P1809">
            <v>45.240915999999999</v>
          </cell>
          <cell r="R1809">
            <v>34.79</v>
          </cell>
          <cell r="S1809">
            <v>0</v>
          </cell>
          <cell r="T1809">
            <v>0</v>
          </cell>
          <cell r="U1809">
            <v>0</v>
          </cell>
          <cell r="W1809">
            <v>4.8899999999999997</v>
          </cell>
          <cell r="X1809">
            <v>0</v>
          </cell>
          <cell r="Y1809">
            <v>29.9</v>
          </cell>
          <cell r="Z1809">
            <v>0</v>
          </cell>
        </row>
        <row r="1810">
          <cell r="E1810" t="str">
            <v>ITEM</v>
          </cell>
          <cell r="F1810" t="str">
            <v>CÓDIGO</v>
          </cell>
          <cell r="G1810" t="str">
            <v>FONTE</v>
          </cell>
          <cell r="H1810" t="str">
            <v>SERVIÇOS</v>
          </cell>
          <cell r="I1810" t="str">
            <v>UNID.</v>
          </cell>
          <cell r="J1810" t="str">
            <v>QUANT.</v>
          </cell>
          <cell r="K1810" t="str">
            <v>P.UNIT.</v>
          </cell>
          <cell r="L1810" t="str">
            <v>P.TOTAL</v>
          </cell>
          <cell r="M1810" t="str">
            <v>%</v>
          </cell>
          <cell r="O1810" t="str">
            <v>R$ UNIT SEM BDI</v>
          </cell>
          <cell r="P1810" t="str">
            <v>R$ UNIT COM BDI</v>
          </cell>
          <cell r="R1810" t="str">
            <v>SINAPI</v>
          </cell>
          <cell r="S1810" t="str">
            <v>COMP. 
PRÓPRIA</v>
          </cell>
          <cell r="T1810" t="str">
            <v>COTAÇÃO</v>
          </cell>
          <cell r="U1810" t="str">
            <v>OUTRAS
BASES</v>
          </cell>
          <cell r="W1810" t="str">
            <v>M. O.</v>
          </cell>
          <cell r="X1810" t="str">
            <v>EQUIPTO</v>
          </cell>
          <cell r="Y1810" t="str">
            <v>MATERIAL</v>
          </cell>
          <cell r="Z1810" t="str">
            <v>OUTROS</v>
          </cell>
        </row>
        <row r="1811">
          <cell r="E1811" t="str">
            <v>1.0</v>
          </cell>
          <cell r="F1811" t="str">
            <v>MÃO DE OBRA</v>
          </cell>
          <cell r="K1811" t="str">
            <v/>
          </cell>
          <cell r="L1811">
            <v>4.8899999999999997</v>
          </cell>
        </row>
        <row r="1812">
          <cell r="E1812" t="str">
            <v>1.1</v>
          </cell>
          <cell r="F1812">
            <v>88267</v>
          </cell>
          <cell r="G1812" t="str">
            <v>SINAPI</v>
          </cell>
          <cell r="H1812" t="str">
            <v>ENCANADOR OU BOMBEIRO HIDRÁULICO COM ENCARGOS COMPLEMENTARES</v>
          </cell>
          <cell r="I1812" t="str">
            <v>H</v>
          </cell>
          <cell r="J1812">
            <v>0.3</v>
          </cell>
          <cell r="K1812">
            <v>16.3</v>
          </cell>
          <cell r="L1812">
            <v>4.8899999999999997</v>
          </cell>
        </row>
        <row r="1813">
          <cell r="E1813" t="str">
            <v>1.2</v>
          </cell>
          <cell r="H1813" t="str">
            <v/>
          </cell>
          <cell r="I1813" t="str">
            <v/>
          </cell>
          <cell r="K1813" t="str">
            <v/>
          </cell>
          <cell r="L1813">
            <v>0</v>
          </cell>
        </row>
        <row r="1814">
          <cell r="H1814" t="str">
            <v/>
          </cell>
          <cell r="I1814" t="str">
            <v/>
          </cell>
          <cell r="K1814" t="str">
            <v/>
          </cell>
        </row>
        <row r="1815">
          <cell r="E1815" t="str">
            <v>2.0</v>
          </cell>
          <cell r="F1815" t="str">
            <v>EQUIPAMENTOS</v>
          </cell>
          <cell r="H1815" t="str">
            <v/>
          </cell>
          <cell r="I1815" t="str">
            <v/>
          </cell>
          <cell r="K1815" t="str">
            <v/>
          </cell>
          <cell r="L1815">
            <v>0</v>
          </cell>
        </row>
        <row r="1816">
          <cell r="E1816" t="str">
            <v>2.1</v>
          </cell>
          <cell r="H1816" t="str">
            <v/>
          </cell>
          <cell r="I1816" t="str">
            <v/>
          </cell>
          <cell r="K1816" t="str">
            <v/>
          </cell>
          <cell r="L1816">
            <v>0</v>
          </cell>
        </row>
        <row r="1817">
          <cell r="E1817" t="str">
            <v>2.2</v>
          </cell>
          <cell r="H1817" t="str">
            <v/>
          </cell>
          <cell r="I1817" t="str">
            <v/>
          </cell>
          <cell r="K1817" t="str">
            <v/>
          </cell>
          <cell r="L1817">
            <v>0</v>
          </cell>
        </row>
        <row r="1818">
          <cell r="H1818" t="str">
            <v/>
          </cell>
          <cell r="I1818" t="str">
            <v/>
          </cell>
          <cell r="K1818" t="str">
            <v/>
          </cell>
        </row>
        <row r="1819">
          <cell r="E1819" t="str">
            <v>3.0</v>
          </cell>
          <cell r="F1819" t="str">
            <v>MATERIAIS</v>
          </cell>
          <cell r="H1819" t="str">
            <v/>
          </cell>
          <cell r="I1819" t="str">
            <v/>
          </cell>
          <cell r="K1819" t="str">
            <v/>
          </cell>
          <cell r="L1819">
            <v>29.9</v>
          </cell>
        </row>
        <row r="1820">
          <cell r="E1820" t="str">
            <v>3.1</v>
          </cell>
          <cell r="F1820">
            <v>377</v>
          </cell>
          <cell r="G1820" t="str">
            <v>INSUMO</v>
          </cell>
          <cell r="H1820" t="str">
            <v xml:space="preserve">ASSENTO SANITARIO DE PLASTICO, TIPO CONVENCIONAL                                                                                                                                                                                                                                                                                                                                                                                                                                                          </v>
          </cell>
          <cell r="I1820" t="str">
            <v xml:space="preserve">UN    </v>
          </cell>
          <cell r="J1820">
            <v>1</v>
          </cell>
          <cell r="K1820">
            <v>29.9</v>
          </cell>
          <cell r="L1820">
            <v>29.9</v>
          </cell>
        </row>
        <row r="1821">
          <cell r="E1821" t="str">
            <v>3.2</v>
          </cell>
          <cell r="H1821" t="str">
            <v/>
          </cell>
          <cell r="I1821" t="str">
            <v/>
          </cell>
          <cell r="K1821" t="str">
            <v/>
          </cell>
          <cell r="L1821">
            <v>0</v>
          </cell>
        </row>
        <row r="1822">
          <cell r="H1822" t="str">
            <v/>
          </cell>
          <cell r="I1822" t="str">
            <v/>
          </cell>
          <cell r="K1822" t="str">
            <v/>
          </cell>
        </row>
        <row r="1823">
          <cell r="E1823" t="str">
            <v>4.0</v>
          </cell>
          <cell r="F1823" t="str">
            <v>OUTROS</v>
          </cell>
          <cell r="H1823" t="str">
            <v/>
          </cell>
          <cell r="I1823" t="str">
            <v/>
          </cell>
          <cell r="K1823" t="str">
            <v/>
          </cell>
          <cell r="L1823">
            <v>0</v>
          </cell>
        </row>
        <row r="1824">
          <cell r="E1824" t="str">
            <v>4.1</v>
          </cell>
          <cell r="H1824" t="str">
            <v/>
          </cell>
          <cell r="I1824" t="str">
            <v/>
          </cell>
          <cell r="K1824" t="str">
            <v/>
          </cell>
          <cell r="L1824">
            <v>0</v>
          </cell>
        </row>
        <row r="1825">
          <cell r="E1825" t="str">
            <v>4.2</v>
          </cell>
          <cell r="H1825" t="str">
            <v/>
          </cell>
          <cell r="I1825" t="str">
            <v/>
          </cell>
          <cell r="K1825" t="str">
            <v/>
          </cell>
          <cell r="L1825">
            <v>0</v>
          </cell>
        </row>
        <row r="1827">
          <cell r="K1827" t="str">
            <v>TOTAL SEM BDI</v>
          </cell>
          <cell r="L1827">
            <v>34.79</v>
          </cell>
        </row>
        <row r="1829">
          <cell r="J1829" t="str">
            <v>BDI</v>
          </cell>
          <cell r="K1829" t="str">
            <v>SERVIÇO</v>
          </cell>
          <cell r="L1829">
            <v>10.450915999999999</v>
          </cell>
        </row>
        <row r="1831">
          <cell r="K1831" t="str">
            <v>TOTAL COM BDI</v>
          </cell>
          <cell r="L1831">
            <v>45.240915999999999</v>
          </cell>
        </row>
        <row r="1833">
          <cell r="E1833" t="str">
            <v>COMP-75</v>
          </cell>
          <cell r="F1833" t="str">
            <v>ESPELHO CRISTAL, ESPESSURA 4MM, COM PARAFUSOS DE FIXACAO, SEM MOLDURA</v>
          </cell>
          <cell r="M1833" t="str">
            <v>M2</v>
          </cell>
          <cell r="O1833">
            <v>528.51</v>
          </cell>
          <cell r="P1833">
            <v>687.274404</v>
          </cell>
          <cell r="R1833">
            <v>528.51</v>
          </cell>
          <cell r="S1833">
            <v>0</v>
          </cell>
          <cell r="T1833">
            <v>0</v>
          </cell>
          <cell r="U1833">
            <v>0</v>
          </cell>
          <cell r="W1833">
            <v>32.659999999999997</v>
          </cell>
          <cell r="X1833">
            <v>0</v>
          </cell>
          <cell r="Y1833">
            <v>495.84999999999997</v>
          </cell>
          <cell r="Z1833">
            <v>0</v>
          </cell>
        </row>
        <row r="1834">
          <cell r="E1834" t="str">
            <v>ITEM</v>
          </cell>
          <cell r="F1834" t="str">
            <v>CÓDIGO</v>
          </cell>
          <cell r="G1834" t="str">
            <v>FONTE</v>
          </cell>
          <cell r="H1834" t="str">
            <v>SERVIÇOS</v>
          </cell>
          <cell r="I1834" t="str">
            <v>UNID.</v>
          </cell>
          <cell r="J1834" t="str">
            <v>QUANT.</v>
          </cell>
          <cell r="K1834" t="str">
            <v>P.UNIT.</v>
          </cell>
          <cell r="L1834" t="str">
            <v>P.TOTAL</v>
          </cell>
          <cell r="M1834" t="str">
            <v>%</v>
          </cell>
          <cell r="O1834" t="str">
            <v>R$ UNIT SEM BDI</v>
          </cell>
          <cell r="P1834" t="str">
            <v>R$ UNIT COM BDI</v>
          </cell>
          <cell r="R1834" t="str">
            <v>SINAPI</v>
          </cell>
          <cell r="S1834" t="str">
            <v>COMP. 
PRÓPRIA</v>
          </cell>
          <cell r="T1834" t="str">
            <v>COTAÇÃO</v>
          </cell>
          <cell r="U1834" t="str">
            <v>OUTRAS
BASES</v>
          </cell>
          <cell r="W1834" t="str">
            <v>M. O.</v>
          </cell>
          <cell r="X1834" t="str">
            <v>EQUIPTO</v>
          </cell>
          <cell r="Y1834" t="str">
            <v>MATERIAL</v>
          </cell>
          <cell r="Z1834" t="str">
            <v>OUTROS</v>
          </cell>
        </row>
        <row r="1835">
          <cell r="E1835" t="str">
            <v>1.0</v>
          </cell>
          <cell r="F1835" t="str">
            <v>MÃO DE OBRA</v>
          </cell>
          <cell r="K1835" t="str">
            <v/>
          </cell>
          <cell r="L1835">
            <v>32.659999999999997</v>
          </cell>
        </row>
        <row r="1836">
          <cell r="E1836" t="str">
            <v>1.1</v>
          </cell>
          <cell r="F1836">
            <v>88325</v>
          </cell>
          <cell r="G1836" t="str">
            <v>SINAPI</v>
          </cell>
          <cell r="H1836" t="str">
            <v>VIDRACEIRO COM ENCARGOS COMPLEMENTARES</v>
          </cell>
          <cell r="I1836" t="str">
            <v>H</v>
          </cell>
          <cell r="J1836">
            <v>2</v>
          </cell>
          <cell r="K1836">
            <v>13.829999999999998</v>
          </cell>
          <cell r="L1836">
            <v>27.66</v>
          </cell>
        </row>
        <row r="1837">
          <cell r="E1837" t="str">
            <v>1.2</v>
          </cell>
          <cell r="F1837">
            <v>88316</v>
          </cell>
          <cell r="G1837" t="str">
            <v>SINAPI</v>
          </cell>
          <cell r="H1837" t="str">
            <v>SERVENTE COM ENCARGOS COMPLEMENTARES</v>
          </cell>
          <cell r="I1837" t="str">
            <v>H</v>
          </cell>
          <cell r="J1837">
            <v>0.4</v>
          </cell>
          <cell r="K1837">
            <v>12.51</v>
          </cell>
          <cell r="L1837">
            <v>5</v>
          </cell>
        </row>
        <row r="1838">
          <cell r="H1838" t="str">
            <v/>
          </cell>
          <cell r="I1838" t="str">
            <v/>
          </cell>
          <cell r="K1838" t="str">
            <v/>
          </cell>
        </row>
        <row r="1839">
          <cell r="E1839" t="str">
            <v>2.0</v>
          </cell>
          <cell r="F1839" t="str">
            <v>EQUIPAMENTOS</v>
          </cell>
          <cell r="H1839" t="str">
            <v/>
          </cell>
          <cell r="I1839" t="str">
            <v/>
          </cell>
          <cell r="K1839" t="str">
            <v/>
          </cell>
          <cell r="L1839">
            <v>0</v>
          </cell>
        </row>
        <row r="1840">
          <cell r="E1840" t="str">
            <v>2.1</v>
          </cell>
          <cell r="H1840" t="str">
            <v/>
          </cell>
          <cell r="I1840" t="str">
            <v/>
          </cell>
          <cell r="K1840" t="str">
            <v/>
          </cell>
          <cell r="L1840">
            <v>0</v>
          </cell>
        </row>
        <row r="1841">
          <cell r="E1841" t="str">
            <v>2.2</v>
          </cell>
          <cell r="H1841" t="str">
            <v/>
          </cell>
          <cell r="I1841" t="str">
            <v/>
          </cell>
          <cell r="K1841" t="str">
            <v/>
          </cell>
          <cell r="L1841">
            <v>0</v>
          </cell>
        </row>
        <row r="1842">
          <cell r="H1842" t="str">
            <v/>
          </cell>
          <cell r="I1842" t="str">
            <v/>
          </cell>
          <cell r="K1842" t="str">
            <v/>
          </cell>
        </row>
        <row r="1843">
          <cell r="E1843" t="str">
            <v>3.0</v>
          </cell>
          <cell r="F1843" t="str">
            <v>MATERIAIS</v>
          </cell>
          <cell r="H1843" t="str">
            <v/>
          </cell>
          <cell r="I1843" t="str">
            <v/>
          </cell>
          <cell r="K1843" t="str">
            <v/>
          </cell>
          <cell r="L1843">
            <v>495.84999999999997</v>
          </cell>
        </row>
        <row r="1844">
          <cell r="E1844" t="str">
            <v>3.1</v>
          </cell>
          <cell r="F1844">
            <v>442</v>
          </cell>
          <cell r="G1844" t="str">
            <v>INSUMO</v>
          </cell>
          <cell r="H1844" t="str">
            <v xml:space="preserve">PARAFUSO FRANCES M16 EM ACO GALVANIZADO, COMPRIMENTO = 45 MM, DIAMETRO = 16 MM, CABECA ABAULADA                                                                                                                                                                                                                                                                                                                                                                                                           </v>
          </cell>
          <cell r="I1844" t="str">
            <v xml:space="preserve">UN    </v>
          </cell>
          <cell r="J1844">
            <v>4</v>
          </cell>
          <cell r="K1844">
            <v>4.5199999999999996</v>
          </cell>
          <cell r="L1844">
            <v>18.079999999999998</v>
          </cell>
        </row>
        <row r="1845">
          <cell r="E1845" t="str">
            <v>3.2</v>
          </cell>
          <cell r="F1845">
            <v>11186</v>
          </cell>
          <cell r="G1845" t="str">
            <v>INSUMO</v>
          </cell>
          <cell r="H1845" t="str">
            <v xml:space="preserve">ESPELHO CRISTAL E = 4 MM                                                                                                                                                                                                                                                                                                                                                                                                                                                                                  </v>
          </cell>
          <cell r="I1845" t="str">
            <v xml:space="preserve">M2    </v>
          </cell>
          <cell r="J1845">
            <v>1</v>
          </cell>
          <cell r="K1845">
            <v>477.77</v>
          </cell>
          <cell r="L1845">
            <v>477.77</v>
          </cell>
        </row>
        <row r="1846">
          <cell r="H1846" t="str">
            <v/>
          </cell>
          <cell r="I1846" t="str">
            <v/>
          </cell>
          <cell r="K1846" t="str">
            <v/>
          </cell>
        </row>
        <row r="1847">
          <cell r="E1847" t="str">
            <v>4.0</v>
          </cell>
          <cell r="F1847" t="str">
            <v>OUTROS</v>
          </cell>
          <cell r="H1847" t="str">
            <v/>
          </cell>
          <cell r="I1847" t="str">
            <v/>
          </cell>
          <cell r="K1847" t="str">
            <v/>
          </cell>
          <cell r="L1847">
            <v>0</v>
          </cell>
        </row>
        <row r="1848">
          <cell r="E1848" t="str">
            <v>4.1</v>
          </cell>
          <cell r="H1848" t="str">
            <v/>
          </cell>
          <cell r="I1848" t="str">
            <v/>
          </cell>
          <cell r="K1848" t="str">
            <v/>
          </cell>
          <cell r="L1848">
            <v>0</v>
          </cell>
        </row>
        <row r="1849">
          <cell r="E1849" t="str">
            <v>4.2</v>
          </cell>
          <cell r="H1849" t="str">
            <v/>
          </cell>
          <cell r="I1849" t="str">
            <v/>
          </cell>
          <cell r="K1849" t="str">
            <v/>
          </cell>
          <cell r="L1849">
            <v>0</v>
          </cell>
        </row>
        <row r="1851">
          <cell r="K1851" t="str">
            <v>TOTAL SEM BDI</v>
          </cell>
          <cell r="L1851">
            <v>528.51</v>
          </cell>
        </row>
        <row r="1853">
          <cell r="J1853" t="str">
            <v>BDI</v>
          </cell>
          <cell r="K1853" t="str">
            <v>SERVIÇO</v>
          </cell>
          <cell r="L1853">
            <v>158.76440399999998</v>
          </cell>
        </row>
        <row r="1855">
          <cell r="K1855" t="str">
            <v>TOTAL COM BDI</v>
          </cell>
          <cell r="L1855">
            <v>687.274404</v>
          </cell>
        </row>
        <row r="1857">
          <cell r="E1857" t="str">
            <v>COMP-76</v>
          </cell>
          <cell r="F1857" t="str">
            <v>ESCADA DE MARINHEIRO EM FIBRA DE VIDRO PULTRUDADA, PERFIL QUADRADO, PINTURA PROTETORA CONTRA RAIOS UV, SEM GUARDA CORPO</v>
          </cell>
          <cell r="M1857" t="str">
            <v>M</v>
          </cell>
          <cell r="O1857">
            <v>1339.75</v>
          </cell>
          <cell r="P1857">
            <v>1742.2109</v>
          </cell>
          <cell r="R1857">
            <v>27.98</v>
          </cell>
          <cell r="S1857">
            <v>0</v>
          </cell>
          <cell r="T1857">
            <v>0</v>
          </cell>
          <cell r="U1857">
            <v>1311.77</v>
          </cell>
          <cell r="W1857">
            <v>27.98</v>
          </cell>
          <cell r="X1857">
            <v>0</v>
          </cell>
          <cell r="Y1857">
            <v>1311.77</v>
          </cell>
          <cell r="Z1857">
            <v>0</v>
          </cell>
        </row>
        <row r="1858">
          <cell r="E1858" t="str">
            <v>ITEM</v>
          </cell>
          <cell r="F1858" t="str">
            <v>CÓDIGO</v>
          </cell>
          <cell r="G1858" t="str">
            <v>FONTE</v>
          </cell>
          <cell r="H1858" t="str">
            <v>SERVIÇOS</v>
          </cell>
          <cell r="I1858" t="str">
            <v>UNID.</v>
          </cell>
          <cell r="J1858" t="str">
            <v>QUANT.</v>
          </cell>
          <cell r="K1858" t="str">
            <v>P.UNIT.</v>
          </cell>
          <cell r="L1858" t="str">
            <v>P.TOTAL</v>
          </cell>
          <cell r="M1858" t="str">
            <v>%</v>
          </cell>
          <cell r="O1858" t="str">
            <v>R$ UNIT SEM BDI</v>
          </cell>
          <cell r="P1858" t="str">
            <v>R$ UNIT COM BDI</v>
          </cell>
          <cell r="R1858" t="str">
            <v>SINAPI</v>
          </cell>
          <cell r="S1858" t="str">
            <v>COMP. 
PRÓPRIA</v>
          </cell>
          <cell r="T1858" t="str">
            <v>COTAÇÃO</v>
          </cell>
          <cell r="U1858" t="str">
            <v>OUTRAS
BASES</v>
          </cell>
          <cell r="W1858" t="str">
            <v>M. O.</v>
          </cell>
          <cell r="X1858" t="str">
            <v>EQUIPTO</v>
          </cell>
          <cell r="Y1858" t="str">
            <v>MATERIAL</v>
          </cell>
          <cell r="Z1858" t="str">
            <v>OUTROS</v>
          </cell>
        </row>
        <row r="1859">
          <cell r="E1859" t="str">
            <v>1.0</v>
          </cell>
          <cell r="F1859" t="str">
            <v>MÃO DE OBRA</v>
          </cell>
          <cell r="K1859" t="str">
            <v/>
          </cell>
          <cell r="L1859">
            <v>27.98</v>
          </cell>
        </row>
        <row r="1860">
          <cell r="E1860" t="str">
            <v>1.1</v>
          </cell>
          <cell r="F1860">
            <v>88278</v>
          </cell>
          <cell r="G1860" t="str">
            <v>SINAPI</v>
          </cell>
          <cell r="H1860" t="str">
            <v>MONTADOR DE ESTRUTURA METÁLICA COM ENCARGOS COMPLEMENTARES</v>
          </cell>
          <cell r="I1860" t="str">
            <v>H</v>
          </cell>
          <cell r="J1860">
            <v>1</v>
          </cell>
          <cell r="K1860">
            <v>15.47</v>
          </cell>
          <cell r="L1860">
            <v>15.47</v>
          </cell>
        </row>
        <row r="1861">
          <cell r="E1861" t="str">
            <v>1.2</v>
          </cell>
          <cell r="F1861">
            <v>88316</v>
          </cell>
          <cell r="G1861" t="str">
            <v>SINAPI</v>
          </cell>
          <cell r="H1861" t="str">
            <v>SERVENTE COM ENCARGOS COMPLEMENTARES</v>
          </cell>
          <cell r="I1861" t="str">
            <v>H</v>
          </cell>
          <cell r="J1861">
            <v>1</v>
          </cell>
          <cell r="K1861">
            <v>12.51</v>
          </cell>
          <cell r="L1861">
            <v>12.51</v>
          </cell>
        </row>
        <row r="1862">
          <cell r="H1862" t="str">
            <v/>
          </cell>
          <cell r="I1862" t="str">
            <v/>
          </cell>
          <cell r="K1862" t="str">
            <v/>
          </cell>
        </row>
        <row r="1863">
          <cell r="E1863" t="str">
            <v>2.0</v>
          </cell>
          <cell r="F1863" t="str">
            <v>EQUIPAMENTOS</v>
          </cell>
          <cell r="H1863" t="str">
            <v/>
          </cell>
          <cell r="I1863" t="str">
            <v/>
          </cell>
          <cell r="K1863" t="str">
            <v/>
          </cell>
          <cell r="L1863">
            <v>0</v>
          </cell>
        </row>
        <row r="1864">
          <cell r="E1864" t="str">
            <v>2.1</v>
          </cell>
          <cell r="H1864" t="str">
            <v/>
          </cell>
          <cell r="I1864" t="str">
            <v/>
          </cell>
          <cell r="K1864" t="str">
            <v/>
          </cell>
          <cell r="L1864">
            <v>0</v>
          </cell>
        </row>
        <row r="1865">
          <cell r="E1865" t="str">
            <v>2.2</v>
          </cell>
          <cell r="H1865" t="str">
            <v/>
          </cell>
          <cell r="I1865" t="str">
            <v/>
          </cell>
          <cell r="K1865" t="str">
            <v/>
          </cell>
          <cell r="L1865">
            <v>0</v>
          </cell>
        </row>
        <row r="1866">
          <cell r="H1866" t="str">
            <v/>
          </cell>
          <cell r="I1866" t="str">
            <v/>
          </cell>
          <cell r="K1866" t="str">
            <v/>
          </cell>
        </row>
        <row r="1867">
          <cell r="E1867" t="str">
            <v>3.0</v>
          </cell>
          <cell r="F1867" t="str">
            <v>MATERIAIS</v>
          </cell>
          <cell r="H1867" t="str">
            <v/>
          </cell>
          <cell r="I1867" t="str">
            <v/>
          </cell>
          <cell r="K1867" t="str">
            <v/>
          </cell>
          <cell r="L1867">
            <v>1311.77</v>
          </cell>
        </row>
        <row r="1868">
          <cell r="E1868" t="str">
            <v>3.1</v>
          </cell>
          <cell r="F1868" t="str">
            <v>OBO-39</v>
          </cell>
          <cell r="G1868" t="str">
            <v>OUTRAS BASES</v>
          </cell>
          <cell r="H1868" t="str">
            <v>ESCADA DE MARINHEIRO EM FIBRA DE VIDRO PULTRUDADA, PERFIL QUADRADO, PINTURA PROTETORA CONTRA RAIOS UV, SEM GUARDA CORPO</v>
          </cell>
          <cell r="I1868" t="str">
            <v>M</v>
          </cell>
          <cell r="J1868">
            <v>1</v>
          </cell>
          <cell r="K1868">
            <v>1311.77</v>
          </cell>
          <cell r="L1868">
            <v>1311.77</v>
          </cell>
        </row>
        <row r="1869">
          <cell r="E1869" t="str">
            <v>3.2</v>
          </cell>
          <cell r="H1869" t="str">
            <v/>
          </cell>
          <cell r="I1869" t="str">
            <v/>
          </cell>
          <cell r="K1869" t="str">
            <v/>
          </cell>
          <cell r="L1869">
            <v>0</v>
          </cell>
        </row>
        <row r="1870">
          <cell r="H1870" t="str">
            <v/>
          </cell>
          <cell r="I1870" t="str">
            <v/>
          </cell>
          <cell r="K1870" t="str">
            <v/>
          </cell>
        </row>
        <row r="1871">
          <cell r="E1871" t="str">
            <v>4.0</v>
          </cell>
          <cell r="F1871" t="str">
            <v>OUTROS</v>
          </cell>
          <cell r="H1871" t="str">
            <v/>
          </cell>
          <cell r="I1871" t="str">
            <v/>
          </cell>
          <cell r="K1871" t="str">
            <v/>
          </cell>
          <cell r="L1871">
            <v>0</v>
          </cell>
        </row>
        <row r="1872">
          <cell r="E1872" t="str">
            <v>4.1</v>
          </cell>
          <cell r="H1872" t="str">
            <v/>
          </cell>
          <cell r="I1872" t="str">
            <v/>
          </cell>
          <cell r="K1872" t="str">
            <v/>
          </cell>
          <cell r="L1872">
            <v>0</v>
          </cell>
        </row>
        <row r="1873">
          <cell r="E1873" t="str">
            <v>4.2</v>
          </cell>
          <cell r="H1873" t="str">
            <v/>
          </cell>
          <cell r="I1873" t="str">
            <v/>
          </cell>
          <cell r="K1873" t="str">
            <v/>
          </cell>
          <cell r="L1873">
            <v>0</v>
          </cell>
        </row>
        <row r="1875">
          <cell r="K1875" t="str">
            <v>TOTAL SEM BDI</v>
          </cell>
          <cell r="L1875">
            <v>1339.75</v>
          </cell>
        </row>
        <row r="1877">
          <cell r="J1877" t="str">
            <v>BDI</v>
          </cell>
          <cell r="K1877" t="str">
            <v>SERVIÇO</v>
          </cell>
          <cell r="L1877">
            <v>402.46089999999998</v>
          </cell>
        </row>
        <row r="1879">
          <cell r="K1879" t="str">
            <v>TOTAL COM BDI</v>
          </cell>
          <cell r="L1879">
            <v>1742.2109</v>
          </cell>
        </row>
        <row r="1881">
          <cell r="E1881" t="str">
            <v>COMP-77</v>
          </cell>
          <cell r="F1881" t="str">
            <v>ESCADA DE MARINHEIRO EM FIBRA DE VIDRO PULTRUDADA, PERFIL QUADRADO, PINTURA PROTETORA CONTRA RAIOS UV, COM GUARDA CORPO</v>
          </cell>
          <cell r="M1881" t="str">
            <v>M</v>
          </cell>
          <cell r="O1881">
            <v>1733.13</v>
          </cell>
          <cell r="P1881">
            <v>2253.762252</v>
          </cell>
          <cell r="R1881">
            <v>55.96</v>
          </cell>
          <cell r="S1881">
            <v>0</v>
          </cell>
          <cell r="T1881">
            <v>0</v>
          </cell>
          <cell r="U1881">
            <v>1677.17</v>
          </cell>
          <cell r="W1881">
            <v>55.96</v>
          </cell>
          <cell r="X1881">
            <v>0</v>
          </cell>
          <cell r="Y1881">
            <v>1677.17</v>
          </cell>
          <cell r="Z1881">
            <v>0</v>
          </cell>
        </row>
        <row r="1882">
          <cell r="E1882" t="str">
            <v>ITEM</v>
          </cell>
          <cell r="F1882" t="str">
            <v>CÓDIGO</v>
          </cell>
          <cell r="G1882" t="str">
            <v>FONTE</v>
          </cell>
          <cell r="H1882" t="str">
            <v>SERVIÇOS</v>
          </cell>
          <cell r="I1882" t="str">
            <v>UNID.</v>
          </cell>
          <cell r="J1882" t="str">
            <v>QUANT.</v>
          </cell>
          <cell r="K1882" t="str">
            <v>P.UNIT.</v>
          </cell>
          <cell r="L1882" t="str">
            <v>P.TOTAL</v>
          </cell>
          <cell r="M1882" t="str">
            <v>%</v>
          </cell>
          <cell r="O1882" t="str">
            <v>R$ UNIT SEM BDI</v>
          </cell>
          <cell r="P1882" t="str">
            <v>R$ UNIT COM BDI</v>
          </cell>
          <cell r="R1882" t="str">
            <v>SINAPI</v>
          </cell>
          <cell r="S1882" t="str">
            <v>COMP. 
PRÓPRIA</v>
          </cell>
          <cell r="T1882" t="str">
            <v>COTAÇÃO</v>
          </cell>
          <cell r="U1882" t="str">
            <v>OUTRAS
BASES</v>
          </cell>
          <cell r="W1882" t="str">
            <v>M. O.</v>
          </cell>
          <cell r="X1882" t="str">
            <v>EQUIPTO</v>
          </cell>
          <cell r="Y1882" t="str">
            <v>MATERIAL</v>
          </cell>
          <cell r="Z1882" t="str">
            <v>OUTROS</v>
          </cell>
        </row>
        <row r="1883">
          <cell r="E1883" t="str">
            <v>1.0</v>
          </cell>
          <cell r="F1883" t="str">
            <v>MÃO DE OBRA</v>
          </cell>
          <cell r="K1883" t="str">
            <v/>
          </cell>
          <cell r="L1883">
            <v>55.96</v>
          </cell>
        </row>
        <row r="1884">
          <cell r="E1884" t="str">
            <v>1.1</v>
          </cell>
          <cell r="F1884">
            <v>88278</v>
          </cell>
          <cell r="G1884" t="str">
            <v>SINAPI</v>
          </cell>
          <cell r="H1884" t="str">
            <v>MONTADOR DE ESTRUTURA METÁLICA COM ENCARGOS COMPLEMENTARES</v>
          </cell>
          <cell r="I1884" t="str">
            <v>H</v>
          </cell>
          <cell r="J1884">
            <v>2</v>
          </cell>
          <cell r="K1884">
            <v>15.47</v>
          </cell>
          <cell r="L1884">
            <v>30.94</v>
          </cell>
        </row>
        <row r="1885">
          <cell r="E1885" t="str">
            <v>1.2</v>
          </cell>
          <cell r="F1885">
            <v>88316</v>
          </cell>
          <cell r="G1885" t="str">
            <v>SINAPI</v>
          </cell>
          <cell r="H1885" t="str">
            <v>SERVENTE COM ENCARGOS COMPLEMENTARES</v>
          </cell>
          <cell r="I1885" t="str">
            <v>H</v>
          </cell>
          <cell r="J1885">
            <v>2</v>
          </cell>
          <cell r="K1885">
            <v>12.51</v>
          </cell>
          <cell r="L1885">
            <v>25.02</v>
          </cell>
        </row>
        <row r="1886">
          <cell r="H1886" t="str">
            <v/>
          </cell>
          <cell r="I1886" t="str">
            <v/>
          </cell>
          <cell r="K1886" t="str">
            <v/>
          </cell>
        </row>
        <row r="1887">
          <cell r="E1887" t="str">
            <v>2.0</v>
          </cell>
          <cell r="F1887" t="str">
            <v>EQUIPAMENTOS</v>
          </cell>
          <cell r="H1887" t="str">
            <v/>
          </cell>
          <cell r="I1887" t="str">
            <v/>
          </cell>
          <cell r="K1887" t="str">
            <v/>
          </cell>
          <cell r="L1887">
            <v>0</v>
          </cell>
        </row>
        <row r="1888">
          <cell r="E1888" t="str">
            <v>2.1</v>
          </cell>
          <cell r="H1888" t="str">
            <v/>
          </cell>
          <cell r="I1888" t="str">
            <v/>
          </cell>
          <cell r="K1888" t="str">
            <v/>
          </cell>
          <cell r="L1888">
            <v>0</v>
          </cell>
        </row>
        <row r="1889">
          <cell r="E1889" t="str">
            <v>2.2</v>
          </cell>
          <cell r="H1889" t="str">
            <v/>
          </cell>
          <cell r="I1889" t="str">
            <v/>
          </cell>
          <cell r="K1889" t="str">
            <v/>
          </cell>
          <cell r="L1889">
            <v>0</v>
          </cell>
        </row>
        <row r="1890">
          <cell r="H1890" t="str">
            <v/>
          </cell>
          <cell r="I1890" t="str">
            <v/>
          </cell>
          <cell r="K1890" t="str">
            <v/>
          </cell>
        </row>
        <row r="1891">
          <cell r="E1891" t="str">
            <v>3.0</v>
          </cell>
          <cell r="F1891" t="str">
            <v>MATERIAIS</v>
          </cell>
          <cell r="H1891" t="str">
            <v/>
          </cell>
          <cell r="I1891" t="str">
            <v/>
          </cell>
          <cell r="K1891" t="str">
            <v/>
          </cell>
          <cell r="L1891">
            <v>1677.17</v>
          </cell>
        </row>
        <row r="1892">
          <cell r="E1892" t="str">
            <v>3.1</v>
          </cell>
          <cell r="F1892" t="str">
            <v>OBO-38</v>
          </cell>
          <cell r="G1892" t="str">
            <v>OUTRAS BASES</v>
          </cell>
          <cell r="H1892" t="str">
            <v>ESCADA DE MARINHEIRO EM FIBRA DE VIDRO PULTRUDADA, PERFIL QUADRADO, PINTURA PROTETORA CONTRA RAIOS UV, COM GUARDA CORPO</v>
          </cell>
          <cell r="I1892" t="str">
            <v>M</v>
          </cell>
          <cell r="J1892">
            <v>1</v>
          </cell>
          <cell r="K1892">
            <v>1677.17</v>
          </cell>
          <cell r="L1892">
            <v>1677.17</v>
          </cell>
        </row>
        <row r="1893">
          <cell r="E1893" t="str">
            <v>3.2</v>
          </cell>
          <cell r="H1893" t="str">
            <v/>
          </cell>
          <cell r="I1893" t="str">
            <v/>
          </cell>
          <cell r="K1893" t="str">
            <v/>
          </cell>
          <cell r="L1893">
            <v>0</v>
          </cell>
        </row>
        <row r="1894">
          <cell r="H1894" t="str">
            <v/>
          </cell>
          <cell r="I1894" t="str">
            <v/>
          </cell>
          <cell r="K1894" t="str">
            <v/>
          </cell>
        </row>
        <row r="1895">
          <cell r="E1895" t="str">
            <v>4.0</v>
          </cell>
          <cell r="F1895" t="str">
            <v>OUTROS</v>
          </cell>
          <cell r="H1895" t="str">
            <v/>
          </cell>
          <cell r="I1895" t="str">
            <v/>
          </cell>
          <cell r="K1895" t="str">
            <v/>
          </cell>
          <cell r="L1895">
            <v>0</v>
          </cell>
        </row>
        <row r="1896">
          <cell r="E1896" t="str">
            <v>4.1</v>
          </cell>
          <cell r="H1896" t="str">
            <v/>
          </cell>
          <cell r="I1896" t="str">
            <v/>
          </cell>
          <cell r="K1896" t="str">
            <v/>
          </cell>
          <cell r="L1896">
            <v>0</v>
          </cell>
        </row>
        <row r="1897">
          <cell r="E1897" t="str">
            <v>4.2</v>
          </cell>
          <cell r="H1897" t="str">
            <v/>
          </cell>
          <cell r="I1897" t="str">
            <v/>
          </cell>
          <cell r="K1897" t="str">
            <v/>
          </cell>
          <cell r="L1897">
            <v>0</v>
          </cell>
        </row>
        <row r="1899">
          <cell r="K1899" t="str">
            <v>TOTAL SEM BDI</v>
          </cell>
          <cell r="L1899">
            <v>1733.13</v>
          </cell>
        </row>
        <row r="1901">
          <cell r="J1901" t="str">
            <v>BDI</v>
          </cell>
          <cell r="K1901" t="str">
            <v>SERVIÇO</v>
          </cell>
          <cell r="L1901">
            <v>520.63225199999999</v>
          </cell>
        </row>
        <row r="1903">
          <cell r="K1903" t="str">
            <v>TOTAL COM BDI</v>
          </cell>
          <cell r="L1903">
            <v>2253.762252</v>
          </cell>
        </row>
        <row r="1905">
          <cell r="E1905" t="str">
            <v>COMP-78</v>
          </cell>
          <cell r="F1905" t="str">
            <v>CABO PARA REDE, COM 4 PARES, CATEGORIA 6A, BLINDADO - GIGALAN AUGMENTED CAT.6A F/UTP LSZH - FORNECIMENTO, INSTALAÇÃO E CERTIFICAÇÃO</v>
          </cell>
          <cell r="M1905" t="str">
            <v>M</v>
          </cell>
          <cell r="O1905">
            <v>27.880000000000003</v>
          </cell>
          <cell r="P1905">
            <v>36.255152000000002</v>
          </cell>
          <cell r="R1905">
            <v>8.58</v>
          </cell>
          <cell r="S1905">
            <v>0</v>
          </cell>
          <cell r="T1905">
            <v>0</v>
          </cell>
          <cell r="U1905">
            <v>19.3</v>
          </cell>
          <cell r="W1905">
            <v>8.58</v>
          </cell>
          <cell r="X1905">
            <v>0</v>
          </cell>
          <cell r="Y1905">
            <v>19.3</v>
          </cell>
          <cell r="Z1905">
            <v>0</v>
          </cell>
        </row>
        <row r="1906">
          <cell r="E1906" t="str">
            <v>ITEM</v>
          </cell>
          <cell r="F1906" t="str">
            <v>CÓDIGO</v>
          </cell>
          <cell r="G1906" t="str">
            <v>FONTE</v>
          </cell>
          <cell r="H1906" t="str">
            <v>SERVIÇOS</v>
          </cell>
          <cell r="I1906" t="str">
            <v>UNID.</v>
          </cell>
          <cell r="J1906" t="str">
            <v>QUANT.</v>
          </cell>
          <cell r="K1906" t="str">
            <v>P.UNIT.</v>
          </cell>
          <cell r="L1906" t="str">
            <v>P.TOTAL</v>
          </cell>
          <cell r="M1906" t="str">
            <v>%</v>
          </cell>
          <cell r="O1906" t="str">
            <v>R$ UNIT SEM BDI</v>
          </cell>
          <cell r="P1906" t="str">
            <v>R$ UNIT COM BDI</v>
          </cell>
          <cell r="R1906" t="str">
            <v>SINAPI</v>
          </cell>
          <cell r="S1906" t="str">
            <v>COMP. 
PRÓPRIA</v>
          </cell>
          <cell r="T1906" t="str">
            <v>COTAÇÃO</v>
          </cell>
          <cell r="U1906" t="str">
            <v>OUTRAS
BASES</v>
          </cell>
          <cell r="W1906" t="str">
            <v>M. O.</v>
          </cell>
          <cell r="X1906" t="str">
            <v>EQUIPTO</v>
          </cell>
          <cell r="Y1906" t="str">
            <v>MATERIAL</v>
          </cell>
          <cell r="Z1906" t="str">
            <v>OUTROS</v>
          </cell>
        </row>
        <row r="1907">
          <cell r="E1907" t="str">
            <v>1.0</v>
          </cell>
          <cell r="F1907" t="str">
            <v>MÃO DE OBRA</v>
          </cell>
          <cell r="K1907" t="str">
            <v/>
          </cell>
          <cell r="L1907">
            <v>8.58</v>
          </cell>
        </row>
        <row r="1908">
          <cell r="E1908" t="str">
            <v>1.1</v>
          </cell>
          <cell r="F1908">
            <v>88266</v>
          </cell>
          <cell r="G1908" t="str">
            <v>SINAPI</v>
          </cell>
          <cell r="H1908" t="str">
            <v>ELETROTÉCNICO COM ENCARGOS COMPLEMENTARES</v>
          </cell>
          <cell r="I1908" t="str">
            <v>H</v>
          </cell>
          <cell r="J1908">
            <v>0.3</v>
          </cell>
          <cell r="K1908">
            <v>15.899999999999999</v>
          </cell>
          <cell r="L1908">
            <v>4.7699999999999996</v>
          </cell>
        </row>
        <row r="1909">
          <cell r="E1909" t="str">
            <v>1.2</v>
          </cell>
          <cell r="F1909">
            <v>88247</v>
          </cell>
          <cell r="G1909" t="str">
            <v>SINAPI</v>
          </cell>
          <cell r="H1909" t="str">
            <v>AUXILIAR DE ELETRICISTA COM ENCARGOS COMPLEMENTARES</v>
          </cell>
          <cell r="I1909" t="str">
            <v>H</v>
          </cell>
          <cell r="J1909">
            <v>0.3</v>
          </cell>
          <cell r="K1909">
            <v>12.709999999999999</v>
          </cell>
          <cell r="L1909">
            <v>3.81</v>
          </cell>
        </row>
        <row r="1910">
          <cell r="H1910" t="str">
            <v/>
          </cell>
          <cell r="I1910" t="str">
            <v/>
          </cell>
          <cell r="K1910" t="str">
            <v/>
          </cell>
        </row>
        <row r="1911">
          <cell r="E1911" t="str">
            <v>2.0</v>
          </cell>
          <cell r="F1911" t="str">
            <v>EQUIPAMENTOS</v>
          </cell>
          <cell r="H1911" t="str">
            <v/>
          </cell>
          <cell r="I1911" t="str">
            <v/>
          </cell>
          <cell r="K1911" t="str">
            <v/>
          </cell>
          <cell r="L1911">
            <v>0</v>
          </cell>
        </row>
        <row r="1912">
          <cell r="E1912" t="str">
            <v>2.1</v>
          </cell>
          <cell r="H1912" t="str">
            <v/>
          </cell>
          <cell r="I1912" t="str">
            <v/>
          </cell>
          <cell r="K1912" t="str">
            <v/>
          </cell>
          <cell r="L1912">
            <v>0</v>
          </cell>
        </row>
        <row r="1913">
          <cell r="E1913" t="str">
            <v>2.2</v>
          </cell>
          <cell r="H1913" t="str">
            <v/>
          </cell>
          <cell r="I1913" t="str">
            <v/>
          </cell>
          <cell r="K1913" t="str">
            <v/>
          </cell>
          <cell r="L1913">
            <v>0</v>
          </cell>
        </row>
        <row r="1914">
          <cell r="H1914" t="str">
            <v/>
          </cell>
          <cell r="I1914" t="str">
            <v/>
          </cell>
          <cell r="K1914" t="str">
            <v/>
          </cell>
        </row>
        <row r="1915">
          <cell r="E1915" t="str">
            <v>3.0</v>
          </cell>
          <cell r="F1915" t="str">
            <v>MATERIAIS</v>
          </cell>
          <cell r="H1915" t="str">
            <v/>
          </cell>
          <cell r="I1915" t="str">
            <v/>
          </cell>
          <cell r="K1915" t="str">
            <v/>
          </cell>
          <cell r="L1915">
            <v>19.3</v>
          </cell>
        </row>
        <row r="1916">
          <cell r="E1916" t="str">
            <v>3.1</v>
          </cell>
          <cell r="F1916" t="str">
            <v>OBO-41</v>
          </cell>
          <cell r="G1916" t="str">
            <v>OUTRAS BASES</v>
          </cell>
          <cell r="H1916" t="str">
            <v>CABO PARA REDE, COM 4 PARES, CATEGORIA 6A, BLINDADO - GIGALAN AUGMENTED CAT.6A F/UTP LSZH-3D OU SIMILAR</v>
          </cell>
          <cell r="I1916" t="str">
            <v>M</v>
          </cell>
          <cell r="J1916">
            <v>1.02</v>
          </cell>
          <cell r="K1916">
            <v>18.79</v>
          </cell>
          <cell r="L1916">
            <v>19.16</v>
          </cell>
        </row>
        <row r="1917">
          <cell r="E1917" t="str">
            <v>3.2</v>
          </cell>
          <cell r="F1917" t="str">
            <v>OBO-40</v>
          </cell>
          <cell r="G1917" t="str">
            <v>OUTRAS BASES</v>
          </cell>
          <cell r="H1917" t="str">
            <v>ANILHA PARA IDENTIFICAÇÃO DE CABOS LAN</v>
          </cell>
          <cell r="I1917" t="str">
            <v>UNID</v>
          </cell>
          <cell r="J1917">
            <v>0.25</v>
          </cell>
          <cell r="K1917">
            <v>0.56999999999999995</v>
          </cell>
          <cell r="L1917">
            <v>0.14000000000000001</v>
          </cell>
        </row>
        <row r="1918">
          <cell r="H1918" t="str">
            <v/>
          </cell>
          <cell r="I1918" t="str">
            <v/>
          </cell>
          <cell r="K1918" t="str">
            <v/>
          </cell>
        </row>
        <row r="1919">
          <cell r="E1919" t="str">
            <v>4.0</v>
          </cell>
          <cell r="F1919" t="str">
            <v>OUTROS</v>
          </cell>
          <cell r="H1919" t="str">
            <v/>
          </cell>
          <cell r="I1919" t="str">
            <v/>
          </cell>
          <cell r="K1919" t="str">
            <v/>
          </cell>
          <cell r="L1919">
            <v>0</v>
          </cell>
        </row>
        <row r="1920">
          <cell r="E1920" t="str">
            <v>4.1</v>
          </cell>
          <cell r="H1920" t="str">
            <v/>
          </cell>
          <cell r="I1920" t="str">
            <v/>
          </cell>
          <cell r="K1920" t="str">
            <v/>
          </cell>
          <cell r="L1920">
            <v>0</v>
          </cell>
        </row>
        <row r="1921">
          <cell r="E1921" t="str">
            <v>4.2</v>
          </cell>
          <cell r="H1921" t="str">
            <v/>
          </cell>
          <cell r="I1921" t="str">
            <v/>
          </cell>
          <cell r="K1921" t="str">
            <v/>
          </cell>
          <cell r="L1921">
            <v>0</v>
          </cell>
        </row>
        <row r="1923">
          <cell r="K1923" t="str">
            <v>TOTAL SEM BDI</v>
          </cell>
          <cell r="L1923">
            <v>27.880000000000003</v>
          </cell>
        </row>
        <row r="1925">
          <cell r="J1925" t="str">
            <v>BDI</v>
          </cell>
          <cell r="K1925" t="str">
            <v>SERVIÇO</v>
          </cell>
          <cell r="L1925">
            <v>8.3751519999999999</v>
          </cell>
        </row>
        <row r="1927">
          <cell r="K1927" t="str">
            <v>TOTAL COM BDI</v>
          </cell>
          <cell r="L1927">
            <v>36.255152000000002</v>
          </cell>
        </row>
        <row r="1929">
          <cell r="E1929" t="str">
            <v>COMP-79</v>
          </cell>
          <cell r="F1929" t="str">
            <v>TOMADAS CATEGORIA 6A BLINDADA - FORNECIMENTO, INSTALAÇÃO E CERTIFICAÇÃO</v>
          </cell>
          <cell r="M1929" t="str">
            <v>UNID</v>
          </cell>
          <cell r="O1929">
            <v>133.41</v>
          </cell>
          <cell r="P1929">
            <v>173.48636399999998</v>
          </cell>
          <cell r="R1929">
            <v>3.13</v>
          </cell>
          <cell r="S1929">
            <v>0</v>
          </cell>
          <cell r="T1929">
            <v>0</v>
          </cell>
          <cell r="U1929">
            <v>130.28</v>
          </cell>
          <cell r="W1929">
            <v>3.13</v>
          </cell>
          <cell r="X1929">
            <v>0</v>
          </cell>
          <cell r="Y1929">
            <v>130.28</v>
          </cell>
          <cell r="Z1929">
            <v>0</v>
          </cell>
        </row>
        <row r="1930">
          <cell r="E1930" t="str">
            <v>ITEM</v>
          </cell>
          <cell r="F1930" t="str">
            <v>CÓDIGO</v>
          </cell>
          <cell r="G1930" t="str">
            <v>FONTE</v>
          </cell>
          <cell r="H1930" t="str">
            <v>SERVIÇOS</v>
          </cell>
          <cell r="I1930" t="str">
            <v>UNID.</v>
          </cell>
          <cell r="J1930" t="str">
            <v>QUANT.</v>
          </cell>
          <cell r="K1930" t="str">
            <v>P.UNIT.</v>
          </cell>
          <cell r="L1930" t="str">
            <v>P.TOTAL</v>
          </cell>
          <cell r="M1930" t="str">
            <v>%</v>
          </cell>
          <cell r="O1930" t="str">
            <v>R$ UNIT SEM BDI</v>
          </cell>
          <cell r="P1930" t="str">
            <v>R$ UNIT COM BDI</v>
          </cell>
          <cell r="R1930" t="str">
            <v>SINAPI</v>
          </cell>
          <cell r="S1930" t="str">
            <v>COMP. 
PRÓPRIA</v>
          </cell>
          <cell r="T1930" t="str">
            <v>COTAÇÃO</v>
          </cell>
          <cell r="U1930" t="str">
            <v>OUTRAS
BASES</v>
          </cell>
          <cell r="W1930" t="str">
            <v>M. O.</v>
          </cell>
          <cell r="X1930" t="str">
            <v>EQUIPTO</v>
          </cell>
          <cell r="Y1930" t="str">
            <v>MATERIAL</v>
          </cell>
          <cell r="Z1930" t="str">
            <v>OUTROS</v>
          </cell>
        </row>
        <row r="1931">
          <cell r="E1931" t="str">
            <v>1.0</v>
          </cell>
          <cell r="F1931" t="str">
            <v>MÃO DE OBRA</v>
          </cell>
          <cell r="K1931" t="str">
            <v/>
          </cell>
          <cell r="L1931">
            <v>3.13</v>
          </cell>
        </row>
        <row r="1932">
          <cell r="E1932" t="str">
            <v>1.1</v>
          </cell>
          <cell r="F1932">
            <v>88266</v>
          </cell>
          <cell r="G1932" t="str">
            <v>SINAPI</v>
          </cell>
          <cell r="H1932" t="str">
            <v>ELETROTÉCNICO COM ENCARGOS COMPLEMENTARES</v>
          </cell>
          <cell r="I1932" t="str">
            <v>H</v>
          </cell>
          <cell r="J1932">
            <v>0.11</v>
          </cell>
          <cell r="K1932">
            <v>15.899999999999999</v>
          </cell>
          <cell r="L1932">
            <v>1.74</v>
          </cell>
        </row>
        <row r="1933">
          <cell r="E1933" t="str">
            <v>1.2</v>
          </cell>
          <cell r="F1933">
            <v>88247</v>
          </cell>
          <cell r="G1933" t="str">
            <v>SINAPI</v>
          </cell>
          <cell r="H1933" t="str">
            <v>AUXILIAR DE ELETRICISTA COM ENCARGOS COMPLEMENTARES</v>
          </cell>
          <cell r="I1933" t="str">
            <v>H</v>
          </cell>
          <cell r="J1933">
            <v>0.11</v>
          </cell>
          <cell r="K1933">
            <v>12.709999999999999</v>
          </cell>
          <cell r="L1933">
            <v>1.39</v>
          </cell>
        </row>
        <row r="1934">
          <cell r="H1934" t="str">
            <v/>
          </cell>
          <cell r="I1934" t="str">
            <v/>
          </cell>
          <cell r="K1934" t="str">
            <v/>
          </cell>
        </row>
        <row r="1935">
          <cell r="E1935" t="str">
            <v>2.0</v>
          </cell>
          <cell r="F1935" t="str">
            <v>EQUIPAMENTOS</v>
          </cell>
          <cell r="H1935" t="str">
            <v/>
          </cell>
          <cell r="I1935" t="str">
            <v/>
          </cell>
          <cell r="K1935" t="str">
            <v/>
          </cell>
          <cell r="L1935">
            <v>0</v>
          </cell>
        </row>
        <row r="1936">
          <cell r="E1936" t="str">
            <v>2.1</v>
          </cell>
          <cell r="H1936" t="str">
            <v/>
          </cell>
          <cell r="I1936" t="str">
            <v/>
          </cell>
          <cell r="K1936" t="str">
            <v/>
          </cell>
          <cell r="L1936">
            <v>0</v>
          </cell>
        </row>
        <row r="1937">
          <cell r="E1937" t="str">
            <v>2.2</v>
          </cell>
          <cell r="H1937" t="str">
            <v/>
          </cell>
          <cell r="I1937" t="str">
            <v/>
          </cell>
          <cell r="K1937" t="str">
            <v/>
          </cell>
          <cell r="L1937">
            <v>0</v>
          </cell>
        </row>
        <row r="1938">
          <cell r="H1938" t="str">
            <v/>
          </cell>
          <cell r="I1938" t="str">
            <v/>
          </cell>
          <cell r="K1938" t="str">
            <v/>
          </cell>
        </row>
        <row r="1939">
          <cell r="E1939" t="str">
            <v>3.0</v>
          </cell>
          <cell r="F1939" t="str">
            <v>MATERIAIS</v>
          </cell>
          <cell r="H1939" t="str">
            <v/>
          </cell>
          <cell r="I1939" t="str">
            <v/>
          </cell>
          <cell r="K1939" t="str">
            <v/>
          </cell>
          <cell r="L1939">
            <v>130.28</v>
          </cell>
        </row>
        <row r="1940">
          <cell r="E1940" t="str">
            <v>3.1</v>
          </cell>
          <cell r="F1940" t="str">
            <v>OBO-42</v>
          </cell>
          <cell r="G1940" t="str">
            <v>OUTRAS BASES</v>
          </cell>
          <cell r="H1940" t="str">
            <v>TOMADA CATEGORIA 6A BLINDADA</v>
          </cell>
          <cell r="I1940" t="str">
            <v>UNID</v>
          </cell>
          <cell r="J1940">
            <v>1</v>
          </cell>
          <cell r="K1940">
            <v>130.28</v>
          </cell>
          <cell r="L1940">
            <v>130.28</v>
          </cell>
        </row>
        <row r="1941">
          <cell r="E1941" t="str">
            <v>3.2</v>
          </cell>
          <cell r="H1941" t="str">
            <v/>
          </cell>
          <cell r="I1941" t="str">
            <v/>
          </cell>
          <cell r="K1941" t="str">
            <v/>
          </cell>
          <cell r="L1941">
            <v>0</v>
          </cell>
        </row>
        <row r="1942">
          <cell r="H1942" t="str">
            <v/>
          </cell>
          <cell r="I1942" t="str">
            <v/>
          </cell>
          <cell r="K1942" t="str">
            <v/>
          </cell>
        </row>
        <row r="1943">
          <cell r="E1943" t="str">
            <v>4.0</v>
          </cell>
          <cell r="F1943" t="str">
            <v>OUTROS</v>
          </cell>
          <cell r="H1943" t="str">
            <v/>
          </cell>
          <cell r="I1943" t="str">
            <v/>
          </cell>
          <cell r="K1943" t="str">
            <v/>
          </cell>
          <cell r="L1943">
            <v>0</v>
          </cell>
        </row>
        <row r="1944">
          <cell r="E1944" t="str">
            <v>4.1</v>
          </cell>
          <cell r="H1944" t="str">
            <v/>
          </cell>
          <cell r="I1944" t="str">
            <v/>
          </cell>
          <cell r="K1944" t="str">
            <v/>
          </cell>
          <cell r="L1944">
            <v>0</v>
          </cell>
        </row>
        <row r="1945">
          <cell r="E1945" t="str">
            <v>4.2</v>
          </cell>
          <cell r="H1945" t="str">
            <v/>
          </cell>
          <cell r="I1945" t="str">
            <v/>
          </cell>
          <cell r="K1945" t="str">
            <v/>
          </cell>
          <cell r="L1945">
            <v>0</v>
          </cell>
        </row>
        <row r="1947">
          <cell r="K1947" t="str">
            <v>TOTAL SEM BDI</v>
          </cell>
          <cell r="L1947">
            <v>133.41</v>
          </cell>
        </row>
        <row r="1949">
          <cell r="J1949" t="str">
            <v>BDI</v>
          </cell>
          <cell r="K1949" t="str">
            <v>SERVIÇO</v>
          </cell>
          <cell r="L1949">
            <v>40.076363999999998</v>
          </cell>
        </row>
        <row r="1951">
          <cell r="K1951" t="str">
            <v>TOTAL COM BDI</v>
          </cell>
          <cell r="L1951">
            <v>173.48636399999998</v>
          </cell>
        </row>
        <row r="1953">
          <cell r="E1953" t="str">
            <v>COMP-80</v>
          </cell>
          <cell r="F1953" t="str">
            <v>AR CONDICIONADO SPLIT ON/OFF, HI-WALL (PAREDE), 9000 BTUS/H, CICLO FRIO, 60 HZ, CLASSIFICACAO ENERGETICA A - SELO PROCEL, GAS HFC, CONTROLE S/ FIO - FORNECIMENTO E INSTALAÇÃO</v>
          </cell>
          <cell r="M1953" t="str">
            <v>UNID</v>
          </cell>
          <cell r="O1953">
            <v>1479.63</v>
          </cell>
          <cell r="P1953">
            <v>1924.1108520000002</v>
          </cell>
          <cell r="R1953">
            <v>1479.63</v>
          </cell>
          <cell r="S1953">
            <v>0</v>
          </cell>
          <cell r="T1953">
            <v>0</v>
          </cell>
          <cell r="U1953">
            <v>0</v>
          </cell>
          <cell r="W1953">
            <v>81.44</v>
          </cell>
          <cell r="X1953">
            <v>1398.19</v>
          </cell>
          <cell r="Y1953">
            <v>0</v>
          </cell>
          <cell r="Z1953">
            <v>0</v>
          </cell>
        </row>
        <row r="1954">
          <cell r="E1954" t="str">
            <v>ITEM</v>
          </cell>
          <cell r="F1954" t="str">
            <v>CÓDIGO</v>
          </cell>
          <cell r="G1954" t="str">
            <v>FONTE</v>
          </cell>
          <cell r="H1954" t="str">
            <v>SERVIÇOS</v>
          </cell>
          <cell r="I1954" t="str">
            <v>UNID.</v>
          </cell>
          <cell r="J1954" t="str">
            <v>QUANT.</v>
          </cell>
          <cell r="K1954" t="str">
            <v>P.UNIT.</v>
          </cell>
          <cell r="L1954" t="str">
            <v>P.TOTAL</v>
          </cell>
          <cell r="M1954" t="str">
            <v>%</v>
          </cell>
          <cell r="O1954" t="str">
            <v>R$ UNIT SEM BDI</v>
          </cell>
          <cell r="P1954" t="str">
            <v>R$ UNIT COM BDI</v>
          </cell>
          <cell r="R1954" t="str">
            <v>SINAPI</v>
          </cell>
          <cell r="S1954" t="str">
            <v>COMP. 
PRÓPRIA</v>
          </cell>
          <cell r="T1954" t="str">
            <v>COTAÇÃO</v>
          </cell>
          <cell r="U1954" t="str">
            <v>OUTRAS
BASES</v>
          </cell>
          <cell r="W1954" t="str">
            <v>M. O.</v>
          </cell>
          <cell r="X1954" t="str">
            <v>EQUIPTO</v>
          </cell>
          <cell r="Y1954" t="str">
            <v>MATERIAL</v>
          </cell>
          <cell r="Z1954" t="str">
            <v>OUTROS</v>
          </cell>
        </row>
        <row r="1955">
          <cell r="E1955" t="str">
            <v>1.0</v>
          </cell>
          <cell r="F1955" t="str">
            <v>MÃO DE OBRA</v>
          </cell>
          <cell r="K1955" t="str">
            <v/>
          </cell>
          <cell r="L1955">
            <v>81.44</v>
          </cell>
        </row>
        <row r="1956">
          <cell r="E1956" t="str">
            <v>1.1</v>
          </cell>
          <cell r="F1956">
            <v>88267</v>
          </cell>
          <cell r="G1956" t="str">
            <v>SINAPI</v>
          </cell>
          <cell r="H1956" t="str">
            <v>ENCANADOR OU BOMBEIRO HIDRÁULICO COM ENCARGOS COMPLEMENTARES</v>
          </cell>
          <cell r="I1956" t="str">
            <v>H</v>
          </cell>
          <cell r="J1956">
            <v>2</v>
          </cell>
          <cell r="K1956">
            <v>16.3</v>
          </cell>
          <cell r="L1956">
            <v>32.6</v>
          </cell>
        </row>
        <row r="1957">
          <cell r="E1957" t="str">
            <v>1.2</v>
          </cell>
          <cell r="F1957">
            <v>88248</v>
          </cell>
          <cell r="G1957" t="str">
            <v>SINAPI</v>
          </cell>
          <cell r="H1957" t="str">
            <v>AUXILIAR DE ENCANADOR OU BOMBEIRO HIDRÁULICO COM ENCARGOS COMPLEMENTARES</v>
          </cell>
          <cell r="I1957" t="str">
            <v>H</v>
          </cell>
          <cell r="J1957">
            <v>4</v>
          </cell>
          <cell r="K1957">
            <v>12.209999999999999</v>
          </cell>
          <cell r="L1957">
            <v>48.84</v>
          </cell>
        </row>
        <row r="1958">
          <cell r="H1958" t="str">
            <v/>
          </cell>
          <cell r="I1958" t="str">
            <v/>
          </cell>
          <cell r="K1958" t="str">
            <v/>
          </cell>
        </row>
        <row r="1959">
          <cell r="E1959" t="str">
            <v>2.0</v>
          </cell>
          <cell r="F1959" t="str">
            <v>EQUIPAMENTOS</v>
          </cell>
          <cell r="H1959" t="str">
            <v/>
          </cell>
          <cell r="I1959" t="str">
            <v/>
          </cell>
          <cell r="K1959" t="str">
            <v/>
          </cell>
          <cell r="L1959">
            <v>1398.19</v>
          </cell>
        </row>
        <row r="1960">
          <cell r="E1960" t="str">
            <v>2.1</v>
          </cell>
          <cell r="F1960">
            <v>43194</v>
          </cell>
          <cell r="G1960" t="str">
            <v>INSUMO</v>
          </cell>
          <cell r="H1960" t="str">
            <v xml:space="preserve">AR CONDICIONADO SPLIT ON/OFF, HI-WALL (PAREDE), 9000 BTUS/H, CICLO FRIO, 60 HZ, CLASSIFICACAO ENERGETICA A - SELO PROCEL, GAS HFC, CONTROLE S/ FIO                                                                                                                                                                                                                                                                                                                                                        </v>
          </cell>
          <cell r="I1960" t="str">
            <v xml:space="preserve">UN    </v>
          </cell>
          <cell r="J1960">
            <v>1</v>
          </cell>
          <cell r="K1960">
            <v>1398.19</v>
          </cell>
          <cell r="L1960">
            <v>1398.19</v>
          </cell>
        </row>
        <row r="1961">
          <cell r="E1961" t="str">
            <v>2.2</v>
          </cell>
          <cell r="H1961" t="str">
            <v/>
          </cell>
          <cell r="I1961" t="str">
            <v/>
          </cell>
          <cell r="K1961" t="str">
            <v/>
          </cell>
          <cell r="L1961">
            <v>0</v>
          </cell>
        </row>
        <row r="1962">
          <cell r="H1962" t="str">
            <v/>
          </cell>
          <cell r="I1962" t="str">
            <v/>
          </cell>
          <cell r="K1962" t="str">
            <v/>
          </cell>
        </row>
        <row r="1963">
          <cell r="E1963" t="str">
            <v>3.0</v>
          </cell>
          <cell r="F1963" t="str">
            <v>MATERIAIS</v>
          </cell>
          <cell r="H1963" t="str">
            <v/>
          </cell>
          <cell r="I1963" t="str">
            <v/>
          </cell>
          <cell r="K1963" t="str">
            <v/>
          </cell>
          <cell r="L1963">
            <v>0</v>
          </cell>
        </row>
        <row r="1964">
          <cell r="E1964" t="str">
            <v>3.1</v>
          </cell>
          <cell r="H1964" t="str">
            <v/>
          </cell>
          <cell r="I1964" t="str">
            <v/>
          </cell>
          <cell r="K1964" t="str">
            <v/>
          </cell>
          <cell r="L1964">
            <v>0</v>
          </cell>
        </row>
        <row r="1965">
          <cell r="E1965" t="str">
            <v>3.2</v>
          </cell>
          <cell r="H1965" t="str">
            <v/>
          </cell>
          <cell r="I1965" t="str">
            <v/>
          </cell>
          <cell r="K1965" t="str">
            <v/>
          </cell>
          <cell r="L1965">
            <v>0</v>
          </cell>
        </row>
        <row r="1966">
          <cell r="H1966" t="str">
            <v/>
          </cell>
          <cell r="I1966" t="str">
            <v/>
          </cell>
          <cell r="K1966" t="str">
            <v/>
          </cell>
        </row>
        <row r="1967">
          <cell r="E1967" t="str">
            <v>4.0</v>
          </cell>
          <cell r="F1967" t="str">
            <v>OUTROS</v>
          </cell>
          <cell r="H1967" t="str">
            <v/>
          </cell>
          <cell r="I1967" t="str">
            <v/>
          </cell>
          <cell r="K1967" t="str">
            <v/>
          </cell>
          <cell r="L1967">
            <v>0</v>
          </cell>
        </row>
        <row r="1968">
          <cell r="E1968" t="str">
            <v>4.1</v>
          </cell>
          <cell r="H1968" t="str">
            <v/>
          </cell>
          <cell r="I1968" t="str">
            <v/>
          </cell>
          <cell r="K1968" t="str">
            <v/>
          </cell>
          <cell r="L1968">
            <v>0</v>
          </cell>
        </row>
        <row r="1969">
          <cell r="E1969" t="str">
            <v>4.2</v>
          </cell>
          <cell r="H1969" t="str">
            <v/>
          </cell>
          <cell r="I1969" t="str">
            <v/>
          </cell>
          <cell r="K1969" t="str">
            <v/>
          </cell>
          <cell r="L1969">
            <v>0</v>
          </cell>
        </row>
        <row r="1971">
          <cell r="K1971" t="str">
            <v>TOTAL SEM BDI</v>
          </cell>
          <cell r="L1971">
            <v>1479.63</v>
          </cell>
        </row>
        <row r="1973">
          <cell r="J1973" t="str">
            <v>BDI</v>
          </cell>
          <cell r="K1973" t="str">
            <v>SERVIÇO</v>
          </cell>
          <cell r="L1973">
            <v>444.48085200000003</v>
          </cell>
        </row>
        <row r="1975">
          <cell r="K1975" t="str">
            <v>TOTAL COM BDI</v>
          </cell>
          <cell r="L1975">
            <v>1924.1108520000002</v>
          </cell>
        </row>
        <row r="1977">
          <cell r="E1977" t="str">
            <v>COMP-81</v>
          </cell>
          <cell r="F1977" t="str">
            <v>AR CONDICIONADO SPLIT ON/OFF, HI-WALL (PAREDE), 12000 BTUS/H, CICLO FRIO, 60 HZ, CLASSIFICACAO ENERGETICA A - SELO PROCEL, GAS HFC, CONTROLE S/ FIO - FORNECIMENTO E INSTALAÇÃO</v>
          </cell>
          <cell r="M1977" t="str">
            <v>UNID</v>
          </cell>
          <cell r="O1977">
            <v>1754.28</v>
          </cell>
          <cell r="P1977">
            <v>2281.2657119999999</v>
          </cell>
          <cell r="R1977">
            <v>1754.28</v>
          </cell>
          <cell r="S1977">
            <v>0</v>
          </cell>
          <cell r="T1977">
            <v>0</v>
          </cell>
          <cell r="U1977">
            <v>0</v>
          </cell>
          <cell r="W1977">
            <v>122.16</v>
          </cell>
          <cell r="X1977">
            <v>1632.12</v>
          </cell>
          <cell r="Y1977">
            <v>0</v>
          </cell>
          <cell r="Z1977">
            <v>0</v>
          </cell>
        </row>
        <row r="1978">
          <cell r="E1978" t="str">
            <v>ITEM</v>
          </cell>
          <cell r="F1978" t="str">
            <v>CÓDIGO</v>
          </cell>
          <cell r="G1978" t="str">
            <v>FONTE</v>
          </cell>
          <cell r="H1978" t="str">
            <v>SERVIÇOS</v>
          </cell>
          <cell r="I1978" t="str">
            <v>UNID.</v>
          </cell>
          <cell r="J1978" t="str">
            <v>QUANT.</v>
          </cell>
          <cell r="K1978" t="str">
            <v>P.UNIT.</v>
          </cell>
          <cell r="L1978" t="str">
            <v>P.TOTAL</v>
          </cell>
          <cell r="M1978" t="str">
            <v>%</v>
          </cell>
          <cell r="O1978" t="str">
            <v>R$ UNIT SEM BDI</v>
          </cell>
          <cell r="P1978" t="str">
            <v>R$ UNIT COM BDI</v>
          </cell>
          <cell r="R1978" t="str">
            <v>SINAPI</v>
          </cell>
          <cell r="S1978" t="str">
            <v>COMP. 
PRÓPRIA</v>
          </cell>
          <cell r="T1978" t="str">
            <v>COTAÇÃO</v>
          </cell>
          <cell r="U1978" t="str">
            <v>OUTRAS
BASES</v>
          </cell>
          <cell r="W1978" t="str">
            <v>M. O.</v>
          </cell>
          <cell r="X1978" t="str">
            <v>EQUIPTO</v>
          </cell>
          <cell r="Y1978" t="str">
            <v>MATERIAL</v>
          </cell>
          <cell r="Z1978" t="str">
            <v>OUTROS</v>
          </cell>
        </row>
        <row r="1979">
          <cell r="E1979" t="str">
            <v>1.0</v>
          </cell>
          <cell r="F1979" t="str">
            <v>MÃO DE OBRA</v>
          </cell>
          <cell r="K1979" t="str">
            <v/>
          </cell>
          <cell r="L1979">
            <v>122.16</v>
          </cell>
        </row>
        <row r="1980">
          <cell r="E1980" t="str">
            <v>1.1</v>
          </cell>
          <cell r="F1980">
            <v>88267</v>
          </cell>
          <cell r="G1980" t="str">
            <v>SINAPI</v>
          </cell>
          <cell r="H1980" t="str">
            <v>ENCANADOR OU BOMBEIRO HIDRÁULICO COM ENCARGOS COMPLEMENTARES</v>
          </cell>
          <cell r="I1980" t="str">
            <v>H</v>
          </cell>
          <cell r="J1980">
            <v>3</v>
          </cell>
          <cell r="K1980">
            <v>16.3</v>
          </cell>
          <cell r="L1980">
            <v>48.9</v>
          </cell>
        </row>
        <row r="1981">
          <cell r="E1981" t="str">
            <v>1.2</v>
          </cell>
          <cell r="F1981">
            <v>88248</v>
          </cell>
          <cell r="G1981" t="str">
            <v>SINAPI</v>
          </cell>
          <cell r="H1981" t="str">
            <v>AUXILIAR DE ENCANADOR OU BOMBEIRO HIDRÁULICO COM ENCARGOS COMPLEMENTARES</v>
          </cell>
          <cell r="I1981" t="str">
            <v>H</v>
          </cell>
          <cell r="J1981">
            <v>6</v>
          </cell>
          <cell r="K1981">
            <v>12.209999999999999</v>
          </cell>
          <cell r="L1981">
            <v>73.260000000000005</v>
          </cell>
        </row>
        <row r="1982">
          <cell r="H1982" t="str">
            <v/>
          </cell>
          <cell r="I1982" t="str">
            <v/>
          </cell>
          <cell r="K1982" t="str">
            <v/>
          </cell>
        </row>
        <row r="1983">
          <cell r="E1983" t="str">
            <v>2.0</v>
          </cell>
          <cell r="F1983" t="str">
            <v>EQUIPAMENTOS</v>
          </cell>
          <cell r="H1983" t="str">
            <v/>
          </cell>
          <cell r="I1983" t="str">
            <v/>
          </cell>
          <cell r="K1983" t="str">
            <v/>
          </cell>
          <cell r="L1983">
            <v>1632.12</v>
          </cell>
        </row>
        <row r="1984">
          <cell r="E1984" t="str">
            <v>2.1</v>
          </cell>
          <cell r="F1984">
            <v>43190</v>
          </cell>
          <cell r="G1984" t="str">
            <v>INSUMO</v>
          </cell>
          <cell r="H1984" t="str">
            <v xml:space="preserve">AR CONDICIONADO SPLIT ON/OFF, HI-WALL (PAREDE), 12000 BTUS/H, CICLO FRIO, 60 HZ, CLASSIFICACAO ENERGETICA A - SELO PROCEL, GAS HFC, CONTROLE S/ FIO                                                                                                                                                                                                                                                                                                                                                       </v>
          </cell>
          <cell r="I1984" t="str">
            <v xml:space="preserve">UN    </v>
          </cell>
          <cell r="J1984">
            <v>1</v>
          </cell>
          <cell r="K1984">
            <v>1632.12</v>
          </cell>
          <cell r="L1984">
            <v>1632.12</v>
          </cell>
        </row>
        <row r="1985">
          <cell r="E1985" t="str">
            <v>2.2</v>
          </cell>
          <cell r="H1985" t="str">
            <v/>
          </cell>
          <cell r="I1985" t="str">
            <v/>
          </cell>
          <cell r="K1985" t="str">
            <v/>
          </cell>
          <cell r="L1985">
            <v>0</v>
          </cell>
        </row>
        <row r="1986">
          <cell r="H1986" t="str">
            <v/>
          </cell>
          <cell r="I1986" t="str">
            <v/>
          </cell>
          <cell r="K1986" t="str">
            <v/>
          </cell>
        </row>
        <row r="1987">
          <cell r="E1987" t="str">
            <v>3.0</v>
          </cell>
          <cell r="F1987" t="str">
            <v>MATERIAIS</v>
          </cell>
          <cell r="H1987" t="str">
            <v/>
          </cell>
          <cell r="I1987" t="str">
            <v/>
          </cell>
          <cell r="K1987" t="str">
            <v/>
          </cell>
          <cell r="L1987">
            <v>0</v>
          </cell>
        </row>
        <row r="1988">
          <cell r="E1988" t="str">
            <v>3.1</v>
          </cell>
          <cell r="H1988" t="str">
            <v/>
          </cell>
          <cell r="I1988" t="str">
            <v/>
          </cell>
          <cell r="K1988" t="str">
            <v/>
          </cell>
          <cell r="L1988">
            <v>0</v>
          </cell>
        </row>
        <row r="1989">
          <cell r="E1989" t="str">
            <v>3.2</v>
          </cell>
          <cell r="H1989" t="str">
            <v/>
          </cell>
          <cell r="I1989" t="str">
            <v/>
          </cell>
          <cell r="K1989" t="str">
            <v/>
          </cell>
          <cell r="L1989">
            <v>0</v>
          </cell>
        </row>
        <row r="1990">
          <cell r="H1990" t="str">
            <v/>
          </cell>
          <cell r="I1990" t="str">
            <v/>
          </cell>
          <cell r="K1990" t="str">
            <v/>
          </cell>
        </row>
        <row r="1991">
          <cell r="E1991" t="str">
            <v>4.0</v>
          </cell>
          <cell r="F1991" t="str">
            <v>OUTROS</v>
          </cell>
          <cell r="H1991" t="str">
            <v/>
          </cell>
          <cell r="I1991" t="str">
            <v/>
          </cell>
          <cell r="K1991" t="str">
            <v/>
          </cell>
          <cell r="L1991">
            <v>0</v>
          </cell>
        </row>
        <row r="1992">
          <cell r="E1992" t="str">
            <v>4.1</v>
          </cell>
          <cell r="H1992" t="str">
            <v/>
          </cell>
          <cell r="I1992" t="str">
            <v/>
          </cell>
          <cell r="K1992" t="str">
            <v/>
          </cell>
          <cell r="L1992">
            <v>0</v>
          </cell>
        </row>
        <row r="1993">
          <cell r="E1993" t="str">
            <v>4.2</v>
          </cell>
          <cell r="H1993" t="str">
            <v/>
          </cell>
          <cell r="I1993" t="str">
            <v/>
          </cell>
          <cell r="K1993" t="str">
            <v/>
          </cell>
          <cell r="L1993">
            <v>0</v>
          </cell>
        </row>
        <row r="1995">
          <cell r="K1995" t="str">
            <v>TOTAL SEM BDI</v>
          </cell>
          <cell r="L1995">
            <v>1754.28</v>
          </cell>
        </row>
        <row r="1997">
          <cell r="J1997" t="str">
            <v>BDI</v>
          </cell>
          <cell r="K1997" t="str">
            <v>SERVIÇO</v>
          </cell>
          <cell r="L1997">
            <v>526.98571200000004</v>
          </cell>
        </row>
        <row r="1999">
          <cell r="K1999" t="str">
            <v>TOTAL COM BDI</v>
          </cell>
          <cell r="L1999">
            <v>2281.2657119999999</v>
          </cell>
        </row>
        <row r="2001">
          <cell r="E2001" t="str">
            <v>COMP-82</v>
          </cell>
          <cell r="F2001" t="str">
            <v>AR CONDICIONADO SPLIT ON/OFF, HI-WALL (PAREDE), 18000 BTUS/H, CICLO FRIO, 60 HZ, CLASSIFICACAO ENERGETICA A - SELO PROCEL, GAS HFC, CONTROLE S/ FIO - FORNECIMENTO E INSTALAÇÃO</v>
          </cell>
          <cell r="M2001" t="str">
            <v>UNID</v>
          </cell>
          <cell r="O2001">
            <v>2511.29</v>
          </cell>
          <cell r="P2001">
            <v>3265.6815160000001</v>
          </cell>
          <cell r="R2001">
            <v>2511.29</v>
          </cell>
          <cell r="S2001">
            <v>0</v>
          </cell>
          <cell r="T2001">
            <v>0</v>
          </cell>
          <cell r="U2001">
            <v>0</v>
          </cell>
          <cell r="W2001">
            <v>162.88</v>
          </cell>
          <cell r="X2001">
            <v>2348.41</v>
          </cell>
          <cell r="Y2001">
            <v>0</v>
          </cell>
          <cell r="Z2001">
            <v>0</v>
          </cell>
        </row>
        <row r="2002">
          <cell r="E2002" t="str">
            <v>ITEM</v>
          </cell>
          <cell r="F2002" t="str">
            <v>CÓDIGO</v>
          </cell>
          <cell r="G2002" t="str">
            <v>FONTE</v>
          </cell>
          <cell r="H2002" t="str">
            <v>SERVIÇOS</v>
          </cell>
          <cell r="I2002" t="str">
            <v>UNID.</v>
          </cell>
          <cell r="J2002" t="str">
            <v>QUANT.</v>
          </cell>
          <cell r="K2002" t="str">
            <v>P.UNIT.</v>
          </cell>
          <cell r="L2002" t="str">
            <v>P.TOTAL</v>
          </cell>
          <cell r="M2002" t="str">
            <v>%</v>
          </cell>
          <cell r="O2002" t="str">
            <v>R$ UNIT SEM BDI</v>
          </cell>
          <cell r="P2002" t="str">
            <v>R$ UNIT COM BDI</v>
          </cell>
          <cell r="R2002" t="str">
            <v>SINAPI</v>
          </cell>
          <cell r="S2002" t="str">
            <v>COMP. 
PRÓPRIA</v>
          </cell>
          <cell r="T2002" t="str">
            <v>COTAÇÃO</v>
          </cell>
          <cell r="U2002" t="str">
            <v>OUTRAS
BASES</v>
          </cell>
          <cell r="W2002" t="str">
            <v>M. O.</v>
          </cell>
          <cell r="X2002" t="str">
            <v>EQUIPTO</v>
          </cell>
          <cell r="Y2002" t="str">
            <v>MATERIAL</v>
          </cell>
          <cell r="Z2002" t="str">
            <v>OUTROS</v>
          </cell>
        </row>
        <row r="2003">
          <cell r="E2003" t="str">
            <v>1.0</v>
          </cell>
          <cell r="F2003" t="str">
            <v>MÃO DE OBRA</v>
          </cell>
          <cell r="K2003" t="str">
            <v/>
          </cell>
          <cell r="L2003">
            <v>162.88</v>
          </cell>
        </row>
        <row r="2004">
          <cell r="E2004" t="str">
            <v>1.1</v>
          </cell>
          <cell r="F2004">
            <v>88267</v>
          </cell>
          <cell r="G2004" t="str">
            <v>SINAPI</v>
          </cell>
          <cell r="H2004" t="str">
            <v>ENCANADOR OU BOMBEIRO HIDRÁULICO COM ENCARGOS COMPLEMENTARES</v>
          </cell>
          <cell r="I2004" t="str">
            <v>H</v>
          </cell>
          <cell r="J2004">
            <v>4</v>
          </cell>
          <cell r="K2004">
            <v>16.3</v>
          </cell>
          <cell r="L2004">
            <v>65.2</v>
          </cell>
        </row>
        <row r="2005">
          <cell r="E2005" t="str">
            <v>1.2</v>
          </cell>
          <cell r="F2005">
            <v>88248</v>
          </cell>
          <cell r="G2005" t="str">
            <v>SINAPI</v>
          </cell>
          <cell r="H2005" t="str">
            <v>AUXILIAR DE ENCANADOR OU BOMBEIRO HIDRÁULICO COM ENCARGOS COMPLEMENTARES</v>
          </cell>
          <cell r="I2005" t="str">
            <v>H</v>
          </cell>
          <cell r="J2005">
            <v>8</v>
          </cell>
          <cell r="K2005">
            <v>12.209999999999999</v>
          </cell>
          <cell r="L2005">
            <v>97.68</v>
          </cell>
        </row>
        <row r="2006">
          <cell r="H2006" t="str">
            <v/>
          </cell>
          <cell r="I2006" t="str">
            <v/>
          </cell>
          <cell r="K2006" t="str">
            <v/>
          </cell>
        </row>
        <row r="2007">
          <cell r="E2007" t="str">
            <v>2.0</v>
          </cell>
          <cell r="F2007" t="str">
            <v>EQUIPAMENTOS</v>
          </cell>
          <cell r="H2007" t="str">
            <v/>
          </cell>
          <cell r="I2007" t="str">
            <v/>
          </cell>
          <cell r="K2007" t="str">
            <v/>
          </cell>
          <cell r="L2007">
            <v>2348.41</v>
          </cell>
        </row>
        <row r="2008">
          <cell r="E2008" t="str">
            <v>2.1</v>
          </cell>
          <cell r="F2008">
            <v>43191</v>
          </cell>
          <cell r="G2008" t="str">
            <v>INSUMO</v>
          </cell>
          <cell r="H2008" t="str">
            <v xml:space="preserve">AR CONDICIONADO SPLIT ON/OFF, HI-WALL (PAREDE), 18000 BTUS/H, CICLO FRIO, 60 HZ, CLASSIFICACAO ENERGETICA A - SELO PROCEL, GAS HFC, CONTROLE S/ FIO                                                                                                                                                                                                                                                                                                                                                       </v>
          </cell>
          <cell r="I2008" t="str">
            <v xml:space="preserve">UN    </v>
          </cell>
          <cell r="J2008">
            <v>1</v>
          </cell>
          <cell r="K2008">
            <v>2348.41</v>
          </cell>
          <cell r="L2008">
            <v>2348.41</v>
          </cell>
        </row>
        <row r="2009">
          <cell r="E2009" t="str">
            <v>2.2</v>
          </cell>
          <cell r="H2009" t="str">
            <v/>
          </cell>
          <cell r="I2009" t="str">
            <v/>
          </cell>
          <cell r="K2009" t="str">
            <v/>
          </cell>
          <cell r="L2009">
            <v>0</v>
          </cell>
        </row>
        <row r="2010">
          <cell r="H2010" t="str">
            <v/>
          </cell>
          <cell r="I2010" t="str">
            <v/>
          </cell>
          <cell r="K2010" t="str">
            <v/>
          </cell>
        </row>
        <row r="2011">
          <cell r="E2011" t="str">
            <v>3.0</v>
          </cell>
          <cell r="F2011" t="str">
            <v>MATERIAIS</v>
          </cell>
          <cell r="H2011" t="str">
            <v/>
          </cell>
          <cell r="I2011" t="str">
            <v/>
          </cell>
          <cell r="K2011" t="str">
            <v/>
          </cell>
          <cell r="L2011">
            <v>0</v>
          </cell>
        </row>
        <row r="2012">
          <cell r="E2012" t="str">
            <v>3.1</v>
          </cell>
          <cell r="H2012" t="str">
            <v/>
          </cell>
          <cell r="I2012" t="str">
            <v/>
          </cell>
          <cell r="K2012" t="str">
            <v/>
          </cell>
          <cell r="L2012">
            <v>0</v>
          </cell>
        </row>
        <row r="2013">
          <cell r="E2013" t="str">
            <v>3.2</v>
          </cell>
          <cell r="H2013" t="str">
            <v/>
          </cell>
          <cell r="I2013" t="str">
            <v/>
          </cell>
          <cell r="K2013" t="str">
            <v/>
          </cell>
          <cell r="L2013">
            <v>0</v>
          </cell>
        </row>
        <row r="2014">
          <cell r="H2014" t="str">
            <v/>
          </cell>
          <cell r="I2014" t="str">
            <v/>
          </cell>
          <cell r="K2014" t="str">
            <v/>
          </cell>
        </row>
        <row r="2015">
          <cell r="E2015" t="str">
            <v>4.0</v>
          </cell>
          <cell r="F2015" t="str">
            <v>OUTROS</v>
          </cell>
          <cell r="H2015" t="str">
            <v/>
          </cell>
          <cell r="I2015" t="str">
            <v/>
          </cell>
          <cell r="K2015" t="str">
            <v/>
          </cell>
          <cell r="L2015">
            <v>0</v>
          </cell>
        </row>
        <row r="2016">
          <cell r="E2016" t="str">
            <v>4.1</v>
          </cell>
          <cell r="H2016" t="str">
            <v/>
          </cell>
          <cell r="I2016" t="str">
            <v/>
          </cell>
          <cell r="K2016" t="str">
            <v/>
          </cell>
          <cell r="L2016">
            <v>0</v>
          </cell>
        </row>
        <row r="2017">
          <cell r="E2017" t="str">
            <v>4.2</v>
          </cell>
          <cell r="H2017" t="str">
            <v/>
          </cell>
          <cell r="I2017" t="str">
            <v/>
          </cell>
          <cell r="K2017" t="str">
            <v/>
          </cell>
          <cell r="L2017">
            <v>0</v>
          </cell>
        </row>
        <row r="2019">
          <cell r="K2019" t="str">
            <v>TOTAL SEM BDI</v>
          </cell>
          <cell r="L2019">
            <v>2511.29</v>
          </cell>
        </row>
        <row r="2021">
          <cell r="J2021" t="str">
            <v>BDI</v>
          </cell>
          <cell r="K2021" t="str">
            <v>SERVIÇO</v>
          </cell>
          <cell r="L2021">
            <v>754.39151600000002</v>
          </cell>
        </row>
        <row r="2023">
          <cell r="K2023" t="str">
            <v>TOTAL COM BDI</v>
          </cell>
          <cell r="L2023">
            <v>3265.6815160000001</v>
          </cell>
        </row>
        <row r="2025">
          <cell r="E2025" t="str">
            <v>COMP-83</v>
          </cell>
          <cell r="F2025" t="str">
            <v>AR CONDICIONADO SPLIT ON/OFF, HI-WALL (PAREDE), 24000 BTUS/H, CICLO FRIO, 60 HZ, CLASSIFICACAO ENERGETICA A - SELO PROCEL, GAS HFC, CONTROLE S/ FIO - FORNECIMENTO E INSTALAÇÃO</v>
          </cell>
          <cell r="M2025" t="str">
            <v>UNID</v>
          </cell>
          <cell r="O2025">
            <v>3279.81</v>
          </cell>
          <cell r="P2025">
            <v>4265.0649240000002</v>
          </cell>
          <cell r="R2025">
            <v>3279.81</v>
          </cell>
          <cell r="S2025">
            <v>0</v>
          </cell>
          <cell r="T2025">
            <v>0</v>
          </cell>
          <cell r="U2025">
            <v>0</v>
          </cell>
          <cell r="W2025">
            <v>203.6</v>
          </cell>
          <cell r="X2025">
            <v>3076.21</v>
          </cell>
          <cell r="Y2025">
            <v>0</v>
          </cell>
          <cell r="Z2025">
            <v>0</v>
          </cell>
        </row>
        <row r="2026">
          <cell r="E2026" t="str">
            <v>ITEM</v>
          </cell>
          <cell r="F2026" t="str">
            <v>CÓDIGO</v>
          </cell>
          <cell r="G2026" t="str">
            <v>FONTE</v>
          </cell>
          <cell r="H2026" t="str">
            <v>SERVIÇOS</v>
          </cell>
          <cell r="I2026" t="str">
            <v>UNID.</v>
          </cell>
          <cell r="J2026" t="str">
            <v>QUANT.</v>
          </cell>
          <cell r="K2026" t="str">
            <v>P.UNIT.</v>
          </cell>
          <cell r="L2026" t="str">
            <v>P.TOTAL</v>
          </cell>
          <cell r="M2026" t="str">
            <v>%</v>
          </cell>
          <cell r="O2026" t="str">
            <v>R$ UNIT SEM BDI</v>
          </cell>
          <cell r="P2026" t="str">
            <v>R$ UNIT COM BDI</v>
          </cell>
          <cell r="R2026" t="str">
            <v>SINAPI</v>
          </cell>
          <cell r="S2026" t="str">
            <v>COMP. 
PRÓPRIA</v>
          </cell>
          <cell r="T2026" t="str">
            <v>COTAÇÃO</v>
          </cell>
          <cell r="U2026" t="str">
            <v>OUTRAS
BASES</v>
          </cell>
          <cell r="W2026" t="str">
            <v>M. O.</v>
          </cell>
          <cell r="X2026" t="str">
            <v>EQUIPTO</v>
          </cell>
          <cell r="Y2026" t="str">
            <v>MATERIAL</v>
          </cell>
          <cell r="Z2026" t="str">
            <v>OUTROS</v>
          </cell>
        </row>
        <row r="2027">
          <cell r="E2027" t="str">
            <v>1.0</v>
          </cell>
          <cell r="F2027" t="str">
            <v>MÃO DE OBRA</v>
          </cell>
          <cell r="K2027" t="str">
            <v/>
          </cell>
          <cell r="L2027">
            <v>203.6</v>
          </cell>
        </row>
        <row r="2028">
          <cell r="E2028" t="str">
            <v>1.1</v>
          </cell>
          <cell r="F2028">
            <v>88267</v>
          </cell>
          <cell r="G2028" t="str">
            <v>SINAPI</v>
          </cell>
          <cell r="H2028" t="str">
            <v>ENCANADOR OU BOMBEIRO HIDRÁULICO COM ENCARGOS COMPLEMENTARES</v>
          </cell>
          <cell r="I2028" t="str">
            <v>H</v>
          </cell>
          <cell r="J2028">
            <v>5</v>
          </cell>
          <cell r="K2028">
            <v>16.3</v>
          </cell>
          <cell r="L2028">
            <v>81.5</v>
          </cell>
        </row>
        <row r="2029">
          <cell r="E2029" t="str">
            <v>1.2</v>
          </cell>
          <cell r="F2029">
            <v>88248</v>
          </cell>
          <cell r="G2029" t="str">
            <v>SINAPI</v>
          </cell>
          <cell r="H2029" t="str">
            <v>AUXILIAR DE ENCANADOR OU BOMBEIRO HIDRÁULICO COM ENCARGOS COMPLEMENTARES</v>
          </cell>
          <cell r="I2029" t="str">
            <v>H</v>
          </cell>
          <cell r="J2029">
            <v>10</v>
          </cell>
          <cell r="K2029">
            <v>12.209999999999999</v>
          </cell>
          <cell r="L2029">
            <v>122.1</v>
          </cell>
        </row>
        <row r="2030">
          <cell r="H2030" t="str">
            <v/>
          </cell>
          <cell r="I2030" t="str">
            <v/>
          </cell>
          <cell r="K2030" t="str">
            <v/>
          </cell>
        </row>
        <row r="2031">
          <cell r="E2031" t="str">
            <v>2.0</v>
          </cell>
          <cell r="F2031" t="str">
            <v>EQUIPAMENTOS</v>
          </cell>
          <cell r="H2031" t="str">
            <v/>
          </cell>
          <cell r="I2031" t="str">
            <v/>
          </cell>
          <cell r="K2031" t="str">
            <v/>
          </cell>
          <cell r="L2031">
            <v>3076.21</v>
          </cell>
        </row>
        <row r="2032">
          <cell r="E2032" t="str">
            <v>2.1</v>
          </cell>
          <cell r="F2032">
            <v>43192</v>
          </cell>
          <cell r="G2032" t="str">
            <v>INSUMO</v>
          </cell>
          <cell r="H2032" t="str">
            <v xml:space="preserve">AR CONDICIONADO SPLIT ON/OFF, HI-WALL (PAREDE), 24000 BTUS/H, CICLO FRIO, 60 HZ, CLASSIFICACAO ENERGETICA A - SELO PROCEL, GAS HFC, CONTROLE S/ FIO                                                                                                                                                                                                                                                                                                                                                       </v>
          </cell>
          <cell r="I2032" t="str">
            <v xml:space="preserve">UN    </v>
          </cell>
          <cell r="J2032">
            <v>1</v>
          </cell>
          <cell r="K2032">
            <v>3076.21</v>
          </cell>
          <cell r="L2032">
            <v>3076.21</v>
          </cell>
        </row>
        <row r="2033">
          <cell r="E2033" t="str">
            <v>2.2</v>
          </cell>
          <cell r="H2033" t="str">
            <v/>
          </cell>
          <cell r="I2033" t="str">
            <v/>
          </cell>
          <cell r="K2033" t="str">
            <v/>
          </cell>
          <cell r="L2033">
            <v>0</v>
          </cell>
        </row>
        <row r="2034">
          <cell r="H2034" t="str">
            <v/>
          </cell>
          <cell r="I2034" t="str">
            <v/>
          </cell>
          <cell r="K2034" t="str">
            <v/>
          </cell>
        </row>
        <row r="2035">
          <cell r="E2035" t="str">
            <v>3.0</v>
          </cell>
          <cell r="F2035" t="str">
            <v>MATERIAIS</v>
          </cell>
          <cell r="H2035" t="str">
            <v/>
          </cell>
          <cell r="I2035" t="str">
            <v/>
          </cell>
          <cell r="K2035" t="str">
            <v/>
          </cell>
          <cell r="L2035">
            <v>0</v>
          </cell>
        </row>
        <row r="2036">
          <cell r="E2036" t="str">
            <v>3.1</v>
          </cell>
          <cell r="H2036" t="str">
            <v/>
          </cell>
          <cell r="I2036" t="str">
            <v/>
          </cell>
          <cell r="K2036" t="str">
            <v/>
          </cell>
          <cell r="L2036">
            <v>0</v>
          </cell>
        </row>
        <row r="2037">
          <cell r="E2037" t="str">
            <v>3.2</v>
          </cell>
          <cell r="H2037" t="str">
            <v/>
          </cell>
          <cell r="I2037" t="str">
            <v/>
          </cell>
          <cell r="K2037" t="str">
            <v/>
          </cell>
          <cell r="L2037">
            <v>0</v>
          </cell>
        </row>
        <row r="2038">
          <cell r="H2038" t="str">
            <v/>
          </cell>
          <cell r="I2038" t="str">
            <v/>
          </cell>
          <cell r="K2038" t="str">
            <v/>
          </cell>
        </row>
        <row r="2039">
          <cell r="E2039" t="str">
            <v>4.0</v>
          </cell>
          <cell r="F2039" t="str">
            <v>OUTROS</v>
          </cell>
          <cell r="H2039" t="str">
            <v/>
          </cell>
          <cell r="I2039" t="str">
            <v/>
          </cell>
          <cell r="K2039" t="str">
            <v/>
          </cell>
          <cell r="L2039">
            <v>0</v>
          </cell>
        </row>
        <row r="2040">
          <cell r="E2040" t="str">
            <v>4.1</v>
          </cell>
          <cell r="H2040" t="str">
            <v/>
          </cell>
          <cell r="I2040" t="str">
            <v/>
          </cell>
          <cell r="K2040" t="str">
            <v/>
          </cell>
          <cell r="L2040">
            <v>0</v>
          </cell>
        </row>
        <row r="2041">
          <cell r="E2041" t="str">
            <v>4.2</v>
          </cell>
          <cell r="H2041" t="str">
            <v/>
          </cell>
          <cell r="I2041" t="str">
            <v/>
          </cell>
          <cell r="K2041" t="str">
            <v/>
          </cell>
          <cell r="L2041">
            <v>0</v>
          </cell>
        </row>
        <row r="2043">
          <cell r="K2043" t="str">
            <v>TOTAL SEM BDI</v>
          </cell>
          <cell r="L2043">
            <v>3279.81</v>
          </cell>
        </row>
        <row r="2045">
          <cell r="J2045" t="str">
            <v>BDI</v>
          </cell>
          <cell r="K2045" t="str">
            <v>SERVIÇO</v>
          </cell>
          <cell r="L2045">
            <v>985.25492399999996</v>
          </cell>
        </row>
        <row r="2047">
          <cell r="K2047" t="str">
            <v>TOTAL COM BDI</v>
          </cell>
          <cell r="L2047">
            <v>4265.0649240000002</v>
          </cell>
        </row>
        <row r="2049">
          <cell r="E2049" t="str">
            <v>COMP-84</v>
          </cell>
          <cell r="F2049" t="str">
            <v>AR CONDICIONADO SPLIT ON/OFF, PISO TETO, 36.000 BTU/H, CICLO FRIO, 60HZ, CLASSIFICACAO ENERGETICA C - SELO PROCEL, GAS HFC, CONTROLE S/FIO - FORNECIMENTO E INSTALAÇÃO</v>
          </cell>
          <cell r="M2049" t="str">
            <v>UNID</v>
          </cell>
          <cell r="O2049">
            <v>6368.3499999999995</v>
          </cell>
          <cell r="P2049">
            <v>8281.4023399999987</v>
          </cell>
          <cell r="R2049">
            <v>6368.3499999999995</v>
          </cell>
          <cell r="S2049">
            <v>0</v>
          </cell>
          <cell r="T2049">
            <v>0</v>
          </cell>
          <cell r="U2049">
            <v>0</v>
          </cell>
          <cell r="W2049">
            <v>244.32</v>
          </cell>
          <cell r="X2049">
            <v>6124.03</v>
          </cell>
          <cell r="Y2049">
            <v>0</v>
          </cell>
          <cell r="Z2049">
            <v>0</v>
          </cell>
        </row>
        <row r="2050">
          <cell r="E2050" t="str">
            <v>ITEM</v>
          </cell>
          <cell r="F2050" t="str">
            <v>CÓDIGO</v>
          </cell>
          <cell r="G2050" t="str">
            <v>FONTE</v>
          </cell>
          <cell r="H2050" t="str">
            <v>SERVIÇOS</v>
          </cell>
          <cell r="I2050" t="str">
            <v>UNID.</v>
          </cell>
          <cell r="J2050" t="str">
            <v>QUANT.</v>
          </cell>
          <cell r="K2050" t="str">
            <v>P.UNIT.</v>
          </cell>
          <cell r="L2050" t="str">
            <v>P.TOTAL</v>
          </cell>
          <cell r="M2050" t="str">
            <v>%</v>
          </cell>
          <cell r="O2050" t="str">
            <v>R$ UNIT SEM BDI</v>
          </cell>
          <cell r="P2050" t="str">
            <v>R$ UNIT COM BDI</v>
          </cell>
          <cell r="R2050" t="str">
            <v>SINAPI</v>
          </cell>
          <cell r="S2050" t="str">
            <v>COMP. 
PRÓPRIA</v>
          </cell>
          <cell r="T2050" t="str">
            <v>COTAÇÃO</v>
          </cell>
          <cell r="U2050" t="str">
            <v>OUTRAS
BASES</v>
          </cell>
          <cell r="W2050" t="str">
            <v>M. O.</v>
          </cell>
          <cell r="X2050" t="str">
            <v>EQUIPTO</v>
          </cell>
          <cell r="Y2050" t="str">
            <v>MATERIAL</v>
          </cell>
          <cell r="Z2050" t="str">
            <v>OUTROS</v>
          </cell>
        </row>
        <row r="2051">
          <cell r="E2051" t="str">
            <v>1.0</v>
          </cell>
          <cell r="F2051" t="str">
            <v>MÃO DE OBRA</v>
          </cell>
          <cell r="K2051" t="str">
            <v/>
          </cell>
          <cell r="L2051">
            <v>244.32</v>
          </cell>
        </row>
        <row r="2052">
          <cell r="E2052" t="str">
            <v>1.1</v>
          </cell>
          <cell r="F2052">
            <v>88267</v>
          </cell>
          <cell r="G2052" t="str">
            <v>SINAPI</v>
          </cell>
          <cell r="H2052" t="str">
            <v>ENCANADOR OU BOMBEIRO HIDRÁULICO COM ENCARGOS COMPLEMENTARES</v>
          </cell>
          <cell r="I2052" t="str">
            <v>H</v>
          </cell>
          <cell r="J2052">
            <v>6</v>
          </cell>
          <cell r="K2052">
            <v>16.3</v>
          </cell>
          <cell r="L2052">
            <v>97.8</v>
          </cell>
        </row>
        <row r="2053">
          <cell r="E2053" t="str">
            <v>1.2</v>
          </cell>
          <cell r="F2053">
            <v>88248</v>
          </cell>
          <cell r="G2053" t="str">
            <v>SINAPI</v>
          </cell>
          <cell r="H2053" t="str">
            <v>AUXILIAR DE ENCANADOR OU BOMBEIRO HIDRÁULICO COM ENCARGOS COMPLEMENTARES</v>
          </cell>
          <cell r="I2053" t="str">
            <v>H</v>
          </cell>
          <cell r="J2053">
            <v>12</v>
          </cell>
          <cell r="K2053">
            <v>12.209999999999999</v>
          </cell>
          <cell r="L2053">
            <v>146.52000000000001</v>
          </cell>
        </row>
        <row r="2054">
          <cell r="H2054" t="str">
            <v/>
          </cell>
          <cell r="I2054" t="str">
            <v/>
          </cell>
          <cell r="K2054" t="str">
            <v/>
          </cell>
        </row>
        <row r="2055">
          <cell r="E2055" t="str">
            <v>2.0</v>
          </cell>
          <cell r="F2055" t="str">
            <v>EQUIPAMENTOS</v>
          </cell>
          <cell r="H2055" t="str">
            <v/>
          </cell>
          <cell r="I2055" t="str">
            <v/>
          </cell>
          <cell r="K2055" t="str">
            <v/>
          </cell>
          <cell r="L2055">
            <v>6124.03</v>
          </cell>
        </row>
        <row r="2056">
          <cell r="E2056" t="str">
            <v>2.1</v>
          </cell>
          <cell r="F2056">
            <v>43187</v>
          </cell>
          <cell r="G2056" t="str">
            <v>INSUMO</v>
          </cell>
          <cell r="H2056" t="str">
            <v xml:space="preserve">AR CONDICIONADO SPLIT ON/OFF, PISO TETO, 36.000 BTU/H, CICLO FRIO, 60HZ, CLASSIFICACAO ENERGETICA C - SELO PROCEL, GAS HFC, CONTROLE S/FIO                                                                                                                                                                                                                                                                                                                                                                </v>
          </cell>
          <cell r="I2056" t="str">
            <v xml:space="preserve">UN    </v>
          </cell>
          <cell r="J2056">
            <v>1</v>
          </cell>
          <cell r="K2056">
            <v>6124.03</v>
          </cell>
          <cell r="L2056">
            <v>6124.03</v>
          </cell>
        </row>
        <row r="2057">
          <cell r="E2057" t="str">
            <v>2.2</v>
          </cell>
          <cell r="H2057" t="str">
            <v/>
          </cell>
          <cell r="I2057" t="str">
            <v/>
          </cell>
          <cell r="K2057" t="str">
            <v/>
          </cell>
          <cell r="L2057">
            <v>0</v>
          </cell>
        </row>
        <row r="2058">
          <cell r="H2058" t="str">
            <v/>
          </cell>
          <cell r="I2058" t="str">
            <v/>
          </cell>
          <cell r="K2058" t="str">
            <v/>
          </cell>
        </row>
        <row r="2059">
          <cell r="E2059" t="str">
            <v>3.0</v>
          </cell>
          <cell r="F2059" t="str">
            <v>MATERIAIS</v>
          </cell>
          <cell r="H2059" t="str">
            <v/>
          </cell>
          <cell r="I2059" t="str">
            <v/>
          </cell>
          <cell r="K2059" t="str">
            <v/>
          </cell>
          <cell r="L2059">
            <v>0</v>
          </cell>
        </row>
        <row r="2060">
          <cell r="E2060" t="str">
            <v>3.1</v>
          </cell>
          <cell r="H2060" t="str">
            <v/>
          </cell>
          <cell r="I2060" t="str">
            <v/>
          </cell>
          <cell r="K2060" t="str">
            <v/>
          </cell>
          <cell r="L2060">
            <v>0</v>
          </cell>
        </row>
        <row r="2061">
          <cell r="E2061" t="str">
            <v>3.2</v>
          </cell>
          <cell r="H2061" t="str">
            <v/>
          </cell>
          <cell r="I2061" t="str">
            <v/>
          </cell>
          <cell r="K2061" t="str">
            <v/>
          </cell>
          <cell r="L2061">
            <v>0</v>
          </cell>
        </row>
        <row r="2062">
          <cell r="H2062" t="str">
            <v/>
          </cell>
          <cell r="I2062" t="str">
            <v/>
          </cell>
          <cell r="K2062" t="str">
            <v/>
          </cell>
        </row>
        <row r="2063">
          <cell r="E2063" t="str">
            <v>4.0</v>
          </cell>
          <cell r="F2063" t="str">
            <v>OUTROS</v>
          </cell>
          <cell r="H2063" t="str">
            <v/>
          </cell>
          <cell r="I2063" t="str">
            <v/>
          </cell>
          <cell r="K2063" t="str">
            <v/>
          </cell>
          <cell r="L2063">
            <v>0</v>
          </cell>
        </row>
        <row r="2064">
          <cell r="E2064" t="str">
            <v>4.1</v>
          </cell>
          <cell r="H2064" t="str">
            <v/>
          </cell>
          <cell r="I2064" t="str">
            <v/>
          </cell>
          <cell r="K2064" t="str">
            <v/>
          </cell>
          <cell r="L2064">
            <v>0</v>
          </cell>
        </row>
        <row r="2065">
          <cell r="E2065" t="str">
            <v>4.2</v>
          </cell>
          <cell r="H2065" t="str">
            <v/>
          </cell>
          <cell r="I2065" t="str">
            <v/>
          </cell>
          <cell r="K2065" t="str">
            <v/>
          </cell>
          <cell r="L2065">
            <v>0</v>
          </cell>
        </row>
        <row r="2067">
          <cell r="K2067" t="str">
            <v>TOTAL SEM BDI</v>
          </cell>
          <cell r="L2067">
            <v>6368.3499999999995</v>
          </cell>
        </row>
        <row r="2069">
          <cell r="J2069" t="str">
            <v>BDI</v>
          </cell>
          <cell r="K2069" t="str">
            <v>SERVIÇO</v>
          </cell>
          <cell r="L2069">
            <v>1913.0523399999997</v>
          </cell>
        </row>
        <row r="2071">
          <cell r="K2071" t="str">
            <v>TOTAL COM BDI</v>
          </cell>
          <cell r="L2071">
            <v>8281.4023399999987</v>
          </cell>
        </row>
        <row r="2073">
          <cell r="E2073" t="str">
            <v>COMP-85</v>
          </cell>
          <cell r="F2073" t="str">
            <v>TUBO EM COBRE FLEXÍVEL, DN 3/4, COM ISOLAMENTO, INSTALADO EM RAMAL DE ALIMENTAÇÃO DE AR CONDICIONADO COM CONDENSADORA INDIVIDUAL   FORNECIMENTO E INSTALAÇÃO.</v>
          </cell>
          <cell r="M2073" t="str">
            <v>M</v>
          </cell>
          <cell r="O2073">
            <v>137.13999999999999</v>
          </cell>
          <cell r="P2073">
            <v>178.33685599999998</v>
          </cell>
          <cell r="R2073">
            <v>137.13999999999999</v>
          </cell>
          <cell r="S2073">
            <v>0</v>
          </cell>
          <cell r="T2073">
            <v>0</v>
          </cell>
          <cell r="U2073">
            <v>0</v>
          </cell>
          <cell r="W2073">
            <v>1.7</v>
          </cell>
          <cell r="X2073">
            <v>0</v>
          </cell>
          <cell r="Y2073">
            <v>135.44</v>
          </cell>
          <cell r="Z2073">
            <v>0</v>
          </cell>
        </row>
        <row r="2074">
          <cell r="E2074" t="str">
            <v>ITEM</v>
          </cell>
          <cell r="F2074" t="str">
            <v>CÓDIGO</v>
          </cell>
          <cell r="G2074" t="str">
            <v>FONTE</v>
          </cell>
          <cell r="H2074" t="str">
            <v>SERVIÇOS</v>
          </cell>
          <cell r="I2074" t="str">
            <v>UNID.</v>
          </cell>
          <cell r="J2074" t="str">
            <v>QUANT.</v>
          </cell>
          <cell r="K2074" t="str">
            <v>P.UNIT.</v>
          </cell>
          <cell r="L2074" t="str">
            <v>P.TOTAL</v>
          </cell>
          <cell r="M2074" t="str">
            <v>%</v>
          </cell>
          <cell r="O2074" t="str">
            <v>R$ UNIT SEM BDI</v>
          </cell>
          <cell r="P2074" t="str">
            <v>R$ UNIT COM BDI</v>
          </cell>
          <cell r="R2074" t="str">
            <v>SINAPI</v>
          </cell>
          <cell r="S2074" t="str">
            <v>COMP. 
PRÓPRIA</v>
          </cell>
          <cell r="T2074" t="str">
            <v>COTAÇÃO</v>
          </cell>
          <cell r="U2074" t="str">
            <v>OUTRAS
BASES</v>
          </cell>
          <cell r="W2074" t="str">
            <v>M. O.</v>
          </cell>
          <cell r="X2074" t="str">
            <v>EQUIPTO</v>
          </cell>
          <cell r="Y2074" t="str">
            <v>MATERIAL</v>
          </cell>
          <cell r="Z2074" t="str">
            <v>OUTROS</v>
          </cell>
        </row>
        <row r="2075">
          <cell r="E2075" t="str">
            <v>1.0</v>
          </cell>
          <cell r="F2075" t="str">
            <v>MÃO DE OBRA</v>
          </cell>
          <cell r="K2075" t="str">
            <v/>
          </cell>
          <cell r="L2075">
            <v>1.7</v>
          </cell>
        </row>
        <row r="2076">
          <cell r="E2076" t="str">
            <v>1.1</v>
          </cell>
          <cell r="F2076">
            <v>88267</v>
          </cell>
          <cell r="G2076" t="str">
            <v>SINAPI</v>
          </cell>
          <cell r="H2076" t="str">
            <v>ENCANADOR OU BOMBEIRO HIDRÁULICO COM ENCARGOS COMPLEMENTARES</v>
          </cell>
          <cell r="I2076" t="str">
            <v>H</v>
          </cell>
          <cell r="J2076">
            <v>0.06</v>
          </cell>
          <cell r="K2076">
            <v>16.3</v>
          </cell>
          <cell r="L2076">
            <v>0.97</v>
          </cell>
        </row>
        <row r="2077">
          <cell r="E2077" t="str">
            <v>1.2</v>
          </cell>
          <cell r="F2077">
            <v>88248</v>
          </cell>
          <cell r="G2077" t="str">
            <v>SINAPI</v>
          </cell>
          <cell r="H2077" t="str">
            <v>AUXILIAR DE ENCANADOR OU BOMBEIRO HIDRÁULICO COM ENCARGOS COMPLEMENTARES</v>
          </cell>
          <cell r="I2077" t="str">
            <v>H</v>
          </cell>
          <cell r="J2077">
            <v>0.06</v>
          </cell>
          <cell r="K2077">
            <v>12.209999999999999</v>
          </cell>
          <cell r="L2077">
            <v>0.73</v>
          </cell>
        </row>
        <row r="2078">
          <cell r="H2078" t="str">
            <v/>
          </cell>
          <cell r="I2078" t="str">
            <v/>
          </cell>
          <cell r="K2078" t="str">
            <v/>
          </cell>
        </row>
        <row r="2079">
          <cell r="E2079" t="str">
            <v>2.0</v>
          </cell>
          <cell r="F2079" t="str">
            <v>EQUIPAMENTOS</v>
          </cell>
          <cell r="H2079" t="str">
            <v/>
          </cell>
          <cell r="I2079" t="str">
            <v/>
          </cell>
          <cell r="K2079" t="str">
            <v/>
          </cell>
          <cell r="L2079">
            <v>0</v>
          </cell>
        </row>
        <row r="2080">
          <cell r="E2080" t="str">
            <v>2.1</v>
          </cell>
          <cell r="H2080" t="str">
            <v/>
          </cell>
          <cell r="I2080" t="str">
            <v/>
          </cell>
          <cell r="K2080" t="str">
            <v/>
          </cell>
          <cell r="L2080">
            <v>0</v>
          </cell>
        </row>
        <row r="2081">
          <cell r="E2081" t="str">
            <v>2.2</v>
          </cell>
          <cell r="H2081" t="str">
            <v/>
          </cell>
          <cell r="I2081" t="str">
            <v/>
          </cell>
          <cell r="K2081" t="str">
            <v/>
          </cell>
          <cell r="L2081">
            <v>0</v>
          </cell>
        </row>
        <row r="2082">
          <cell r="H2082" t="str">
            <v/>
          </cell>
          <cell r="I2082" t="str">
            <v/>
          </cell>
          <cell r="K2082" t="str">
            <v/>
          </cell>
        </row>
        <row r="2083">
          <cell r="E2083" t="str">
            <v>3.0</v>
          </cell>
          <cell r="F2083" t="str">
            <v>MATERIAIS</v>
          </cell>
          <cell r="H2083" t="str">
            <v/>
          </cell>
          <cell r="I2083" t="str">
            <v/>
          </cell>
          <cell r="K2083" t="str">
            <v/>
          </cell>
          <cell r="L2083">
            <v>135.44</v>
          </cell>
        </row>
        <row r="2084">
          <cell r="E2084" t="str">
            <v>3.1</v>
          </cell>
          <cell r="F2084">
            <v>39666</v>
          </cell>
          <cell r="G2084" t="str">
            <v>INSUMO</v>
          </cell>
          <cell r="H2084" t="str">
            <v xml:space="preserve">TUBO DE COBRE FLEXIVEL, D = 3/4 ", E = 0,79 MM, PARA AR-CONDICIONADO/ INSTALACOES GAS RESIDENCIAIS E COMERCIAIS                                                                                                                                                                                                                                                                                                                                                                                           </v>
          </cell>
          <cell r="I2084" t="str">
            <v xml:space="preserve">M     </v>
          </cell>
          <cell r="J2084">
            <v>1.0210999999999999</v>
          </cell>
          <cell r="K2084">
            <v>54.11</v>
          </cell>
          <cell r="L2084">
            <v>55.25</v>
          </cell>
        </row>
        <row r="2085">
          <cell r="E2085" t="str">
            <v>3.2</v>
          </cell>
          <cell r="F2085">
            <v>39740</v>
          </cell>
          <cell r="G2085" t="str">
            <v>INSUMO</v>
          </cell>
          <cell r="H2085" t="str">
            <v xml:space="preserve">TUBO DE BORRACHA ELASTOMERICA FLEXIVEL, PRETA, PARA ISOLAMENTO TERMICO DE TUBULACAO, DN 3/4" (18 MM), E= 32 MM, COEFICIENTE DE CONDUTIVIDADE TERMICA 0,036W/mK, VAPOR DE AGUA MAIOR OU IGUAL A 10.000                                                                                                                                                                                                                                                                                                     </v>
          </cell>
          <cell r="I2085" t="str">
            <v xml:space="preserve">M     </v>
          </cell>
          <cell r="J2085">
            <v>1.0210999999999999</v>
          </cell>
          <cell r="K2085">
            <v>78.540000000000006</v>
          </cell>
          <cell r="L2085">
            <v>80.19</v>
          </cell>
        </row>
        <row r="2086">
          <cell r="H2086" t="str">
            <v/>
          </cell>
          <cell r="I2086" t="str">
            <v/>
          </cell>
          <cell r="K2086" t="str">
            <v/>
          </cell>
        </row>
        <row r="2087">
          <cell r="E2087" t="str">
            <v>4.0</v>
          </cell>
          <cell r="F2087" t="str">
            <v>OUTROS</v>
          </cell>
          <cell r="H2087" t="str">
            <v/>
          </cell>
          <cell r="I2087" t="str">
            <v/>
          </cell>
          <cell r="K2087" t="str">
            <v/>
          </cell>
          <cell r="L2087">
            <v>0</v>
          </cell>
        </row>
        <row r="2088">
          <cell r="E2088" t="str">
            <v>4.1</v>
          </cell>
          <cell r="H2088" t="str">
            <v/>
          </cell>
          <cell r="I2088" t="str">
            <v/>
          </cell>
          <cell r="K2088" t="str">
            <v/>
          </cell>
          <cell r="L2088">
            <v>0</v>
          </cell>
        </row>
        <row r="2089">
          <cell r="E2089" t="str">
            <v>4.2</v>
          </cell>
          <cell r="H2089" t="str">
            <v/>
          </cell>
          <cell r="I2089" t="str">
            <v/>
          </cell>
          <cell r="K2089" t="str">
            <v/>
          </cell>
          <cell r="L2089">
            <v>0</v>
          </cell>
        </row>
        <row r="2091">
          <cell r="K2091" t="str">
            <v>TOTAL SEM BDI</v>
          </cell>
          <cell r="L2091">
            <v>137.13999999999999</v>
          </cell>
        </row>
        <row r="2093">
          <cell r="J2093" t="str">
            <v>BDI</v>
          </cell>
          <cell r="K2093" t="str">
            <v>SERVIÇO</v>
          </cell>
          <cell r="L2093">
            <v>41.196855999999997</v>
          </cell>
        </row>
        <row r="2095">
          <cell r="K2095" t="str">
            <v>TOTAL COM BDI</v>
          </cell>
          <cell r="L2095">
            <v>178.33685599999998</v>
          </cell>
        </row>
        <row r="2097">
          <cell r="E2097" t="str">
            <v>COMP-86</v>
          </cell>
          <cell r="F2097" t="str">
            <v>DISJUNTOR TETRAPOLAR DR 40 A, TIPO AC, CORRENTE NOMINAL RESIDUAL 30MA, REF.: SIEMENS 5SM1 OU SIMILAR</v>
          </cell>
          <cell r="M2097" t="str">
            <v>UNID</v>
          </cell>
          <cell r="O2097">
            <v>170.48000000000002</v>
          </cell>
          <cell r="P2097">
            <v>221.69219200000003</v>
          </cell>
          <cell r="R2097">
            <v>21.369999999999997</v>
          </cell>
          <cell r="S2097">
            <v>0</v>
          </cell>
          <cell r="T2097">
            <v>0</v>
          </cell>
          <cell r="U2097">
            <v>149.11000000000001</v>
          </cell>
          <cell r="W2097">
            <v>17.13</v>
          </cell>
          <cell r="X2097">
            <v>0</v>
          </cell>
          <cell r="Y2097">
            <v>153.35000000000002</v>
          </cell>
          <cell r="Z2097">
            <v>0</v>
          </cell>
        </row>
        <row r="2098">
          <cell r="E2098" t="str">
            <v>ITEM</v>
          </cell>
          <cell r="F2098" t="str">
            <v>CÓDIGO</v>
          </cell>
          <cell r="G2098" t="str">
            <v>FONTE</v>
          </cell>
          <cell r="H2098" t="str">
            <v>SERVIÇOS</v>
          </cell>
          <cell r="I2098" t="str">
            <v>UNID.</v>
          </cell>
          <cell r="J2098" t="str">
            <v>QUANT.</v>
          </cell>
          <cell r="K2098" t="str">
            <v>P.UNIT.</v>
          </cell>
          <cell r="L2098" t="str">
            <v>P.TOTAL</v>
          </cell>
          <cell r="M2098" t="str">
            <v>%</v>
          </cell>
          <cell r="O2098" t="str">
            <v>R$ UNIT SEM BDI</v>
          </cell>
          <cell r="P2098" t="str">
            <v>R$ UNIT COM BDI</v>
          </cell>
          <cell r="R2098" t="str">
            <v>SINAPI</v>
          </cell>
          <cell r="S2098" t="str">
            <v>COMP. 
PRÓPRIA</v>
          </cell>
          <cell r="T2098" t="str">
            <v>COTAÇÃO</v>
          </cell>
          <cell r="U2098" t="str">
            <v>OUTRAS
BASES</v>
          </cell>
          <cell r="W2098" t="str">
            <v>M. O.</v>
          </cell>
          <cell r="X2098" t="str">
            <v>EQUIPTO</v>
          </cell>
          <cell r="Y2098" t="str">
            <v>MATERIAL</v>
          </cell>
          <cell r="Z2098" t="str">
            <v>OUTROS</v>
          </cell>
        </row>
        <row r="2099">
          <cell r="E2099" t="str">
            <v>1.0</v>
          </cell>
          <cell r="F2099" t="str">
            <v>MÃO DE OBRA</v>
          </cell>
          <cell r="K2099" t="str">
            <v/>
          </cell>
          <cell r="L2099">
            <v>17.13</v>
          </cell>
        </row>
        <row r="2100">
          <cell r="E2100" t="str">
            <v>1.1</v>
          </cell>
          <cell r="F2100">
            <v>88264</v>
          </cell>
          <cell r="G2100" t="str">
            <v>SINAPI</v>
          </cell>
          <cell r="H2100" t="str">
            <v>ELETRICISTA COM ENCARGOS COMPLEMENTARES</v>
          </cell>
          <cell r="I2100" t="str">
            <v>H</v>
          </cell>
          <cell r="J2100">
            <v>0.54</v>
          </cell>
          <cell r="K2100">
            <v>19.020000000000003</v>
          </cell>
          <cell r="L2100">
            <v>10.27</v>
          </cell>
        </row>
        <row r="2101">
          <cell r="E2101" t="str">
            <v>1.2</v>
          </cell>
          <cell r="F2101">
            <v>88247</v>
          </cell>
          <cell r="G2101" t="str">
            <v>SINAPI</v>
          </cell>
          <cell r="H2101" t="str">
            <v>AUXILIAR DE ELETRICISTA COM ENCARGOS COMPLEMENTARES</v>
          </cell>
          <cell r="I2101" t="str">
            <v>H</v>
          </cell>
          <cell r="J2101">
            <v>0.54</v>
          </cell>
          <cell r="K2101">
            <v>12.709999999999999</v>
          </cell>
          <cell r="L2101">
            <v>6.86</v>
          </cell>
        </row>
        <row r="2102">
          <cell r="H2102" t="str">
            <v/>
          </cell>
          <cell r="I2102" t="str">
            <v/>
          </cell>
          <cell r="K2102" t="str">
            <v/>
          </cell>
        </row>
        <row r="2103">
          <cell r="E2103" t="str">
            <v>2.0</v>
          </cell>
          <cell r="F2103" t="str">
            <v>EQUIPAMENTOS</v>
          </cell>
          <cell r="H2103" t="str">
            <v/>
          </cell>
          <cell r="I2103" t="str">
            <v/>
          </cell>
          <cell r="K2103" t="str">
            <v/>
          </cell>
          <cell r="L2103">
            <v>0</v>
          </cell>
        </row>
        <row r="2104">
          <cell r="E2104" t="str">
            <v>2.1</v>
          </cell>
          <cell r="H2104" t="str">
            <v/>
          </cell>
          <cell r="I2104" t="str">
            <v/>
          </cell>
          <cell r="K2104" t="str">
            <v/>
          </cell>
          <cell r="L2104">
            <v>0</v>
          </cell>
        </row>
        <row r="2105">
          <cell r="E2105" t="str">
            <v>2.2</v>
          </cell>
          <cell r="H2105" t="str">
            <v/>
          </cell>
          <cell r="I2105" t="str">
            <v/>
          </cell>
          <cell r="K2105" t="str">
            <v/>
          </cell>
          <cell r="L2105">
            <v>0</v>
          </cell>
        </row>
        <row r="2106">
          <cell r="H2106" t="str">
            <v/>
          </cell>
          <cell r="I2106" t="str">
            <v/>
          </cell>
          <cell r="K2106" t="str">
            <v/>
          </cell>
        </row>
        <row r="2107">
          <cell r="E2107" t="str">
            <v>3.0</v>
          </cell>
          <cell r="F2107" t="str">
            <v>MATERIAIS</v>
          </cell>
          <cell r="H2107" t="str">
            <v/>
          </cell>
          <cell r="I2107" t="str">
            <v/>
          </cell>
          <cell r="K2107" t="str">
            <v/>
          </cell>
          <cell r="L2107">
            <v>153.35000000000002</v>
          </cell>
        </row>
        <row r="2108">
          <cell r="E2108" t="str">
            <v>3.1</v>
          </cell>
          <cell r="F2108" t="str">
            <v>OBO-43</v>
          </cell>
          <cell r="G2108" t="str">
            <v>OUTRAS BASES</v>
          </cell>
          <cell r="H2108" t="str">
            <v>DISJUNTOR TETRAPOLAR DR 40 A, TIPO AC, CORRENTE NOMINAL RESIDUAL 30MA, REF.: SIEMENS 5SM1 OU SIMILAR</v>
          </cell>
          <cell r="I2108" t="str">
            <v>UNID</v>
          </cell>
          <cell r="J2108">
            <v>1</v>
          </cell>
          <cell r="K2108">
            <v>149.11000000000001</v>
          </cell>
          <cell r="L2108">
            <v>149.11000000000001</v>
          </cell>
        </row>
        <row r="2109">
          <cell r="E2109" t="str">
            <v>3.2</v>
          </cell>
          <cell r="F2109">
            <v>1574</v>
          </cell>
          <cell r="G2109" t="str">
            <v>INSUMO</v>
          </cell>
          <cell r="H2109" t="str">
            <v xml:space="preserve">TERMINAL A COMPRESSAO EM COBRE ESTANHADO PARA CABO 10 MM2, 1 FURO E 1 COMPRESSAO, PARA PARAFUSO DE FIXACAO M6                                                                                                                                                                                                                                                                                                                                                                                             </v>
          </cell>
          <cell r="I2109" t="str">
            <v xml:space="preserve">UN    </v>
          </cell>
          <cell r="J2109">
            <v>4</v>
          </cell>
          <cell r="K2109">
            <v>1.06</v>
          </cell>
          <cell r="L2109">
            <v>4.24</v>
          </cell>
        </row>
        <row r="2110">
          <cell r="H2110" t="str">
            <v/>
          </cell>
          <cell r="I2110" t="str">
            <v/>
          </cell>
          <cell r="K2110" t="str">
            <v/>
          </cell>
        </row>
        <row r="2111">
          <cell r="E2111" t="str">
            <v>4.0</v>
          </cell>
          <cell r="F2111" t="str">
            <v>OUTROS</v>
          </cell>
          <cell r="H2111" t="str">
            <v/>
          </cell>
          <cell r="I2111" t="str">
            <v/>
          </cell>
          <cell r="K2111" t="str">
            <v/>
          </cell>
          <cell r="L2111">
            <v>0</v>
          </cell>
        </row>
        <row r="2112">
          <cell r="E2112" t="str">
            <v>4.1</v>
          </cell>
          <cell r="H2112" t="str">
            <v/>
          </cell>
          <cell r="I2112" t="str">
            <v/>
          </cell>
          <cell r="K2112" t="str">
            <v/>
          </cell>
          <cell r="L2112">
            <v>0</v>
          </cell>
        </row>
        <row r="2113">
          <cell r="E2113" t="str">
            <v>4.2</v>
          </cell>
          <cell r="H2113" t="str">
            <v/>
          </cell>
          <cell r="I2113" t="str">
            <v/>
          </cell>
          <cell r="K2113" t="str">
            <v/>
          </cell>
          <cell r="L2113">
            <v>0</v>
          </cell>
        </row>
        <row r="2115">
          <cell r="K2115" t="str">
            <v>TOTAL SEM BDI</v>
          </cell>
          <cell r="L2115">
            <v>170.48000000000002</v>
          </cell>
        </row>
        <row r="2117">
          <cell r="J2117" t="str">
            <v>BDI</v>
          </cell>
          <cell r="K2117" t="str">
            <v>SERVIÇO</v>
          </cell>
          <cell r="L2117">
            <v>51.212192000000009</v>
          </cell>
        </row>
        <row r="2119">
          <cell r="K2119" t="str">
            <v>TOTAL COM BDI</v>
          </cell>
          <cell r="L2119">
            <v>221.69219200000003</v>
          </cell>
        </row>
        <row r="2121">
          <cell r="E2121" t="str">
            <v>COMP-87</v>
          </cell>
          <cell r="F2121" t="str">
            <v>DISJUNTOR TETRAPOLAR DR 125 A, TIPO AC, CORRENTE NOMINAL RESIDUAL 30MA, REF.: SIEMENS 5SM3-3450 OU SIMILAR</v>
          </cell>
          <cell r="M2121" t="str">
            <v>UNID</v>
          </cell>
          <cell r="O2121">
            <v>1436.44</v>
          </cell>
          <cell r="P2121">
            <v>1867.9465760000001</v>
          </cell>
          <cell r="R2121">
            <v>26.440000000000005</v>
          </cell>
          <cell r="S2121">
            <v>0</v>
          </cell>
          <cell r="T2121">
            <v>0</v>
          </cell>
          <cell r="U2121">
            <v>1410</v>
          </cell>
          <cell r="W2121">
            <v>22.200000000000003</v>
          </cell>
          <cell r="X2121">
            <v>0</v>
          </cell>
          <cell r="Y2121">
            <v>1414.24</v>
          </cell>
          <cell r="Z2121">
            <v>0</v>
          </cell>
        </row>
        <row r="2122">
          <cell r="E2122" t="str">
            <v>ITEM</v>
          </cell>
          <cell r="F2122" t="str">
            <v>CÓDIGO</v>
          </cell>
          <cell r="G2122" t="str">
            <v>FONTE</v>
          </cell>
          <cell r="H2122" t="str">
            <v>SERVIÇOS</v>
          </cell>
          <cell r="I2122" t="str">
            <v>UNID.</v>
          </cell>
          <cell r="J2122" t="str">
            <v>QUANT.</v>
          </cell>
          <cell r="K2122" t="str">
            <v>P.UNIT.</v>
          </cell>
          <cell r="L2122" t="str">
            <v>P.TOTAL</v>
          </cell>
          <cell r="M2122" t="str">
            <v>%</v>
          </cell>
          <cell r="O2122" t="str">
            <v>R$ UNIT SEM BDI</v>
          </cell>
          <cell r="P2122" t="str">
            <v>R$ UNIT COM BDI</v>
          </cell>
          <cell r="R2122" t="str">
            <v>SINAPI</v>
          </cell>
          <cell r="S2122" t="str">
            <v>COMP. 
PRÓPRIA</v>
          </cell>
          <cell r="T2122" t="str">
            <v>COTAÇÃO</v>
          </cell>
          <cell r="U2122" t="str">
            <v>OUTRAS
BASES</v>
          </cell>
          <cell r="W2122" t="str">
            <v>M. O.</v>
          </cell>
          <cell r="X2122" t="str">
            <v>EQUIPTO</v>
          </cell>
          <cell r="Y2122" t="str">
            <v>MATERIAL</v>
          </cell>
          <cell r="Z2122" t="str">
            <v>OUTROS</v>
          </cell>
        </row>
        <row r="2123">
          <cell r="E2123" t="str">
            <v>1.0</v>
          </cell>
          <cell r="F2123" t="str">
            <v>MÃO DE OBRA</v>
          </cell>
          <cell r="K2123" t="str">
            <v/>
          </cell>
          <cell r="L2123">
            <v>22.200000000000003</v>
          </cell>
        </row>
        <row r="2124">
          <cell r="E2124" t="str">
            <v>1.1</v>
          </cell>
          <cell r="F2124">
            <v>88264</v>
          </cell>
          <cell r="G2124" t="str">
            <v>SINAPI</v>
          </cell>
          <cell r="H2124" t="str">
            <v>ELETRICISTA COM ENCARGOS COMPLEMENTARES</v>
          </cell>
          <cell r="I2124" t="str">
            <v>H</v>
          </cell>
          <cell r="J2124">
            <v>0.7</v>
          </cell>
          <cell r="K2124">
            <v>19.020000000000003</v>
          </cell>
          <cell r="L2124">
            <v>13.31</v>
          </cell>
        </row>
        <row r="2125">
          <cell r="E2125" t="str">
            <v>1.2</v>
          </cell>
          <cell r="F2125">
            <v>88247</v>
          </cell>
          <cell r="G2125" t="str">
            <v>SINAPI</v>
          </cell>
          <cell r="H2125" t="str">
            <v>AUXILIAR DE ELETRICISTA COM ENCARGOS COMPLEMENTARES</v>
          </cell>
          <cell r="I2125" t="str">
            <v>H</v>
          </cell>
          <cell r="J2125">
            <v>0.7</v>
          </cell>
          <cell r="K2125">
            <v>12.709999999999999</v>
          </cell>
          <cell r="L2125">
            <v>8.89</v>
          </cell>
        </row>
        <row r="2126">
          <cell r="H2126" t="str">
            <v/>
          </cell>
          <cell r="I2126" t="str">
            <v/>
          </cell>
          <cell r="K2126" t="str">
            <v/>
          </cell>
        </row>
        <row r="2127">
          <cell r="E2127" t="str">
            <v>2.0</v>
          </cell>
          <cell r="F2127" t="str">
            <v>EQUIPAMENTOS</v>
          </cell>
          <cell r="H2127" t="str">
            <v/>
          </cell>
          <cell r="I2127" t="str">
            <v/>
          </cell>
          <cell r="K2127" t="str">
            <v/>
          </cell>
          <cell r="L2127">
            <v>0</v>
          </cell>
        </row>
        <row r="2128">
          <cell r="E2128" t="str">
            <v>2.1</v>
          </cell>
          <cell r="H2128" t="str">
            <v/>
          </cell>
          <cell r="I2128" t="str">
            <v/>
          </cell>
          <cell r="K2128" t="str">
            <v/>
          </cell>
          <cell r="L2128">
            <v>0</v>
          </cell>
        </row>
        <row r="2129">
          <cell r="E2129" t="str">
            <v>2.2</v>
          </cell>
          <cell r="H2129" t="str">
            <v/>
          </cell>
          <cell r="I2129" t="str">
            <v/>
          </cell>
          <cell r="K2129" t="str">
            <v/>
          </cell>
          <cell r="L2129">
            <v>0</v>
          </cell>
        </row>
        <row r="2130">
          <cell r="H2130" t="str">
            <v/>
          </cell>
          <cell r="I2130" t="str">
            <v/>
          </cell>
          <cell r="K2130" t="str">
            <v/>
          </cell>
        </row>
        <row r="2131">
          <cell r="E2131" t="str">
            <v>3.0</v>
          </cell>
          <cell r="F2131" t="str">
            <v>MATERIAIS</v>
          </cell>
          <cell r="H2131" t="str">
            <v/>
          </cell>
          <cell r="I2131" t="str">
            <v/>
          </cell>
          <cell r="K2131" t="str">
            <v/>
          </cell>
          <cell r="L2131">
            <v>1414.24</v>
          </cell>
        </row>
        <row r="2132">
          <cell r="E2132" t="str">
            <v>3.1</v>
          </cell>
          <cell r="F2132" t="str">
            <v>OBO-48</v>
          </cell>
          <cell r="G2132" t="str">
            <v>OUTRAS BASES</v>
          </cell>
          <cell r="H2132" t="str">
            <v>DISJUNTOR TETRAPOLAR DR 125 A, TIPO AC, CORRENTE NOMINAL RESIDUAL 30MA, REF.: SIEMENS 5SM3-3450 OU SIMILAR</v>
          </cell>
          <cell r="I2132" t="str">
            <v>UNID</v>
          </cell>
          <cell r="J2132">
            <v>1</v>
          </cell>
          <cell r="K2132">
            <v>1410</v>
          </cell>
          <cell r="L2132">
            <v>1410</v>
          </cell>
        </row>
        <row r="2133">
          <cell r="E2133" t="str">
            <v>3.2</v>
          </cell>
          <cell r="F2133">
            <v>1574</v>
          </cell>
          <cell r="G2133" t="str">
            <v>INSUMO</v>
          </cell>
          <cell r="H2133" t="str">
            <v xml:space="preserve">TERMINAL A COMPRESSAO EM COBRE ESTANHADO PARA CABO 10 MM2, 1 FURO E 1 COMPRESSAO, PARA PARAFUSO DE FIXACAO M6                                                                                                                                                                                                                                                                                                                                                                                             </v>
          </cell>
          <cell r="I2133" t="str">
            <v xml:space="preserve">UN    </v>
          </cell>
          <cell r="J2133">
            <v>4</v>
          </cell>
          <cell r="K2133">
            <v>1.06</v>
          </cell>
          <cell r="L2133">
            <v>4.24</v>
          </cell>
        </row>
        <row r="2134">
          <cell r="H2134" t="str">
            <v/>
          </cell>
          <cell r="I2134" t="str">
            <v/>
          </cell>
          <cell r="K2134" t="str">
            <v/>
          </cell>
        </row>
        <row r="2135">
          <cell r="E2135" t="str">
            <v>4.0</v>
          </cell>
          <cell r="F2135" t="str">
            <v>OUTROS</v>
          </cell>
          <cell r="H2135" t="str">
            <v/>
          </cell>
          <cell r="I2135" t="str">
            <v/>
          </cell>
          <cell r="K2135" t="str">
            <v/>
          </cell>
          <cell r="L2135">
            <v>0</v>
          </cell>
        </row>
        <row r="2136">
          <cell r="E2136" t="str">
            <v>4.1</v>
          </cell>
          <cell r="H2136" t="str">
            <v/>
          </cell>
          <cell r="I2136" t="str">
            <v/>
          </cell>
          <cell r="K2136" t="str">
            <v/>
          </cell>
          <cell r="L2136">
            <v>0</v>
          </cell>
        </row>
        <row r="2137">
          <cell r="E2137" t="str">
            <v>4.2</v>
          </cell>
          <cell r="H2137" t="str">
            <v/>
          </cell>
          <cell r="I2137" t="str">
            <v/>
          </cell>
          <cell r="K2137" t="str">
            <v/>
          </cell>
          <cell r="L2137">
            <v>0</v>
          </cell>
        </row>
        <row r="2139">
          <cell r="K2139" t="str">
            <v>TOTAL SEM BDI</v>
          </cell>
          <cell r="L2139">
            <v>1436.44</v>
          </cell>
        </row>
        <row r="2141">
          <cell r="J2141" t="str">
            <v>BDI</v>
          </cell>
          <cell r="K2141" t="str">
            <v>SERVIÇO</v>
          </cell>
          <cell r="L2141">
            <v>431.506576</v>
          </cell>
        </row>
        <row r="2143">
          <cell r="K2143" t="str">
            <v>TOTAL COM BDI</v>
          </cell>
          <cell r="L2143">
            <v>1867.9465760000001</v>
          </cell>
        </row>
        <row r="2145">
          <cell r="E2145" t="str">
            <v>COMP-88</v>
          </cell>
          <cell r="F2145" t="str">
            <v>DISJUNTOR BIPOLAR DR 25 A, DISPOSITIVO RESIDUAL DIFERENCIAL, TIPO AC, 30MA</v>
          </cell>
          <cell r="M2145" t="str">
            <v>UNID</v>
          </cell>
          <cell r="O2145">
            <v>140.81</v>
          </cell>
          <cell r="P2145">
            <v>183.10932400000002</v>
          </cell>
          <cell r="R2145">
            <v>10.039999999999999</v>
          </cell>
          <cell r="S2145">
            <v>0</v>
          </cell>
          <cell r="T2145">
            <v>0</v>
          </cell>
          <cell r="U2145">
            <v>130.77000000000001</v>
          </cell>
          <cell r="W2145">
            <v>7.92</v>
          </cell>
          <cell r="X2145">
            <v>0</v>
          </cell>
          <cell r="Y2145">
            <v>132.89000000000001</v>
          </cell>
          <cell r="Z2145">
            <v>0</v>
          </cell>
        </row>
        <row r="2146">
          <cell r="E2146" t="str">
            <v>ITEM</v>
          </cell>
          <cell r="F2146" t="str">
            <v>CÓDIGO</v>
          </cell>
          <cell r="G2146" t="str">
            <v>FONTE</v>
          </cell>
          <cell r="H2146" t="str">
            <v>SERVIÇOS</v>
          </cell>
          <cell r="I2146" t="str">
            <v>UNID.</v>
          </cell>
          <cell r="J2146" t="str">
            <v>QUANT.</v>
          </cell>
          <cell r="K2146" t="str">
            <v>P.UNIT.</v>
          </cell>
          <cell r="L2146" t="str">
            <v>P.TOTAL</v>
          </cell>
          <cell r="M2146" t="str">
            <v>%</v>
          </cell>
          <cell r="O2146" t="str">
            <v>R$ UNIT SEM BDI</v>
          </cell>
          <cell r="P2146" t="str">
            <v>R$ UNIT COM BDI</v>
          </cell>
          <cell r="R2146" t="str">
            <v>SINAPI</v>
          </cell>
          <cell r="S2146" t="str">
            <v>COMP. 
PRÓPRIA</v>
          </cell>
          <cell r="T2146" t="str">
            <v>COTAÇÃO</v>
          </cell>
          <cell r="U2146" t="str">
            <v>OUTRAS
BASES</v>
          </cell>
          <cell r="W2146" t="str">
            <v>M. O.</v>
          </cell>
          <cell r="X2146" t="str">
            <v>EQUIPTO</v>
          </cell>
          <cell r="Y2146" t="str">
            <v>MATERIAL</v>
          </cell>
          <cell r="Z2146" t="str">
            <v>OUTROS</v>
          </cell>
        </row>
        <row r="2147">
          <cell r="E2147" t="str">
            <v>1.0</v>
          </cell>
          <cell r="F2147" t="str">
            <v>MÃO DE OBRA</v>
          </cell>
          <cell r="K2147" t="str">
            <v/>
          </cell>
          <cell r="L2147">
            <v>7.92</v>
          </cell>
        </row>
        <row r="2148">
          <cell r="E2148" t="str">
            <v>1.1</v>
          </cell>
          <cell r="F2148">
            <v>88264</v>
          </cell>
          <cell r="G2148" t="str">
            <v>SINAPI</v>
          </cell>
          <cell r="H2148" t="str">
            <v>ELETRICISTA COM ENCARGOS COMPLEMENTARES</v>
          </cell>
          <cell r="I2148" t="str">
            <v>H</v>
          </cell>
          <cell r="J2148">
            <v>0.25</v>
          </cell>
          <cell r="K2148">
            <v>19.020000000000003</v>
          </cell>
          <cell r="L2148">
            <v>4.75</v>
          </cell>
        </row>
        <row r="2149">
          <cell r="E2149" t="str">
            <v>1.2</v>
          </cell>
          <cell r="F2149">
            <v>88247</v>
          </cell>
          <cell r="G2149" t="str">
            <v>SINAPI</v>
          </cell>
          <cell r="H2149" t="str">
            <v>AUXILIAR DE ELETRICISTA COM ENCARGOS COMPLEMENTARES</v>
          </cell>
          <cell r="I2149" t="str">
            <v>H</v>
          </cell>
          <cell r="J2149">
            <v>0.25</v>
          </cell>
          <cell r="K2149">
            <v>12.709999999999999</v>
          </cell>
          <cell r="L2149">
            <v>3.17</v>
          </cell>
        </row>
        <row r="2150">
          <cell r="H2150" t="str">
            <v/>
          </cell>
          <cell r="I2150" t="str">
            <v/>
          </cell>
          <cell r="K2150" t="str">
            <v/>
          </cell>
        </row>
        <row r="2151">
          <cell r="E2151" t="str">
            <v>2.0</v>
          </cell>
          <cell r="F2151" t="str">
            <v>EQUIPAMENTOS</v>
          </cell>
          <cell r="H2151" t="str">
            <v/>
          </cell>
          <cell r="I2151" t="str">
            <v/>
          </cell>
          <cell r="K2151" t="str">
            <v/>
          </cell>
          <cell r="L2151">
            <v>0</v>
          </cell>
        </row>
        <row r="2152">
          <cell r="E2152" t="str">
            <v>2.1</v>
          </cell>
          <cell r="H2152" t="str">
            <v/>
          </cell>
          <cell r="I2152" t="str">
            <v/>
          </cell>
          <cell r="K2152" t="str">
            <v/>
          </cell>
          <cell r="L2152">
            <v>0</v>
          </cell>
        </row>
        <row r="2153">
          <cell r="E2153" t="str">
            <v>2.2</v>
          </cell>
          <cell r="H2153" t="str">
            <v/>
          </cell>
          <cell r="I2153" t="str">
            <v/>
          </cell>
          <cell r="K2153" t="str">
            <v/>
          </cell>
          <cell r="L2153">
            <v>0</v>
          </cell>
        </row>
        <row r="2154">
          <cell r="H2154" t="str">
            <v/>
          </cell>
          <cell r="I2154" t="str">
            <v/>
          </cell>
          <cell r="K2154" t="str">
            <v/>
          </cell>
        </row>
        <row r="2155">
          <cell r="E2155" t="str">
            <v>3.0</v>
          </cell>
          <cell r="F2155" t="str">
            <v>MATERIAIS</v>
          </cell>
          <cell r="H2155" t="str">
            <v/>
          </cell>
          <cell r="I2155" t="str">
            <v/>
          </cell>
          <cell r="K2155" t="str">
            <v/>
          </cell>
          <cell r="L2155">
            <v>132.89000000000001</v>
          </cell>
        </row>
        <row r="2156">
          <cell r="E2156" t="str">
            <v>3.1</v>
          </cell>
          <cell r="F2156" t="str">
            <v>OBO-1</v>
          </cell>
          <cell r="G2156" t="str">
            <v>OUTRAS BASES</v>
          </cell>
          <cell r="H2156" t="str">
            <v>DISJUNTOR BIPOLAR DR 25 A, DISPOSITIVO RESIDUAL DIFERENCIAL, TIPO AC, 30MA</v>
          </cell>
          <cell r="I2156" t="str">
            <v>UNID</v>
          </cell>
          <cell r="J2156">
            <v>1</v>
          </cell>
          <cell r="K2156">
            <v>130.77000000000001</v>
          </cell>
          <cell r="L2156">
            <v>130.77000000000001</v>
          </cell>
        </row>
        <row r="2157">
          <cell r="E2157" t="str">
            <v>3.2</v>
          </cell>
          <cell r="F2157">
            <v>1574</v>
          </cell>
          <cell r="G2157" t="str">
            <v>INSUMO</v>
          </cell>
          <cell r="H2157" t="str">
            <v xml:space="preserve">TERMINAL A COMPRESSAO EM COBRE ESTANHADO PARA CABO 10 MM2, 1 FURO E 1 COMPRESSAO, PARA PARAFUSO DE FIXACAO M6                                                                                                                                                                                                                                                                                                                                                                                             </v>
          </cell>
          <cell r="I2157" t="str">
            <v xml:space="preserve">UN    </v>
          </cell>
          <cell r="J2157">
            <v>2</v>
          </cell>
          <cell r="K2157">
            <v>1.06</v>
          </cell>
          <cell r="L2157">
            <v>2.12</v>
          </cell>
        </row>
        <row r="2158">
          <cell r="H2158" t="str">
            <v/>
          </cell>
          <cell r="I2158" t="str">
            <v/>
          </cell>
          <cell r="K2158" t="str">
            <v/>
          </cell>
        </row>
        <row r="2159">
          <cell r="E2159" t="str">
            <v>4.0</v>
          </cell>
          <cell r="F2159" t="str">
            <v>OUTROS</v>
          </cell>
          <cell r="H2159" t="str">
            <v/>
          </cell>
          <cell r="I2159" t="str">
            <v/>
          </cell>
          <cell r="K2159" t="str">
            <v/>
          </cell>
          <cell r="L2159">
            <v>0</v>
          </cell>
        </row>
        <row r="2160">
          <cell r="E2160" t="str">
            <v>4.1</v>
          </cell>
          <cell r="H2160" t="str">
            <v/>
          </cell>
          <cell r="I2160" t="str">
            <v/>
          </cell>
          <cell r="K2160" t="str">
            <v/>
          </cell>
          <cell r="L2160">
            <v>0</v>
          </cell>
        </row>
        <row r="2161">
          <cell r="E2161" t="str">
            <v>4.2</v>
          </cell>
          <cell r="H2161" t="str">
            <v/>
          </cell>
          <cell r="I2161" t="str">
            <v/>
          </cell>
          <cell r="K2161" t="str">
            <v/>
          </cell>
          <cell r="L2161">
            <v>0</v>
          </cell>
        </row>
        <row r="2163">
          <cell r="K2163" t="str">
            <v>TOTAL SEM BDI</v>
          </cell>
          <cell r="L2163">
            <v>140.81</v>
          </cell>
        </row>
        <row r="2165">
          <cell r="J2165" t="str">
            <v>BDI</v>
          </cell>
          <cell r="K2165" t="str">
            <v>SERVIÇO</v>
          </cell>
          <cell r="L2165">
            <v>42.299323999999999</v>
          </cell>
        </row>
        <row r="2167">
          <cell r="K2167" t="str">
            <v>TOTAL COM BDI</v>
          </cell>
          <cell r="L2167">
            <v>183.10932400000002</v>
          </cell>
        </row>
        <row r="2169">
          <cell r="E2169" t="str">
            <v>COMP-89</v>
          </cell>
          <cell r="F2169" t="str">
            <v xml:space="preserve">DISPOSITIVO DPS CLASSE II, 1 POLO, TENSAO MAXIMA DE 275 V, CORRENTE MAXIMA DE *90* KA (TIPO AC)                                                                                                                                                                                                                                                                                                                                                                                                           </v>
          </cell>
          <cell r="M2169" t="str">
            <v>UNID</v>
          </cell>
          <cell r="O2169">
            <v>177.66</v>
          </cell>
          <cell r="P2169">
            <v>231.02906400000001</v>
          </cell>
          <cell r="R2169">
            <v>177.66</v>
          </cell>
          <cell r="S2169">
            <v>0</v>
          </cell>
          <cell r="T2169">
            <v>0</v>
          </cell>
          <cell r="U2169">
            <v>0</v>
          </cell>
          <cell r="W2169">
            <v>17.13</v>
          </cell>
          <cell r="X2169">
            <v>0</v>
          </cell>
          <cell r="Y2169">
            <v>160.53</v>
          </cell>
          <cell r="Z2169">
            <v>0</v>
          </cell>
        </row>
        <row r="2170">
          <cell r="E2170" t="str">
            <v>ITEM</v>
          </cell>
          <cell r="F2170" t="str">
            <v>CÓDIGO</v>
          </cell>
          <cell r="G2170" t="str">
            <v>FONTE</v>
          </cell>
          <cell r="H2170" t="str">
            <v>SERVIÇOS</v>
          </cell>
          <cell r="I2170" t="str">
            <v>UNID.</v>
          </cell>
          <cell r="J2170" t="str">
            <v>QUANT.</v>
          </cell>
          <cell r="K2170" t="str">
            <v>P.UNIT.</v>
          </cell>
          <cell r="L2170" t="str">
            <v>P.TOTAL</v>
          </cell>
          <cell r="M2170" t="str">
            <v>%</v>
          </cell>
          <cell r="O2170" t="str">
            <v>R$ UNIT SEM BDI</v>
          </cell>
          <cell r="P2170" t="str">
            <v>R$ UNIT COM BDI</v>
          </cell>
          <cell r="R2170" t="str">
            <v>SINAPI</v>
          </cell>
          <cell r="S2170" t="str">
            <v>COMP. 
PRÓPRIA</v>
          </cell>
          <cell r="T2170" t="str">
            <v>COTAÇÃO</v>
          </cell>
          <cell r="U2170" t="str">
            <v>OUTRAS
BASES</v>
          </cell>
          <cell r="W2170" t="str">
            <v>M. O.</v>
          </cell>
          <cell r="X2170" t="str">
            <v>EQUIPTO</v>
          </cell>
          <cell r="Y2170" t="str">
            <v>MATERIAL</v>
          </cell>
          <cell r="Z2170" t="str">
            <v>OUTROS</v>
          </cell>
        </row>
        <row r="2171">
          <cell r="E2171" t="str">
            <v>1.0</v>
          </cell>
          <cell r="F2171" t="str">
            <v>MÃO DE OBRA</v>
          </cell>
          <cell r="K2171" t="str">
            <v/>
          </cell>
          <cell r="L2171">
            <v>17.13</v>
          </cell>
        </row>
        <row r="2172">
          <cell r="E2172" t="str">
            <v>1.1</v>
          </cell>
          <cell r="F2172">
            <v>88264</v>
          </cell>
          <cell r="G2172" t="str">
            <v>SINAPI</v>
          </cell>
          <cell r="H2172" t="str">
            <v>ELETRICISTA COM ENCARGOS COMPLEMENTARES</v>
          </cell>
          <cell r="I2172" t="str">
            <v>H</v>
          </cell>
          <cell r="J2172">
            <v>0.54</v>
          </cell>
          <cell r="K2172">
            <v>19.020000000000003</v>
          </cell>
          <cell r="L2172">
            <v>10.27</v>
          </cell>
        </row>
        <row r="2173">
          <cell r="E2173" t="str">
            <v>1.2</v>
          </cell>
          <cell r="F2173">
            <v>88247</v>
          </cell>
          <cell r="G2173" t="str">
            <v>SINAPI</v>
          </cell>
          <cell r="H2173" t="str">
            <v>AUXILIAR DE ELETRICISTA COM ENCARGOS COMPLEMENTARES</v>
          </cell>
          <cell r="I2173" t="str">
            <v>H</v>
          </cell>
          <cell r="J2173">
            <v>0.54</v>
          </cell>
          <cell r="K2173">
            <v>12.709999999999999</v>
          </cell>
          <cell r="L2173">
            <v>6.86</v>
          </cell>
        </row>
        <row r="2174">
          <cell r="H2174" t="str">
            <v/>
          </cell>
          <cell r="I2174" t="str">
            <v/>
          </cell>
          <cell r="K2174" t="str">
            <v/>
          </cell>
        </row>
        <row r="2175">
          <cell r="E2175" t="str">
            <v>2.0</v>
          </cell>
          <cell r="F2175" t="str">
            <v>EQUIPAMENTOS</v>
          </cell>
          <cell r="H2175" t="str">
            <v/>
          </cell>
          <cell r="I2175" t="str">
            <v/>
          </cell>
          <cell r="K2175" t="str">
            <v/>
          </cell>
          <cell r="L2175">
            <v>0</v>
          </cell>
        </row>
        <row r="2176">
          <cell r="E2176" t="str">
            <v>2.1</v>
          </cell>
          <cell r="H2176" t="str">
            <v/>
          </cell>
          <cell r="I2176" t="str">
            <v/>
          </cell>
          <cell r="K2176" t="str">
            <v/>
          </cell>
          <cell r="L2176">
            <v>0</v>
          </cell>
        </row>
        <row r="2177">
          <cell r="E2177" t="str">
            <v>2.2</v>
          </cell>
          <cell r="H2177" t="str">
            <v/>
          </cell>
          <cell r="I2177" t="str">
            <v/>
          </cell>
          <cell r="K2177" t="str">
            <v/>
          </cell>
          <cell r="L2177">
            <v>0</v>
          </cell>
        </row>
        <row r="2178">
          <cell r="H2178" t="str">
            <v/>
          </cell>
          <cell r="I2178" t="str">
            <v/>
          </cell>
          <cell r="K2178" t="str">
            <v/>
          </cell>
        </row>
        <row r="2179">
          <cell r="E2179" t="str">
            <v>3.0</v>
          </cell>
          <cell r="F2179" t="str">
            <v>MATERIAIS</v>
          </cell>
          <cell r="H2179" t="str">
            <v/>
          </cell>
          <cell r="I2179" t="str">
            <v/>
          </cell>
          <cell r="K2179" t="str">
            <v/>
          </cell>
          <cell r="L2179">
            <v>160.53</v>
          </cell>
        </row>
        <row r="2180">
          <cell r="E2180" t="str">
            <v>3.1</v>
          </cell>
          <cell r="F2180">
            <v>39472</v>
          </cell>
          <cell r="G2180" t="str">
            <v>INSUMO</v>
          </cell>
          <cell r="H2180" t="str">
            <v xml:space="preserve">DISPOSITIVO DPS CLASSE II, 1 POLO, TENSAO MAXIMA DE 275 V, CORRENTE MAXIMA DE *90* KA (TIPO AC)                                                                                                                                                                                                                                                                                                                                                                                                           </v>
          </cell>
          <cell r="I2180" t="str">
            <v xml:space="preserve">UN    </v>
          </cell>
          <cell r="J2180">
            <v>1</v>
          </cell>
          <cell r="K2180">
            <v>156.29</v>
          </cell>
          <cell r="L2180">
            <v>156.29</v>
          </cell>
        </row>
        <row r="2181">
          <cell r="E2181" t="str">
            <v>3.2</v>
          </cell>
          <cell r="F2181">
            <v>1574</v>
          </cell>
          <cell r="G2181" t="str">
            <v>INSUMO</v>
          </cell>
          <cell r="H2181" t="str">
            <v xml:space="preserve">TERMINAL A COMPRESSAO EM COBRE ESTANHADO PARA CABO 10 MM2, 1 FURO E 1 COMPRESSAO, PARA PARAFUSO DE FIXACAO M6                                                                                                                                                                                                                                                                                                                                                                                             </v>
          </cell>
          <cell r="I2181" t="str">
            <v xml:space="preserve">UN    </v>
          </cell>
          <cell r="J2181">
            <v>4</v>
          </cell>
          <cell r="K2181">
            <v>1.06</v>
          </cell>
          <cell r="L2181">
            <v>4.24</v>
          </cell>
        </row>
        <row r="2182">
          <cell r="H2182" t="str">
            <v/>
          </cell>
          <cell r="I2182" t="str">
            <v/>
          </cell>
          <cell r="K2182" t="str">
            <v/>
          </cell>
        </row>
        <row r="2183">
          <cell r="E2183" t="str">
            <v>4.0</v>
          </cell>
          <cell r="F2183" t="str">
            <v>OUTROS</v>
          </cell>
          <cell r="H2183" t="str">
            <v/>
          </cell>
          <cell r="I2183" t="str">
            <v/>
          </cell>
          <cell r="K2183" t="str">
            <v/>
          </cell>
          <cell r="L2183">
            <v>0</v>
          </cell>
        </row>
        <row r="2184">
          <cell r="E2184" t="str">
            <v>4.1</v>
          </cell>
          <cell r="H2184" t="str">
            <v/>
          </cell>
          <cell r="I2184" t="str">
            <v/>
          </cell>
          <cell r="K2184" t="str">
            <v/>
          </cell>
          <cell r="L2184">
            <v>0</v>
          </cell>
        </row>
        <row r="2185">
          <cell r="E2185" t="str">
            <v>4.2</v>
          </cell>
          <cell r="H2185" t="str">
            <v/>
          </cell>
          <cell r="I2185" t="str">
            <v/>
          </cell>
          <cell r="K2185" t="str">
            <v/>
          </cell>
          <cell r="L2185">
            <v>0</v>
          </cell>
        </row>
        <row r="2187">
          <cell r="K2187" t="str">
            <v>TOTAL SEM BDI</v>
          </cell>
          <cell r="L2187">
            <v>177.66</v>
          </cell>
        </row>
        <row r="2189">
          <cell r="J2189" t="str">
            <v>BDI</v>
          </cell>
          <cell r="K2189" t="str">
            <v>SERVIÇO</v>
          </cell>
          <cell r="L2189">
            <v>53.369064000000002</v>
          </cell>
        </row>
        <row r="2191">
          <cell r="K2191" t="str">
            <v>TOTAL COM BDI</v>
          </cell>
          <cell r="L2191">
            <v>231.02906400000001</v>
          </cell>
        </row>
        <row r="2193">
          <cell r="E2193" t="str">
            <v>COMP-90</v>
          </cell>
          <cell r="F2193" t="str">
            <v>CABO DE COBRE PP CORDPLAST 4 X 2,5 MM2, 450/750V</v>
          </cell>
          <cell r="M2193" t="str">
            <v>M</v>
          </cell>
          <cell r="O2193">
            <v>15.350000000000001</v>
          </cell>
          <cell r="P2193">
            <v>19.96114</v>
          </cell>
          <cell r="R2193">
            <v>3.8</v>
          </cell>
          <cell r="S2193">
            <v>0</v>
          </cell>
          <cell r="T2193">
            <v>0</v>
          </cell>
          <cell r="U2193">
            <v>11.55</v>
          </cell>
          <cell r="W2193">
            <v>3.8</v>
          </cell>
          <cell r="X2193">
            <v>0</v>
          </cell>
          <cell r="Y2193">
            <v>11.55</v>
          </cell>
          <cell r="Z2193">
            <v>0</v>
          </cell>
        </row>
        <row r="2194">
          <cell r="E2194" t="str">
            <v>ITEM</v>
          </cell>
          <cell r="F2194" t="str">
            <v>CÓDIGO</v>
          </cell>
          <cell r="G2194" t="str">
            <v>FONTE</v>
          </cell>
          <cell r="H2194" t="str">
            <v>SERVIÇOS</v>
          </cell>
          <cell r="I2194" t="str">
            <v>UNID.</v>
          </cell>
          <cell r="J2194" t="str">
            <v>QUANT.</v>
          </cell>
          <cell r="K2194" t="str">
            <v>P.UNIT.</v>
          </cell>
          <cell r="L2194" t="str">
            <v>P.TOTAL</v>
          </cell>
          <cell r="M2194" t="str">
            <v>%</v>
          </cell>
          <cell r="O2194" t="str">
            <v>R$ UNIT SEM BDI</v>
          </cell>
          <cell r="P2194" t="str">
            <v>R$ UNIT COM BDI</v>
          </cell>
          <cell r="R2194" t="str">
            <v>SINAPI</v>
          </cell>
          <cell r="S2194" t="str">
            <v>COMP. 
PRÓPRIA</v>
          </cell>
          <cell r="T2194" t="str">
            <v>COTAÇÃO</v>
          </cell>
          <cell r="U2194" t="str">
            <v>OUTRAS
BASES</v>
          </cell>
          <cell r="W2194" t="str">
            <v>M. O.</v>
          </cell>
          <cell r="X2194" t="str">
            <v>EQUIPTO</v>
          </cell>
          <cell r="Y2194" t="str">
            <v>MATERIAL</v>
          </cell>
          <cell r="Z2194" t="str">
            <v>OUTROS</v>
          </cell>
        </row>
        <row r="2195">
          <cell r="E2195" t="str">
            <v>1.0</v>
          </cell>
          <cell r="F2195" t="str">
            <v>MÃO DE OBRA</v>
          </cell>
          <cell r="K2195" t="str">
            <v/>
          </cell>
          <cell r="L2195">
            <v>3.8</v>
          </cell>
        </row>
        <row r="2196">
          <cell r="E2196" t="str">
            <v>1.1</v>
          </cell>
          <cell r="F2196">
            <v>88264</v>
          </cell>
          <cell r="G2196" t="str">
            <v>SINAPI</v>
          </cell>
          <cell r="H2196" t="str">
            <v>ELETRICISTA COM ENCARGOS COMPLEMENTARES</v>
          </cell>
          <cell r="I2196" t="str">
            <v>H</v>
          </cell>
          <cell r="J2196">
            <v>0.12</v>
          </cell>
          <cell r="K2196">
            <v>19.020000000000003</v>
          </cell>
          <cell r="L2196">
            <v>2.2799999999999998</v>
          </cell>
        </row>
        <row r="2197">
          <cell r="E2197" t="str">
            <v>1.2</v>
          </cell>
          <cell r="F2197">
            <v>88247</v>
          </cell>
          <cell r="G2197" t="str">
            <v>SINAPI</v>
          </cell>
          <cell r="H2197" t="str">
            <v>AUXILIAR DE ELETRICISTA COM ENCARGOS COMPLEMENTARES</v>
          </cell>
          <cell r="I2197" t="str">
            <v>H</v>
          </cell>
          <cell r="J2197">
            <v>0.12</v>
          </cell>
          <cell r="K2197">
            <v>12.709999999999999</v>
          </cell>
          <cell r="L2197">
            <v>1.52</v>
          </cell>
        </row>
        <row r="2198">
          <cell r="H2198" t="str">
            <v/>
          </cell>
          <cell r="I2198" t="str">
            <v/>
          </cell>
          <cell r="K2198" t="str">
            <v/>
          </cell>
        </row>
        <row r="2199">
          <cell r="E2199" t="str">
            <v>2.0</v>
          </cell>
          <cell r="F2199" t="str">
            <v>EQUIPAMENTOS</v>
          </cell>
          <cell r="H2199" t="str">
            <v/>
          </cell>
          <cell r="I2199" t="str">
            <v/>
          </cell>
          <cell r="K2199" t="str">
            <v/>
          </cell>
          <cell r="L2199">
            <v>0</v>
          </cell>
        </row>
        <row r="2200">
          <cell r="E2200" t="str">
            <v>2.1</v>
          </cell>
          <cell r="H2200" t="str">
            <v/>
          </cell>
          <cell r="I2200" t="str">
            <v/>
          </cell>
          <cell r="K2200" t="str">
            <v/>
          </cell>
          <cell r="L2200">
            <v>0</v>
          </cell>
        </row>
        <row r="2201">
          <cell r="E2201" t="str">
            <v>2.2</v>
          </cell>
          <cell r="H2201" t="str">
            <v/>
          </cell>
          <cell r="I2201" t="str">
            <v/>
          </cell>
          <cell r="K2201" t="str">
            <v/>
          </cell>
          <cell r="L2201">
            <v>0</v>
          </cell>
        </row>
        <row r="2202">
          <cell r="H2202" t="str">
            <v/>
          </cell>
          <cell r="I2202" t="str">
            <v/>
          </cell>
          <cell r="K2202" t="str">
            <v/>
          </cell>
        </row>
        <row r="2203">
          <cell r="E2203" t="str">
            <v>3.0</v>
          </cell>
          <cell r="F2203" t="str">
            <v>MATERIAIS</v>
          </cell>
          <cell r="H2203" t="str">
            <v/>
          </cell>
          <cell r="I2203" t="str">
            <v/>
          </cell>
          <cell r="K2203" t="str">
            <v/>
          </cell>
          <cell r="L2203">
            <v>11.55</v>
          </cell>
        </row>
        <row r="2204">
          <cell r="E2204" t="str">
            <v>3.1</v>
          </cell>
          <cell r="F2204" t="str">
            <v>OBO-44</v>
          </cell>
          <cell r="G2204" t="str">
            <v>OUTRAS BASES</v>
          </cell>
          <cell r="H2204" t="str">
            <v>CABO DE COBRE PP CORDPLAST 4 X 2,5 MM2, 450/750V</v>
          </cell>
          <cell r="I2204" t="str">
            <v>M</v>
          </cell>
          <cell r="J2204">
            <v>1.05</v>
          </cell>
          <cell r="K2204">
            <v>11</v>
          </cell>
          <cell r="L2204">
            <v>11.55</v>
          </cell>
        </row>
        <row r="2205">
          <cell r="E2205" t="str">
            <v>3.2</v>
          </cell>
          <cell r="H2205" t="str">
            <v/>
          </cell>
          <cell r="I2205" t="str">
            <v/>
          </cell>
          <cell r="K2205" t="str">
            <v/>
          </cell>
          <cell r="L2205">
            <v>0</v>
          </cell>
        </row>
        <row r="2206">
          <cell r="H2206" t="str">
            <v/>
          </cell>
          <cell r="I2206" t="str">
            <v/>
          </cell>
          <cell r="K2206" t="str">
            <v/>
          </cell>
        </row>
        <row r="2207">
          <cell r="E2207" t="str">
            <v>4.0</v>
          </cell>
          <cell r="F2207" t="str">
            <v>OUTROS</v>
          </cell>
          <cell r="H2207" t="str">
            <v/>
          </cell>
          <cell r="I2207" t="str">
            <v/>
          </cell>
          <cell r="K2207" t="str">
            <v/>
          </cell>
          <cell r="L2207">
            <v>0</v>
          </cell>
        </row>
        <row r="2208">
          <cell r="E2208" t="str">
            <v>4.1</v>
          </cell>
          <cell r="H2208" t="str">
            <v/>
          </cell>
          <cell r="I2208" t="str">
            <v/>
          </cell>
          <cell r="K2208" t="str">
            <v/>
          </cell>
          <cell r="L2208">
            <v>0</v>
          </cell>
        </row>
        <row r="2209">
          <cell r="E2209" t="str">
            <v>4.2</v>
          </cell>
          <cell r="H2209" t="str">
            <v/>
          </cell>
          <cell r="I2209" t="str">
            <v/>
          </cell>
          <cell r="K2209" t="str">
            <v/>
          </cell>
          <cell r="L2209">
            <v>0</v>
          </cell>
        </row>
        <row r="2211">
          <cell r="K2211" t="str">
            <v>TOTAL SEM BDI</v>
          </cell>
          <cell r="L2211">
            <v>15.350000000000001</v>
          </cell>
        </row>
        <row r="2213">
          <cell r="J2213" t="str">
            <v>BDI</v>
          </cell>
          <cell r="K2213" t="str">
            <v>SERVIÇO</v>
          </cell>
          <cell r="L2213">
            <v>4.6111400000000007</v>
          </cell>
        </row>
        <row r="2215">
          <cell r="K2215" t="str">
            <v>TOTAL COM BDI</v>
          </cell>
          <cell r="L2215">
            <v>19.96114</v>
          </cell>
        </row>
        <row r="2217">
          <cell r="E2217" t="str">
            <v>COMP-91</v>
          </cell>
          <cell r="F2217" t="str">
            <v>CABO DE COBRE PP CORDPLAST 4 X 4,0 MM2, 450/750V</v>
          </cell>
          <cell r="M2217" t="str">
            <v>M</v>
          </cell>
          <cell r="O2217">
            <v>24.29</v>
          </cell>
          <cell r="P2217">
            <v>31.586715999999999</v>
          </cell>
          <cell r="R2217">
            <v>6.34</v>
          </cell>
          <cell r="S2217">
            <v>0</v>
          </cell>
          <cell r="T2217">
            <v>0</v>
          </cell>
          <cell r="U2217">
            <v>17.95</v>
          </cell>
          <cell r="W2217">
            <v>6.34</v>
          </cell>
          <cell r="X2217">
            <v>0</v>
          </cell>
          <cell r="Y2217">
            <v>17.95</v>
          </cell>
          <cell r="Z2217">
            <v>0</v>
          </cell>
        </row>
        <row r="2218">
          <cell r="E2218" t="str">
            <v>ITEM</v>
          </cell>
          <cell r="F2218" t="str">
            <v>CÓDIGO</v>
          </cell>
          <cell r="G2218" t="str">
            <v>FONTE</v>
          </cell>
          <cell r="H2218" t="str">
            <v>SERVIÇOS</v>
          </cell>
          <cell r="I2218" t="str">
            <v>UNID.</v>
          </cell>
          <cell r="J2218" t="str">
            <v>QUANT.</v>
          </cell>
          <cell r="K2218" t="str">
            <v>P.UNIT.</v>
          </cell>
          <cell r="L2218" t="str">
            <v>P.TOTAL</v>
          </cell>
          <cell r="M2218" t="str">
            <v>%</v>
          </cell>
          <cell r="O2218" t="str">
            <v>R$ UNIT SEM BDI</v>
          </cell>
          <cell r="P2218" t="str">
            <v>R$ UNIT COM BDI</v>
          </cell>
          <cell r="R2218" t="str">
            <v>SINAPI</v>
          </cell>
          <cell r="S2218" t="str">
            <v>COMP. 
PRÓPRIA</v>
          </cell>
          <cell r="T2218" t="str">
            <v>COTAÇÃO</v>
          </cell>
          <cell r="U2218" t="str">
            <v>OUTRAS
BASES</v>
          </cell>
          <cell r="W2218" t="str">
            <v>M. O.</v>
          </cell>
          <cell r="X2218" t="str">
            <v>EQUIPTO</v>
          </cell>
          <cell r="Y2218" t="str">
            <v>MATERIAL</v>
          </cell>
          <cell r="Z2218" t="str">
            <v>OUTROS</v>
          </cell>
        </row>
        <row r="2219">
          <cell r="E2219" t="str">
            <v>1.0</v>
          </cell>
          <cell r="F2219" t="str">
            <v>MÃO DE OBRA</v>
          </cell>
          <cell r="K2219" t="str">
            <v/>
          </cell>
          <cell r="L2219">
            <v>6.34</v>
          </cell>
        </row>
        <row r="2220">
          <cell r="E2220" t="str">
            <v>1.1</v>
          </cell>
          <cell r="F2220">
            <v>88264</v>
          </cell>
          <cell r="G2220" t="str">
            <v>SINAPI</v>
          </cell>
          <cell r="H2220" t="str">
            <v>ELETRICISTA COM ENCARGOS COMPLEMENTARES</v>
          </cell>
          <cell r="I2220" t="str">
            <v>H</v>
          </cell>
          <cell r="J2220">
            <v>0.2</v>
          </cell>
          <cell r="K2220">
            <v>19.020000000000003</v>
          </cell>
          <cell r="L2220">
            <v>3.8</v>
          </cell>
        </row>
        <row r="2221">
          <cell r="E2221" t="str">
            <v>1.2</v>
          </cell>
          <cell r="F2221">
            <v>88247</v>
          </cell>
          <cell r="G2221" t="str">
            <v>SINAPI</v>
          </cell>
          <cell r="H2221" t="str">
            <v>AUXILIAR DE ELETRICISTA COM ENCARGOS COMPLEMENTARES</v>
          </cell>
          <cell r="I2221" t="str">
            <v>H</v>
          </cell>
          <cell r="J2221">
            <v>0.2</v>
          </cell>
          <cell r="K2221">
            <v>12.709999999999999</v>
          </cell>
          <cell r="L2221">
            <v>2.54</v>
          </cell>
        </row>
        <row r="2222">
          <cell r="H2222" t="str">
            <v/>
          </cell>
          <cell r="I2222" t="str">
            <v/>
          </cell>
          <cell r="K2222" t="str">
            <v/>
          </cell>
        </row>
        <row r="2223">
          <cell r="E2223" t="str">
            <v>2.0</v>
          </cell>
          <cell r="F2223" t="str">
            <v>EQUIPAMENTOS</v>
          </cell>
          <cell r="H2223" t="str">
            <v/>
          </cell>
          <cell r="I2223" t="str">
            <v/>
          </cell>
          <cell r="K2223" t="str">
            <v/>
          </cell>
          <cell r="L2223">
            <v>0</v>
          </cell>
        </row>
        <row r="2224">
          <cell r="E2224" t="str">
            <v>2.1</v>
          </cell>
          <cell r="H2224" t="str">
            <v/>
          </cell>
          <cell r="I2224" t="str">
            <v/>
          </cell>
          <cell r="K2224" t="str">
            <v/>
          </cell>
          <cell r="L2224">
            <v>0</v>
          </cell>
        </row>
        <row r="2225">
          <cell r="E2225" t="str">
            <v>2.2</v>
          </cell>
          <cell r="H2225" t="str">
            <v/>
          </cell>
          <cell r="I2225" t="str">
            <v/>
          </cell>
          <cell r="K2225" t="str">
            <v/>
          </cell>
          <cell r="L2225">
            <v>0</v>
          </cell>
        </row>
        <row r="2226">
          <cell r="H2226" t="str">
            <v/>
          </cell>
          <cell r="I2226" t="str">
            <v/>
          </cell>
          <cell r="K2226" t="str">
            <v/>
          </cell>
        </row>
        <row r="2227">
          <cell r="E2227" t="str">
            <v>3.0</v>
          </cell>
          <cell r="F2227" t="str">
            <v>MATERIAIS</v>
          </cell>
          <cell r="H2227" t="str">
            <v/>
          </cell>
          <cell r="I2227" t="str">
            <v/>
          </cell>
          <cell r="K2227" t="str">
            <v/>
          </cell>
          <cell r="L2227">
            <v>17.95</v>
          </cell>
        </row>
        <row r="2228">
          <cell r="E2228" t="str">
            <v>3.1</v>
          </cell>
          <cell r="F2228" t="str">
            <v>OBO-47</v>
          </cell>
          <cell r="G2228" t="str">
            <v>OUTRAS BASES</v>
          </cell>
          <cell r="H2228" t="str">
            <v>CABO DE COBRE PP CORDPLAST 4 X 4,0 MM2, 450/750V</v>
          </cell>
          <cell r="I2228" t="str">
            <v>M</v>
          </cell>
          <cell r="J2228">
            <v>1.05</v>
          </cell>
          <cell r="K2228">
            <v>17.100000000000001</v>
          </cell>
          <cell r="L2228">
            <v>17.95</v>
          </cell>
        </row>
        <row r="2229">
          <cell r="E2229" t="str">
            <v>3.2</v>
          </cell>
          <cell r="H2229" t="str">
            <v/>
          </cell>
          <cell r="I2229" t="str">
            <v/>
          </cell>
          <cell r="K2229" t="str">
            <v/>
          </cell>
          <cell r="L2229">
            <v>0</v>
          </cell>
        </row>
        <row r="2230">
          <cell r="H2230" t="str">
            <v/>
          </cell>
          <cell r="I2230" t="str">
            <v/>
          </cell>
          <cell r="K2230" t="str">
            <v/>
          </cell>
        </row>
        <row r="2231">
          <cell r="E2231" t="str">
            <v>4.0</v>
          </cell>
          <cell r="F2231" t="str">
            <v>OUTROS</v>
          </cell>
          <cell r="H2231" t="str">
            <v/>
          </cell>
          <cell r="I2231" t="str">
            <v/>
          </cell>
          <cell r="K2231" t="str">
            <v/>
          </cell>
          <cell r="L2231">
            <v>0</v>
          </cell>
        </row>
        <row r="2232">
          <cell r="E2232" t="str">
            <v>4.1</v>
          </cell>
          <cell r="H2232" t="str">
            <v/>
          </cell>
          <cell r="I2232" t="str">
            <v/>
          </cell>
          <cell r="K2232" t="str">
            <v/>
          </cell>
          <cell r="L2232">
            <v>0</v>
          </cell>
        </row>
        <row r="2233">
          <cell r="E2233" t="str">
            <v>4.2</v>
          </cell>
          <cell r="H2233" t="str">
            <v/>
          </cell>
          <cell r="I2233" t="str">
            <v/>
          </cell>
          <cell r="K2233" t="str">
            <v/>
          </cell>
          <cell r="L2233">
            <v>0</v>
          </cell>
        </row>
        <row r="2235">
          <cell r="K2235" t="str">
            <v>TOTAL SEM BDI</v>
          </cell>
          <cell r="L2235">
            <v>24.29</v>
          </cell>
        </row>
        <row r="2237">
          <cell r="J2237" t="str">
            <v>BDI</v>
          </cell>
          <cell r="K2237" t="str">
            <v>SERVIÇO</v>
          </cell>
          <cell r="L2237">
            <v>7.296716</v>
          </cell>
        </row>
        <row r="2239">
          <cell r="K2239" t="str">
            <v>TOTAL COM BDI</v>
          </cell>
          <cell r="L2239">
            <v>31.586715999999999</v>
          </cell>
        </row>
        <row r="2241">
          <cell r="E2241" t="str">
            <v>COMP-92</v>
          </cell>
          <cell r="F2241" t="str">
            <v>SUPORTE E PLACA COM FURO 4"X2" - FORNECIMENTO E INSTALAÇÃO</v>
          </cell>
          <cell r="M2241" t="str">
            <v>UNID</v>
          </cell>
          <cell r="O2241">
            <v>3.12</v>
          </cell>
          <cell r="P2241">
            <v>4.0572480000000004</v>
          </cell>
          <cell r="R2241">
            <v>3.12</v>
          </cell>
          <cell r="S2241">
            <v>0</v>
          </cell>
          <cell r="T2241">
            <v>0</v>
          </cell>
          <cell r="U2241">
            <v>0</v>
          </cell>
          <cell r="W2241">
            <v>1.01</v>
          </cell>
          <cell r="X2241">
            <v>0</v>
          </cell>
          <cell r="Y2241">
            <v>2.11</v>
          </cell>
          <cell r="Z2241">
            <v>0</v>
          </cell>
        </row>
        <row r="2242">
          <cell r="E2242" t="str">
            <v>ITEM</v>
          </cell>
          <cell r="F2242" t="str">
            <v>CÓDIGO</v>
          </cell>
          <cell r="G2242" t="str">
            <v>FONTE</v>
          </cell>
          <cell r="H2242" t="str">
            <v>SERVIÇOS</v>
          </cell>
          <cell r="I2242" t="str">
            <v>UNID.</v>
          </cell>
          <cell r="J2242" t="str">
            <v>QUANT.</v>
          </cell>
          <cell r="K2242" t="str">
            <v>P.UNIT.</v>
          </cell>
          <cell r="L2242" t="str">
            <v>P.TOTAL</v>
          </cell>
          <cell r="M2242" t="str">
            <v>%</v>
          </cell>
          <cell r="O2242" t="str">
            <v>R$ UNIT SEM BDI</v>
          </cell>
          <cell r="P2242" t="str">
            <v>R$ UNIT COM BDI</v>
          </cell>
          <cell r="R2242" t="str">
            <v>SINAPI</v>
          </cell>
          <cell r="S2242" t="str">
            <v>COMP. 
PRÓPRIA</v>
          </cell>
          <cell r="T2242" t="str">
            <v>COTAÇÃO</v>
          </cell>
          <cell r="U2242" t="str">
            <v>OUTRAS
BASES</v>
          </cell>
          <cell r="W2242" t="str">
            <v>M. O.</v>
          </cell>
          <cell r="X2242" t="str">
            <v>EQUIPTO</v>
          </cell>
          <cell r="Y2242" t="str">
            <v>MATERIAL</v>
          </cell>
          <cell r="Z2242" t="str">
            <v>OUTROS</v>
          </cell>
        </row>
        <row r="2243">
          <cell r="E2243" t="str">
            <v>1.0</v>
          </cell>
          <cell r="F2243" t="str">
            <v>MÃO DE OBRA</v>
          </cell>
          <cell r="K2243" t="str">
            <v/>
          </cell>
          <cell r="L2243">
            <v>1.01</v>
          </cell>
        </row>
        <row r="2244">
          <cell r="E2244" t="str">
            <v>1.1</v>
          </cell>
          <cell r="F2244">
            <v>88247</v>
          </cell>
          <cell r="G2244" t="str">
            <v>SINAPI</v>
          </cell>
          <cell r="H2244" t="str">
            <v>AUXILIAR DE ELETRICISTA COM ENCARGOS COMPLEMENTARES</v>
          </cell>
          <cell r="I2244" t="str">
            <v>H</v>
          </cell>
          <cell r="J2244">
            <v>0.08</v>
          </cell>
          <cell r="K2244">
            <v>12.709999999999999</v>
          </cell>
          <cell r="L2244">
            <v>1.01</v>
          </cell>
        </row>
        <row r="2245">
          <cell r="E2245" t="str">
            <v>1.2</v>
          </cell>
          <cell r="H2245" t="str">
            <v/>
          </cell>
          <cell r="I2245" t="str">
            <v/>
          </cell>
          <cell r="K2245" t="str">
            <v/>
          </cell>
          <cell r="L2245">
            <v>0</v>
          </cell>
        </row>
        <row r="2246">
          <cell r="H2246" t="str">
            <v/>
          </cell>
          <cell r="I2246" t="str">
            <v/>
          </cell>
          <cell r="K2246" t="str">
            <v/>
          </cell>
        </row>
        <row r="2247">
          <cell r="E2247" t="str">
            <v>2.0</v>
          </cell>
          <cell r="F2247" t="str">
            <v>EQUIPAMENTOS</v>
          </cell>
          <cell r="H2247" t="str">
            <v/>
          </cell>
          <cell r="I2247" t="str">
            <v/>
          </cell>
          <cell r="K2247" t="str">
            <v/>
          </cell>
          <cell r="L2247">
            <v>0</v>
          </cell>
        </row>
        <row r="2248">
          <cell r="E2248" t="str">
            <v>2.1</v>
          </cell>
          <cell r="H2248" t="str">
            <v/>
          </cell>
          <cell r="I2248" t="str">
            <v/>
          </cell>
          <cell r="K2248" t="str">
            <v/>
          </cell>
          <cell r="L2248">
            <v>0</v>
          </cell>
        </row>
        <row r="2249">
          <cell r="E2249" t="str">
            <v>2.2</v>
          </cell>
          <cell r="H2249" t="str">
            <v/>
          </cell>
          <cell r="I2249" t="str">
            <v/>
          </cell>
          <cell r="K2249" t="str">
            <v/>
          </cell>
          <cell r="L2249">
            <v>0</v>
          </cell>
        </row>
        <row r="2250">
          <cell r="H2250" t="str">
            <v/>
          </cell>
          <cell r="I2250" t="str">
            <v/>
          </cell>
          <cell r="K2250" t="str">
            <v/>
          </cell>
        </row>
        <row r="2251">
          <cell r="E2251" t="str">
            <v>3.0</v>
          </cell>
          <cell r="F2251" t="str">
            <v>MATERIAIS</v>
          </cell>
          <cell r="H2251" t="str">
            <v/>
          </cell>
          <cell r="I2251" t="str">
            <v/>
          </cell>
          <cell r="K2251" t="str">
            <v/>
          </cell>
          <cell r="L2251">
            <v>2.11</v>
          </cell>
        </row>
        <row r="2252">
          <cell r="E2252" t="str">
            <v>3.1</v>
          </cell>
          <cell r="F2252">
            <v>38091</v>
          </cell>
          <cell r="G2252" t="str">
            <v>INSUMO</v>
          </cell>
          <cell r="H2252" t="str">
            <v xml:space="preserve">ESPELHO / PLACA CEGA 4" X 2", PARA INSTALACAO DE TOMADAS E INTERRUPTORES                                                                                                                                                                                                                                                                                                                                                                                                                                  </v>
          </cell>
          <cell r="I2252" t="str">
            <v xml:space="preserve">UN    </v>
          </cell>
          <cell r="J2252">
            <v>1</v>
          </cell>
          <cell r="K2252">
            <v>2.11</v>
          </cell>
          <cell r="L2252">
            <v>2.11</v>
          </cell>
        </row>
        <row r="2253">
          <cell r="E2253" t="str">
            <v>3.2</v>
          </cell>
          <cell r="H2253" t="str">
            <v/>
          </cell>
          <cell r="I2253" t="str">
            <v/>
          </cell>
          <cell r="K2253" t="str">
            <v/>
          </cell>
          <cell r="L2253">
            <v>0</v>
          </cell>
        </row>
        <row r="2254">
          <cell r="H2254" t="str">
            <v/>
          </cell>
          <cell r="I2254" t="str">
            <v/>
          </cell>
          <cell r="K2254" t="str">
            <v/>
          </cell>
        </row>
        <row r="2255">
          <cell r="E2255" t="str">
            <v>4.0</v>
          </cell>
          <cell r="F2255" t="str">
            <v>OUTROS</v>
          </cell>
          <cell r="H2255" t="str">
            <v/>
          </cell>
          <cell r="I2255" t="str">
            <v/>
          </cell>
          <cell r="K2255" t="str">
            <v/>
          </cell>
          <cell r="L2255">
            <v>0</v>
          </cell>
        </row>
        <row r="2256">
          <cell r="E2256" t="str">
            <v>4.1</v>
          </cell>
          <cell r="H2256" t="str">
            <v/>
          </cell>
          <cell r="I2256" t="str">
            <v/>
          </cell>
          <cell r="K2256" t="str">
            <v/>
          </cell>
          <cell r="L2256">
            <v>0</v>
          </cell>
        </row>
        <row r="2257">
          <cell r="E2257" t="str">
            <v>4.2</v>
          </cell>
          <cell r="H2257" t="str">
            <v/>
          </cell>
          <cell r="I2257" t="str">
            <v/>
          </cell>
          <cell r="K2257" t="str">
            <v/>
          </cell>
          <cell r="L2257">
            <v>0</v>
          </cell>
        </row>
        <row r="2259">
          <cell r="K2259" t="str">
            <v>TOTAL SEM BDI</v>
          </cell>
          <cell r="L2259">
            <v>3.12</v>
          </cell>
        </row>
        <row r="2261">
          <cell r="J2261" t="str">
            <v>BDI</v>
          </cell>
          <cell r="K2261" t="str">
            <v>SERVIÇO</v>
          </cell>
          <cell r="L2261">
            <v>0.93724800000000008</v>
          </cell>
        </row>
        <row r="2263">
          <cell r="K2263" t="str">
            <v>TOTAL COM BDI</v>
          </cell>
          <cell r="L2263">
            <v>4.0572480000000004</v>
          </cell>
        </row>
        <row r="2265">
          <cell r="E2265" t="str">
            <v>COMP-93</v>
          </cell>
          <cell r="F2265" t="str">
            <v>CAIXA OCTOGONAL 3" X 3" (DUPLA), PVC, INSTALADA EM LAJE - FORNECIMENTO E INSTALAÇÃO</v>
          </cell>
          <cell r="M2265" t="str">
            <v>UNID</v>
          </cell>
          <cell r="O2265">
            <v>18.100000000000001</v>
          </cell>
          <cell r="P2265">
            <v>23.537240000000001</v>
          </cell>
          <cell r="R2265">
            <v>18.100000000000001</v>
          </cell>
          <cell r="S2265">
            <v>0</v>
          </cell>
          <cell r="T2265">
            <v>0</v>
          </cell>
          <cell r="U2265">
            <v>0</v>
          </cell>
          <cell r="W2265">
            <v>6.34</v>
          </cell>
          <cell r="X2265">
            <v>0</v>
          </cell>
          <cell r="Y2265">
            <v>11.76</v>
          </cell>
          <cell r="Z2265">
            <v>0</v>
          </cell>
        </row>
        <row r="2266">
          <cell r="E2266" t="str">
            <v>ITEM</v>
          </cell>
          <cell r="F2266" t="str">
            <v>CÓDIGO</v>
          </cell>
          <cell r="G2266" t="str">
            <v>FONTE</v>
          </cell>
          <cell r="H2266" t="str">
            <v>SERVIÇOS</v>
          </cell>
          <cell r="I2266" t="str">
            <v>UNID.</v>
          </cell>
          <cell r="J2266" t="str">
            <v>QUANT.</v>
          </cell>
          <cell r="K2266" t="str">
            <v>P.UNIT.</v>
          </cell>
          <cell r="L2266" t="str">
            <v>P.TOTAL</v>
          </cell>
          <cell r="M2266" t="str">
            <v>%</v>
          </cell>
          <cell r="O2266" t="str">
            <v>R$ UNIT SEM BDI</v>
          </cell>
          <cell r="P2266" t="str">
            <v>R$ UNIT COM BDI</v>
          </cell>
          <cell r="R2266" t="str">
            <v>SINAPI</v>
          </cell>
          <cell r="S2266" t="str">
            <v>COMP. 
PRÓPRIA</v>
          </cell>
          <cell r="T2266" t="str">
            <v>COTAÇÃO</v>
          </cell>
          <cell r="U2266" t="str">
            <v>OUTRAS
BASES</v>
          </cell>
          <cell r="W2266" t="str">
            <v>M. O.</v>
          </cell>
          <cell r="X2266" t="str">
            <v>EQUIPTO</v>
          </cell>
          <cell r="Y2266" t="str">
            <v>MATERIAL</v>
          </cell>
          <cell r="Z2266" t="str">
            <v>OUTROS</v>
          </cell>
        </row>
        <row r="2267">
          <cell r="E2267" t="str">
            <v>1.0</v>
          </cell>
          <cell r="F2267" t="str">
            <v>MÃO DE OBRA</v>
          </cell>
          <cell r="K2267" t="str">
            <v/>
          </cell>
          <cell r="L2267">
            <v>6.34</v>
          </cell>
        </row>
        <row r="2268">
          <cell r="E2268" t="str">
            <v>1.1</v>
          </cell>
          <cell r="F2268">
            <v>88264</v>
          </cell>
          <cell r="G2268" t="str">
            <v>SINAPI</v>
          </cell>
          <cell r="H2268" t="str">
            <v>ELETRICISTA COM ENCARGOS COMPLEMENTARES</v>
          </cell>
          <cell r="I2268" t="str">
            <v>H</v>
          </cell>
          <cell r="J2268">
            <v>0.2</v>
          </cell>
          <cell r="K2268">
            <v>19.020000000000003</v>
          </cell>
          <cell r="L2268">
            <v>3.8</v>
          </cell>
        </row>
        <row r="2269">
          <cell r="E2269" t="str">
            <v>1.2</v>
          </cell>
          <cell r="F2269">
            <v>88247</v>
          </cell>
          <cell r="G2269" t="str">
            <v>SINAPI</v>
          </cell>
          <cell r="H2269" t="str">
            <v>AUXILIAR DE ELETRICISTA COM ENCARGOS COMPLEMENTARES</v>
          </cell>
          <cell r="I2269" t="str">
            <v>H</v>
          </cell>
          <cell r="J2269">
            <v>0.2</v>
          </cell>
          <cell r="K2269">
            <v>12.709999999999999</v>
          </cell>
          <cell r="L2269">
            <v>2.54</v>
          </cell>
        </row>
        <row r="2270">
          <cell r="H2270" t="str">
            <v/>
          </cell>
          <cell r="I2270" t="str">
            <v/>
          </cell>
          <cell r="K2270" t="str">
            <v/>
          </cell>
        </row>
        <row r="2271">
          <cell r="E2271" t="str">
            <v>2.0</v>
          </cell>
          <cell r="F2271" t="str">
            <v>EQUIPAMENTOS</v>
          </cell>
          <cell r="H2271" t="str">
            <v/>
          </cell>
          <cell r="I2271" t="str">
            <v/>
          </cell>
          <cell r="K2271" t="str">
            <v/>
          </cell>
          <cell r="L2271">
            <v>0</v>
          </cell>
        </row>
        <row r="2272">
          <cell r="E2272" t="str">
            <v>2.1</v>
          </cell>
          <cell r="H2272" t="str">
            <v/>
          </cell>
          <cell r="I2272" t="str">
            <v/>
          </cell>
          <cell r="K2272" t="str">
            <v/>
          </cell>
          <cell r="L2272">
            <v>0</v>
          </cell>
        </row>
        <row r="2273">
          <cell r="E2273" t="str">
            <v>2.2</v>
          </cell>
          <cell r="H2273" t="str">
            <v/>
          </cell>
          <cell r="I2273" t="str">
            <v/>
          </cell>
          <cell r="K2273" t="str">
            <v/>
          </cell>
          <cell r="L2273">
            <v>0</v>
          </cell>
        </row>
        <row r="2274">
          <cell r="H2274" t="str">
            <v/>
          </cell>
          <cell r="I2274" t="str">
            <v/>
          </cell>
          <cell r="K2274" t="str">
            <v/>
          </cell>
        </row>
        <row r="2275">
          <cell r="E2275" t="str">
            <v>3.0</v>
          </cell>
          <cell r="F2275" t="str">
            <v>MATERIAIS</v>
          </cell>
          <cell r="H2275" t="str">
            <v/>
          </cell>
          <cell r="I2275" t="str">
            <v/>
          </cell>
          <cell r="K2275" t="str">
            <v/>
          </cell>
          <cell r="L2275">
            <v>11.76</v>
          </cell>
        </row>
        <row r="2276">
          <cell r="E2276" t="str">
            <v>3.1</v>
          </cell>
          <cell r="F2276">
            <v>1871</v>
          </cell>
          <cell r="G2276" t="str">
            <v>INSUMO</v>
          </cell>
          <cell r="H2276" t="str">
            <v xml:space="preserve">CAIXA OCTOGONAL DE FUNDO MOVEL, EM PVC, DE 3" X 3", PARA ELETRODUTO FLEXIVEL CORRUGADO                                                                                                                                                                                                                                                                                                                                                                                                                    </v>
          </cell>
          <cell r="I2276" t="str">
            <v xml:space="preserve">UN    </v>
          </cell>
          <cell r="J2276">
            <v>2</v>
          </cell>
          <cell r="K2276">
            <v>5.88</v>
          </cell>
          <cell r="L2276">
            <v>11.76</v>
          </cell>
        </row>
        <row r="2277">
          <cell r="E2277" t="str">
            <v>3.2</v>
          </cell>
          <cell r="H2277" t="str">
            <v/>
          </cell>
          <cell r="I2277" t="str">
            <v/>
          </cell>
          <cell r="K2277" t="str">
            <v/>
          </cell>
          <cell r="L2277">
            <v>0</v>
          </cell>
        </row>
        <row r="2278">
          <cell r="H2278" t="str">
            <v/>
          </cell>
          <cell r="I2278" t="str">
            <v/>
          </cell>
          <cell r="K2278" t="str">
            <v/>
          </cell>
        </row>
        <row r="2279">
          <cell r="E2279" t="str">
            <v>4.0</v>
          </cell>
          <cell r="F2279" t="str">
            <v>OUTROS</v>
          </cell>
          <cell r="H2279" t="str">
            <v/>
          </cell>
          <cell r="I2279" t="str">
            <v/>
          </cell>
          <cell r="K2279" t="str">
            <v/>
          </cell>
          <cell r="L2279">
            <v>0</v>
          </cell>
        </row>
        <row r="2280">
          <cell r="E2280" t="str">
            <v>4.1</v>
          </cell>
          <cell r="H2280" t="str">
            <v/>
          </cell>
          <cell r="I2280" t="str">
            <v/>
          </cell>
          <cell r="K2280" t="str">
            <v/>
          </cell>
          <cell r="L2280">
            <v>0</v>
          </cell>
        </row>
        <row r="2281">
          <cell r="E2281" t="str">
            <v>4.2</v>
          </cell>
          <cell r="H2281" t="str">
            <v/>
          </cell>
          <cell r="I2281" t="str">
            <v/>
          </cell>
          <cell r="K2281" t="str">
            <v/>
          </cell>
          <cell r="L2281">
            <v>0</v>
          </cell>
        </row>
        <row r="2283">
          <cell r="K2283" t="str">
            <v>TOTAL SEM BDI</v>
          </cell>
          <cell r="L2283">
            <v>18.100000000000001</v>
          </cell>
        </row>
        <row r="2285">
          <cell r="J2285" t="str">
            <v>BDI</v>
          </cell>
          <cell r="K2285" t="str">
            <v>SERVIÇO</v>
          </cell>
          <cell r="L2285">
            <v>5.4372400000000001</v>
          </cell>
        </row>
        <row r="2287">
          <cell r="K2287" t="str">
            <v>TOTAL COM BDI</v>
          </cell>
          <cell r="L2287">
            <v>23.537240000000001</v>
          </cell>
        </row>
        <row r="2289">
          <cell r="E2289" t="str">
            <v>COMP-94</v>
          </cell>
          <cell r="F2289" t="str">
            <v>HASTE DE ATERRAMENTO 5/8 PARA SPDA - FORNECIMENTO E INSTALAÇÃO, INCLUSIVE CONECTOR</v>
          </cell>
          <cell r="M2289" t="str">
            <v>UNID</v>
          </cell>
          <cell r="O2289">
            <v>46.75</v>
          </cell>
          <cell r="P2289">
            <v>60.793700000000001</v>
          </cell>
          <cell r="R2289">
            <v>46.75</v>
          </cell>
          <cell r="S2289">
            <v>0</v>
          </cell>
          <cell r="T2289">
            <v>0</v>
          </cell>
          <cell r="U2289">
            <v>0</v>
          </cell>
          <cell r="W2289">
            <v>12.68</v>
          </cell>
          <cell r="X2289">
            <v>0</v>
          </cell>
          <cell r="Y2289">
            <v>34.07</v>
          </cell>
          <cell r="Z2289">
            <v>0</v>
          </cell>
        </row>
        <row r="2290">
          <cell r="E2290" t="str">
            <v>ITEM</v>
          </cell>
          <cell r="F2290" t="str">
            <v>CÓDIGO</v>
          </cell>
          <cell r="G2290" t="str">
            <v>FONTE</v>
          </cell>
          <cell r="H2290" t="str">
            <v>SERVIÇOS</v>
          </cell>
          <cell r="I2290" t="str">
            <v>UNID.</v>
          </cell>
          <cell r="J2290" t="str">
            <v>QUANT.</v>
          </cell>
          <cell r="K2290" t="str">
            <v>P.UNIT.</v>
          </cell>
          <cell r="L2290" t="str">
            <v>P.TOTAL</v>
          </cell>
          <cell r="M2290" t="str">
            <v>%</v>
          </cell>
          <cell r="O2290" t="str">
            <v>R$ UNIT SEM BDI</v>
          </cell>
          <cell r="P2290" t="str">
            <v>R$ UNIT COM BDI</v>
          </cell>
          <cell r="R2290" t="str">
            <v>SINAPI</v>
          </cell>
          <cell r="S2290" t="str">
            <v>COMP. 
PRÓPRIA</v>
          </cell>
          <cell r="T2290" t="str">
            <v>COTAÇÃO</v>
          </cell>
          <cell r="U2290" t="str">
            <v>OUTRAS
BASES</v>
          </cell>
          <cell r="W2290" t="str">
            <v>M. O.</v>
          </cell>
          <cell r="X2290" t="str">
            <v>EQUIPTO</v>
          </cell>
          <cell r="Y2290" t="str">
            <v>MATERIAL</v>
          </cell>
          <cell r="Z2290" t="str">
            <v>OUTROS</v>
          </cell>
        </row>
        <row r="2291">
          <cell r="E2291" t="str">
            <v>1.0</v>
          </cell>
          <cell r="F2291" t="str">
            <v>MÃO DE OBRA</v>
          </cell>
          <cell r="K2291" t="str">
            <v/>
          </cell>
          <cell r="L2291">
            <v>12.68</v>
          </cell>
        </row>
        <row r="2292">
          <cell r="E2292" t="str">
            <v>1.1</v>
          </cell>
          <cell r="F2292">
            <v>88264</v>
          </cell>
          <cell r="G2292" t="str">
            <v>SINAPI</v>
          </cell>
          <cell r="H2292" t="str">
            <v>ELETRICISTA COM ENCARGOS COMPLEMENTARES</v>
          </cell>
          <cell r="I2292" t="str">
            <v>H</v>
          </cell>
          <cell r="J2292">
            <v>0.4</v>
          </cell>
          <cell r="K2292">
            <v>19.020000000000003</v>
          </cell>
          <cell r="L2292">
            <v>7.6</v>
          </cell>
        </row>
        <row r="2293">
          <cell r="E2293" t="str">
            <v>1.2</v>
          </cell>
          <cell r="F2293">
            <v>88247</v>
          </cell>
          <cell r="G2293" t="str">
            <v>SINAPI</v>
          </cell>
          <cell r="H2293" t="str">
            <v>AUXILIAR DE ELETRICISTA COM ENCARGOS COMPLEMENTARES</v>
          </cell>
          <cell r="I2293" t="str">
            <v>H</v>
          </cell>
          <cell r="J2293">
            <v>0.4</v>
          </cell>
          <cell r="K2293">
            <v>12.709999999999999</v>
          </cell>
          <cell r="L2293">
            <v>5.08</v>
          </cell>
        </row>
        <row r="2294">
          <cell r="H2294" t="str">
            <v/>
          </cell>
          <cell r="I2294" t="str">
            <v/>
          </cell>
          <cell r="K2294" t="str">
            <v/>
          </cell>
        </row>
        <row r="2295">
          <cell r="E2295" t="str">
            <v>2.0</v>
          </cell>
          <cell r="F2295" t="str">
            <v>EQUIPAMENTOS</v>
          </cell>
          <cell r="H2295" t="str">
            <v/>
          </cell>
          <cell r="I2295" t="str">
            <v/>
          </cell>
          <cell r="K2295" t="str">
            <v/>
          </cell>
          <cell r="L2295">
            <v>0</v>
          </cell>
        </row>
        <row r="2296">
          <cell r="E2296" t="str">
            <v>2.1</v>
          </cell>
          <cell r="H2296" t="str">
            <v/>
          </cell>
          <cell r="I2296" t="str">
            <v/>
          </cell>
          <cell r="K2296" t="str">
            <v/>
          </cell>
          <cell r="L2296">
            <v>0</v>
          </cell>
        </row>
        <row r="2297">
          <cell r="E2297" t="str">
            <v>2.2</v>
          </cell>
          <cell r="H2297" t="str">
            <v/>
          </cell>
          <cell r="I2297" t="str">
            <v/>
          </cell>
          <cell r="K2297" t="str">
            <v/>
          </cell>
          <cell r="L2297">
            <v>0</v>
          </cell>
        </row>
        <row r="2298">
          <cell r="H2298" t="str">
            <v/>
          </cell>
          <cell r="I2298" t="str">
            <v/>
          </cell>
          <cell r="K2298" t="str">
            <v/>
          </cell>
        </row>
        <row r="2299">
          <cell r="E2299" t="str">
            <v>3.0</v>
          </cell>
          <cell r="F2299" t="str">
            <v>MATERIAIS</v>
          </cell>
          <cell r="H2299" t="str">
            <v/>
          </cell>
          <cell r="I2299" t="str">
            <v/>
          </cell>
          <cell r="K2299" t="str">
            <v/>
          </cell>
          <cell r="L2299">
            <v>34.07</v>
          </cell>
        </row>
        <row r="2300">
          <cell r="E2300" t="str">
            <v>3.1</v>
          </cell>
          <cell r="F2300">
            <v>3380</v>
          </cell>
          <cell r="G2300" t="str">
            <v>INSUMO</v>
          </cell>
          <cell r="H2300" t="str">
            <v xml:space="preserve">!EM PROCESSO DE DESATIVACAO! HASTE DE ATERRAMENTO EM ACO COM 3,00 M DE COMPRIMENTO E DN = 5/8", REVESTIDA COM BAIXA CAMADA DE COBRE, COM CONECTOR TIPO GRAMPO                                                                                                                                                                                                                                                                                                                                             </v>
          </cell>
          <cell r="I2300" t="str">
            <v xml:space="preserve">UN    </v>
          </cell>
          <cell r="J2300">
            <v>1</v>
          </cell>
          <cell r="K2300">
            <v>34.07</v>
          </cell>
          <cell r="L2300">
            <v>34.07</v>
          </cell>
        </row>
        <row r="2301">
          <cell r="E2301" t="str">
            <v>3.2</v>
          </cell>
          <cell r="H2301" t="str">
            <v/>
          </cell>
          <cell r="I2301" t="str">
            <v/>
          </cell>
          <cell r="K2301" t="str">
            <v/>
          </cell>
          <cell r="L2301">
            <v>0</v>
          </cell>
        </row>
        <row r="2302">
          <cell r="H2302" t="str">
            <v/>
          </cell>
          <cell r="I2302" t="str">
            <v/>
          </cell>
          <cell r="K2302" t="str">
            <v/>
          </cell>
        </row>
        <row r="2303">
          <cell r="E2303" t="str">
            <v>4.0</v>
          </cell>
          <cell r="F2303" t="str">
            <v>OUTROS</v>
          </cell>
          <cell r="H2303" t="str">
            <v/>
          </cell>
          <cell r="I2303" t="str">
            <v/>
          </cell>
          <cell r="K2303" t="str">
            <v/>
          </cell>
          <cell r="L2303">
            <v>0</v>
          </cell>
        </row>
        <row r="2304">
          <cell r="E2304" t="str">
            <v>4.1</v>
          </cell>
          <cell r="H2304" t="str">
            <v/>
          </cell>
          <cell r="I2304" t="str">
            <v/>
          </cell>
          <cell r="K2304" t="str">
            <v/>
          </cell>
          <cell r="L2304">
            <v>0</v>
          </cell>
        </row>
        <row r="2305">
          <cell r="E2305" t="str">
            <v>4.2</v>
          </cell>
          <cell r="H2305" t="str">
            <v/>
          </cell>
          <cell r="I2305" t="str">
            <v/>
          </cell>
          <cell r="K2305" t="str">
            <v/>
          </cell>
          <cell r="L2305">
            <v>0</v>
          </cell>
        </row>
        <row r="2307">
          <cell r="K2307" t="str">
            <v>TOTAL SEM BDI</v>
          </cell>
          <cell r="L2307">
            <v>46.75</v>
          </cell>
        </row>
        <row r="2309">
          <cell r="J2309" t="str">
            <v>BDI</v>
          </cell>
          <cell r="K2309" t="str">
            <v>SERVIÇO</v>
          </cell>
          <cell r="L2309">
            <v>14.043699999999999</v>
          </cell>
        </row>
        <row r="2311">
          <cell r="K2311" t="str">
            <v>TOTAL COM BDI</v>
          </cell>
          <cell r="L2311">
            <v>60.793700000000001</v>
          </cell>
        </row>
        <row r="2313">
          <cell r="E2313" t="str">
            <v>COMP-95</v>
          </cell>
          <cell r="F2313" t="str">
            <v>CAIXA DE PASSAGEM ELETRICA, DE EMBUTIR, EM TERMOPLASTICO / PVC, COM TAMPA APARAFUSADA, DIMENSOES 400 X 400 X *120*, FORNECIMENTO E INSTALAÇÃO EM LAJE</v>
          </cell>
          <cell r="M2313" t="str">
            <v>UNID</v>
          </cell>
          <cell r="O2313">
            <v>230.28</v>
          </cell>
          <cell r="P2313">
            <v>299.45611200000002</v>
          </cell>
          <cell r="R2313">
            <v>230.28</v>
          </cell>
          <cell r="S2313">
            <v>0</v>
          </cell>
          <cell r="T2313">
            <v>0</v>
          </cell>
          <cell r="U2313">
            <v>0</v>
          </cell>
          <cell r="W2313">
            <v>29.29</v>
          </cell>
          <cell r="X2313">
            <v>0</v>
          </cell>
          <cell r="Y2313">
            <v>200.99</v>
          </cell>
          <cell r="Z2313">
            <v>0</v>
          </cell>
        </row>
        <row r="2314">
          <cell r="E2314" t="str">
            <v>ITEM</v>
          </cell>
          <cell r="F2314" t="str">
            <v>CÓDIGO</v>
          </cell>
          <cell r="G2314" t="str">
            <v>FONTE</v>
          </cell>
          <cell r="H2314" t="str">
            <v>SERVIÇOS</v>
          </cell>
          <cell r="I2314" t="str">
            <v>UNID.</v>
          </cell>
          <cell r="J2314" t="str">
            <v>QUANT.</v>
          </cell>
          <cell r="K2314" t="str">
            <v>P.UNIT.</v>
          </cell>
          <cell r="L2314" t="str">
            <v>P.TOTAL</v>
          </cell>
          <cell r="M2314" t="str">
            <v>%</v>
          </cell>
          <cell r="O2314" t="str">
            <v>R$ UNIT SEM BDI</v>
          </cell>
          <cell r="P2314" t="str">
            <v>R$ UNIT COM BDI</v>
          </cell>
          <cell r="R2314" t="str">
            <v>SINAPI</v>
          </cell>
          <cell r="S2314" t="str">
            <v>COMP. 
PRÓPRIA</v>
          </cell>
          <cell r="T2314" t="str">
            <v>COTAÇÃO</v>
          </cell>
          <cell r="U2314" t="str">
            <v>OUTRAS
BASES</v>
          </cell>
          <cell r="W2314" t="str">
            <v>M. O.</v>
          </cell>
          <cell r="X2314" t="str">
            <v>EQUIPTO</v>
          </cell>
          <cell r="Y2314" t="str">
            <v>MATERIAL</v>
          </cell>
          <cell r="Z2314" t="str">
            <v>OUTROS</v>
          </cell>
        </row>
        <row r="2315">
          <cell r="E2315" t="str">
            <v>1.0</v>
          </cell>
          <cell r="F2315" t="str">
            <v>MÃO DE OBRA</v>
          </cell>
          <cell r="K2315" t="str">
            <v/>
          </cell>
          <cell r="L2315">
            <v>29.29</v>
          </cell>
        </row>
        <row r="2316">
          <cell r="E2316" t="str">
            <v>1.1</v>
          </cell>
          <cell r="F2316">
            <v>88309</v>
          </cell>
          <cell r="G2316" t="str">
            <v>SINAPI</v>
          </cell>
          <cell r="H2316" t="str">
            <v>PEDREIRO COM ENCARGOS COMPLEMENTARES</v>
          </cell>
          <cell r="I2316" t="str">
            <v>H</v>
          </cell>
          <cell r="J2316">
            <v>1</v>
          </cell>
          <cell r="K2316">
            <v>16.78</v>
          </cell>
          <cell r="L2316">
            <v>16.78</v>
          </cell>
        </row>
        <row r="2317">
          <cell r="E2317" t="str">
            <v>1.2</v>
          </cell>
          <cell r="F2317">
            <v>88316</v>
          </cell>
          <cell r="G2317" t="str">
            <v>SINAPI</v>
          </cell>
          <cell r="H2317" t="str">
            <v>SERVENTE COM ENCARGOS COMPLEMENTARES</v>
          </cell>
          <cell r="I2317" t="str">
            <v>H</v>
          </cell>
          <cell r="J2317">
            <v>1</v>
          </cell>
          <cell r="K2317">
            <v>12.51</v>
          </cell>
          <cell r="L2317">
            <v>12.51</v>
          </cell>
        </row>
        <row r="2318">
          <cell r="H2318" t="str">
            <v/>
          </cell>
          <cell r="I2318" t="str">
            <v/>
          </cell>
          <cell r="K2318" t="str">
            <v/>
          </cell>
        </row>
        <row r="2319">
          <cell r="E2319" t="str">
            <v>2.0</v>
          </cell>
          <cell r="F2319" t="str">
            <v>EQUIPAMENTOS</v>
          </cell>
          <cell r="H2319" t="str">
            <v/>
          </cell>
          <cell r="I2319" t="str">
            <v/>
          </cell>
          <cell r="K2319" t="str">
            <v/>
          </cell>
          <cell r="L2319">
            <v>0</v>
          </cell>
        </row>
        <row r="2320">
          <cell r="E2320" t="str">
            <v>2.1</v>
          </cell>
          <cell r="H2320" t="str">
            <v/>
          </cell>
          <cell r="I2320" t="str">
            <v/>
          </cell>
          <cell r="K2320" t="str">
            <v/>
          </cell>
          <cell r="L2320">
            <v>0</v>
          </cell>
        </row>
        <row r="2321">
          <cell r="E2321" t="str">
            <v>2.2</v>
          </cell>
          <cell r="H2321" t="str">
            <v/>
          </cell>
          <cell r="I2321" t="str">
            <v/>
          </cell>
          <cell r="K2321" t="str">
            <v/>
          </cell>
          <cell r="L2321">
            <v>0</v>
          </cell>
        </row>
        <row r="2322">
          <cell r="H2322" t="str">
            <v/>
          </cell>
          <cell r="I2322" t="str">
            <v/>
          </cell>
          <cell r="K2322" t="str">
            <v/>
          </cell>
        </row>
        <row r="2323">
          <cell r="E2323" t="str">
            <v>3.0</v>
          </cell>
          <cell r="F2323" t="str">
            <v>MATERIAIS</v>
          </cell>
          <cell r="H2323" t="str">
            <v/>
          </cell>
          <cell r="I2323" t="str">
            <v/>
          </cell>
          <cell r="K2323" t="str">
            <v/>
          </cell>
          <cell r="L2323">
            <v>200.99</v>
          </cell>
        </row>
        <row r="2324">
          <cell r="E2324" t="str">
            <v>3.1</v>
          </cell>
          <cell r="F2324">
            <v>43096</v>
          </cell>
          <cell r="G2324" t="str">
            <v>INSUMO</v>
          </cell>
          <cell r="H2324" t="str">
            <v xml:space="preserve">CAIXA DE PASSAGEM ELETRICA DE PAREDE, DE EMBUTIR, EM TERMOPLASTICO / PVC, COM TAMPA APARAFUSADA, DIMENSOES 400 X 400 X *120* MM                                                                                                                                                                                                                                                                                                                                                                           </v>
          </cell>
          <cell r="I2324" t="str">
            <v xml:space="preserve">UN    </v>
          </cell>
          <cell r="J2324">
            <v>1</v>
          </cell>
          <cell r="K2324">
            <v>200.99</v>
          </cell>
          <cell r="L2324">
            <v>200.99</v>
          </cell>
        </row>
        <row r="2325">
          <cell r="E2325" t="str">
            <v>3.2</v>
          </cell>
          <cell r="H2325" t="str">
            <v/>
          </cell>
          <cell r="I2325" t="str">
            <v/>
          </cell>
          <cell r="K2325" t="str">
            <v/>
          </cell>
          <cell r="L2325">
            <v>0</v>
          </cell>
        </row>
        <row r="2326">
          <cell r="H2326" t="str">
            <v/>
          </cell>
          <cell r="I2326" t="str">
            <v/>
          </cell>
          <cell r="K2326" t="str">
            <v/>
          </cell>
        </row>
        <row r="2327">
          <cell r="E2327" t="str">
            <v>4.0</v>
          </cell>
          <cell r="F2327" t="str">
            <v>OUTROS</v>
          </cell>
          <cell r="H2327" t="str">
            <v/>
          </cell>
          <cell r="I2327" t="str">
            <v/>
          </cell>
          <cell r="K2327" t="str">
            <v/>
          </cell>
          <cell r="L2327">
            <v>0</v>
          </cell>
        </row>
        <row r="2328">
          <cell r="E2328" t="str">
            <v>4.1</v>
          </cell>
          <cell r="H2328" t="str">
            <v/>
          </cell>
          <cell r="I2328" t="str">
            <v/>
          </cell>
          <cell r="K2328" t="str">
            <v/>
          </cell>
          <cell r="L2328">
            <v>0</v>
          </cell>
        </row>
        <row r="2329">
          <cell r="E2329" t="str">
            <v>4.2</v>
          </cell>
          <cell r="H2329" t="str">
            <v/>
          </cell>
          <cell r="I2329" t="str">
            <v/>
          </cell>
          <cell r="K2329" t="str">
            <v/>
          </cell>
          <cell r="L2329">
            <v>0</v>
          </cell>
        </row>
        <row r="2331">
          <cell r="K2331" t="str">
            <v>TOTAL SEM BDI</v>
          </cell>
          <cell r="L2331">
            <v>230.28</v>
          </cell>
        </row>
        <row r="2333">
          <cell r="J2333" t="str">
            <v>BDI</v>
          </cell>
          <cell r="K2333" t="str">
            <v>SERVIÇO</v>
          </cell>
          <cell r="L2333">
            <v>69.176112000000003</v>
          </cell>
        </row>
        <row r="2335">
          <cell r="K2335" t="str">
            <v>TOTAL COM BDI</v>
          </cell>
          <cell r="L2335">
            <v>299.45611200000002</v>
          </cell>
        </row>
        <row r="2337">
          <cell r="E2337" t="str">
            <v>COMP-96</v>
          </cell>
          <cell r="F2337" t="str">
            <v xml:space="preserve">CAIXA DE PASSAGEM METALICA DE SOBREPOR COM TAMPA PARAFUSADA, DIMENSOES 20 X 20 X 10 CM                                                                                                                                                                                                                                                                                                                                                                                                                    </v>
          </cell>
          <cell r="M2337" t="str">
            <v>UNID</v>
          </cell>
          <cell r="O2337">
            <v>38.270000000000003</v>
          </cell>
          <cell r="P2337">
            <v>49.766308000000002</v>
          </cell>
          <cell r="R2337">
            <v>38.270000000000003</v>
          </cell>
          <cell r="S2337">
            <v>0</v>
          </cell>
          <cell r="T2337">
            <v>0</v>
          </cell>
          <cell r="U2337">
            <v>0</v>
          </cell>
          <cell r="W2337">
            <v>9.51</v>
          </cell>
          <cell r="X2337">
            <v>0</v>
          </cell>
          <cell r="Y2337">
            <v>28.76</v>
          </cell>
          <cell r="Z2337">
            <v>0</v>
          </cell>
        </row>
        <row r="2338">
          <cell r="E2338" t="str">
            <v>ITEM</v>
          </cell>
          <cell r="F2338" t="str">
            <v>CÓDIGO</v>
          </cell>
          <cell r="G2338" t="str">
            <v>FONTE</v>
          </cell>
          <cell r="H2338" t="str">
            <v>SERVIÇOS</v>
          </cell>
          <cell r="I2338" t="str">
            <v>UNID.</v>
          </cell>
          <cell r="J2338" t="str">
            <v>QUANT.</v>
          </cell>
          <cell r="K2338" t="str">
            <v>P.UNIT.</v>
          </cell>
          <cell r="L2338" t="str">
            <v>P.TOTAL</v>
          </cell>
          <cell r="M2338" t="str">
            <v>%</v>
          </cell>
          <cell r="O2338" t="str">
            <v>R$ UNIT SEM BDI</v>
          </cell>
          <cell r="P2338" t="str">
            <v>R$ UNIT COM BDI</v>
          </cell>
          <cell r="R2338" t="str">
            <v>SINAPI</v>
          </cell>
          <cell r="S2338" t="str">
            <v>COMP. 
PRÓPRIA</v>
          </cell>
          <cell r="T2338" t="str">
            <v>COTAÇÃO</v>
          </cell>
          <cell r="U2338" t="str">
            <v>OUTRAS
BASES</v>
          </cell>
          <cell r="W2338" t="str">
            <v>M. O.</v>
          </cell>
          <cell r="X2338" t="str">
            <v>EQUIPTO</v>
          </cell>
          <cell r="Y2338" t="str">
            <v>MATERIAL</v>
          </cell>
          <cell r="Z2338" t="str">
            <v>OUTROS</v>
          </cell>
        </row>
        <row r="2339">
          <cell r="E2339" t="str">
            <v>1.0</v>
          </cell>
          <cell r="F2339" t="str">
            <v>MÃO DE OBRA</v>
          </cell>
          <cell r="K2339" t="str">
            <v/>
          </cell>
          <cell r="L2339">
            <v>9.51</v>
          </cell>
        </row>
        <row r="2340">
          <cell r="E2340" t="str">
            <v>1.1</v>
          </cell>
          <cell r="F2340">
            <v>88264</v>
          </cell>
          <cell r="G2340" t="str">
            <v>SINAPI</v>
          </cell>
          <cell r="H2340" t="str">
            <v>ELETRICISTA COM ENCARGOS COMPLEMENTARES</v>
          </cell>
          <cell r="I2340" t="str">
            <v>H</v>
          </cell>
          <cell r="J2340">
            <v>0.3</v>
          </cell>
          <cell r="K2340">
            <v>19.020000000000003</v>
          </cell>
          <cell r="L2340">
            <v>5.7</v>
          </cell>
        </row>
        <row r="2341">
          <cell r="E2341" t="str">
            <v>1.2</v>
          </cell>
          <cell r="F2341">
            <v>88247</v>
          </cell>
          <cell r="G2341" t="str">
            <v>SINAPI</v>
          </cell>
          <cell r="H2341" t="str">
            <v>AUXILIAR DE ELETRICISTA COM ENCARGOS COMPLEMENTARES</v>
          </cell>
          <cell r="I2341" t="str">
            <v>H</v>
          </cell>
          <cell r="J2341">
            <v>0.3</v>
          </cell>
          <cell r="K2341">
            <v>12.709999999999999</v>
          </cell>
          <cell r="L2341">
            <v>3.81</v>
          </cell>
        </row>
        <row r="2342">
          <cell r="H2342" t="str">
            <v/>
          </cell>
          <cell r="I2342" t="str">
            <v/>
          </cell>
          <cell r="K2342" t="str">
            <v/>
          </cell>
        </row>
        <row r="2343">
          <cell r="E2343" t="str">
            <v>2.0</v>
          </cell>
          <cell r="F2343" t="str">
            <v>EQUIPAMENTOS</v>
          </cell>
          <cell r="H2343" t="str">
            <v/>
          </cell>
          <cell r="I2343" t="str">
            <v/>
          </cell>
          <cell r="K2343" t="str">
            <v/>
          </cell>
          <cell r="L2343">
            <v>0</v>
          </cell>
        </row>
        <row r="2344">
          <cell r="E2344" t="str">
            <v>2.1</v>
          </cell>
          <cell r="H2344" t="str">
            <v/>
          </cell>
          <cell r="I2344" t="str">
            <v/>
          </cell>
          <cell r="K2344" t="str">
            <v/>
          </cell>
          <cell r="L2344">
            <v>0</v>
          </cell>
        </row>
        <row r="2345">
          <cell r="E2345" t="str">
            <v>2.2</v>
          </cell>
          <cell r="H2345" t="str">
            <v/>
          </cell>
          <cell r="I2345" t="str">
            <v/>
          </cell>
          <cell r="K2345" t="str">
            <v/>
          </cell>
          <cell r="L2345">
            <v>0</v>
          </cell>
        </row>
        <row r="2346">
          <cell r="H2346" t="str">
            <v/>
          </cell>
          <cell r="I2346" t="str">
            <v/>
          </cell>
          <cell r="K2346" t="str">
            <v/>
          </cell>
        </row>
        <row r="2347">
          <cell r="E2347" t="str">
            <v>3.0</v>
          </cell>
          <cell r="F2347" t="str">
            <v>MATERIAIS</v>
          </cell>
          <cell r="H2347" t="str">
            <v/>
          </cell>
          <cell r="I2347" t="str">
            <v/>
          </cell>
          <cell r="K2347" t="str">
            <v/>
          </cell>
          <cell r="L2347">
            <v>28.76</v>
          </cell>
        </row>
        <row r="2348">
          <cell r="E2348" t="str">
            <v>3.1</v>
          </cell>
          <cell r="F2348">
            <v>39771</v>
          </cell>
          <cell r="G2348" t="str">
            <v>INSUMO</v>
          </cell>
          <cell r="H2348" t="str">
            <v xml:space="preserve">CAIXA DE PASSAGEM METALICA DE SOBREPOR COM TAMPA PARAFUSADA, DIMENSOES 20 X 20 X 10 CM                                                                                                                                                                                                                                                                                                                                                                                                                    </v>
          </cell>
          <cell r="I2348" t="str">
            <v xml:space="preserve">UN    </v>
          </cell>
          <cell r="J2348">
            <v>1</v>
          </cell>
          <cell r="K2348">
            <v>28.76</v>
          </cell>
          <cell r="L2348">
            <v>28.76</v>
          </cell>
        </row>
        <row r="2349">
          <cell r="E2349" t="str">
            <v>3.2</v>
          </cell>
          <cell r="H2349" t="str">
            <v/>
          </cell>
          <cell r="I2349" t="str">
            <v/>
          </cell>
          <cell r="K2349" t="str">
            <v/>
          </cell>
          <cell r="L2349">
            <v>0</v>
          </cell>
        </row>
        <row r="2350">
          <cell r="H2350" t="str">
            <v/>
          </cell>
          <cell r="I2350" t="str">
            <v/>
          </cell>
          <cell r="K2350" t="str">
            <v/>
          </cell>
        </row>
        <row r="2351">
          <cell r="E2351" t="str">
            <v>4.0</v>
          </cell>
          <cell r="F2351" t="str">
            <v>OUTROS</v>
          </cell>
          <cell r="H2351" t="str">
            <v/>
          </cell>
          <cell r="I2351" t="str">
            <v/>
          </cell>
          <cell r="K2351" t="str">
            <v/>
          </cell>
          <cell r="L2351">
            <v>0</v>
          </cell>
        </row>
        <row r="2352">
          <cell r="E2352" t="str">
            <v>4.1</v>
          </cell>
          <cell r="H2352" t="str">
            <v/>
          </cell>
          <cell r="I2352" t="str">
            <v/>
          </cell>
          <cell r="K2352" t="str">
            <v/>
          </cell>
          <cell r="L2352">
            <v>0</v>
          </cell>
        </row>
        <row r="2353">
          <cell r="E2353" t="str">
            <v>4.2</v>
          </cell>
          <cell r="H2353" t="str">
            <v/>
          </cell>
          <cell r="I2353" t="str">
            <v/>
          </cell>
          <cell r="K2353" t="str">
            <v/>
          </cell>
          <cell r="L2353">
            <v>0</v>
          </cell>
        </row>
        <row r="2355">
          <cell r="K2355" t="str">
            <v>TOTAL SEM BDI</v>
          </cell>
          <cell r="L2355">
            <v>38.270000000000003</v>
          </cell>
        </row>
        <row r="2357">
          <cell r="J2357" t="str">
            <v>BDI</v>
          </cell>
          <cell r="K2357" t="str">
            <v>SERVIÇO</v>
          </cell>
          <cell r="L2357">
            <v>11.496308000000001</v>
          </cell>
        </row>
        <row r="2359">
          <cell r="K2359" t="str">
            <v>TOTAL COM BDI</v>
          </cell>
          <cell r="L2359">
            <v>49.766308000000002</v>
          </cell>
        </row>
        <row r="2361">
          <cell r="E2361" t="str">
            <v>COMP-97</v>
          </cell>
          <cell r="F2361" t="str">
            <v>CAIXA DE PROTEÇÃO PARA MEDIDOR POLIFÁSICO DE EMBUTIR - FORNECIMENTO E INSTALAÇÃO.</v>
          </cell>
          <cell r="M2361" t="str">
            <v>UNID</v>
          </cell>
          <cell r="O2361">
            <v>184.5</v>
          </cell>
          <cell r="P2361">
            <v>239.9238</v>
          </cell>
          <cell r="R2361">
            <v>184.5</v>
          </cell>
          <cell r="S2361">
            <v>0</v>
          </cell>
          <cell r="T2361">
            <v>0</v>
          </cell>
          <cell r="U2361">
            <v>0</v>
          </cell>
          <cell r="W2361">
            <v>15.86</v>
          </cell>
          <cell r="X2361">
            <v>0</v>
          </cell>
          <cell r="Y2361">
            <v>168.64</v>
          </cell>
          <cell r="Z2361">
            <v>0</v>
          </cell>
        </row>
        <row r="2362">
          <cell r="E2362" t="str">
            <v>ITEM</v>
          </cell>
          <cell r="F2362" t="str">
            <v>CÓDIGO</v>
          </cell>
          <cell r="G2362" t="str">
            <v>FONTE</v>
          </cell>
          <cell r="H2362" t="str">
            <v>SERVIÇOS</v>
          </cell>
          <cell r="I2362" t="str">
            <v>UNID.</v>
          </cell>
          <cell r="J2362" t="str">
            <v>QUANT.</v>
          </cell>
          <cell r="K2362" t="str">
            <v>P.UNIT.</v>
          </cell>
          <cell r="L2362" t="str">
            <v>P.TOTAL</v>
          </cell>
          <cell r="M2362" t="str">
            <v>%</v>
          </cell>
          <cell r="O2362" t="str">
            <v>R$ UNIT SEM BDI</v>
          </cell>
          <cell r="P2362" t="str">
            <v>R$ UNIT COM BDI</v>
          </cell>
          <cell r="R2362" t="str">
            <v>SINAPI</v>
          </cell>
          <cell r="S2362" t="str">
            <v>COMP. 
PRÓPRIA</v>
          </cell>
          <cell r="T2362" t="str">
            <v>COTAÇÃO</v>
          </cell>
          <cell r="U2362" t="str">
            <v>OUTRAS
BASES</v>
          </cell>
          <cell r="W2362" t="str">
            <v>M. O.</v>
          </cell>
          <cell r="X2362" t="str">
            <v>EQUIPTO</v>
          </cell>
          <cell r="Y2362" t="str">
            <v>MATERIAL</v>
          </cell>
          <cell r="Z2362" t="str">
            <v>OUTROS</v>
          </cell>
        </row>
        <row r="2363">
          <cell r="E2363" t="str">
            <v>1.0</v>
          </cell>
          <cell r="F2363" t="str">
            <v>MÃO DE OBRA</v>
          </cell>
          <cell r="K2363" t="str">
            <v/>
          </cell>
          <cell r="L2363">
            <v>15.86</v>
          </cell>
        </row>
        <row r="2364">
          <cell r="E2364" t="str">
            <v>1.1</v>
          </cell>
          <cell r="F2364">
            <v>88264</v>
          </cell>
          <cell r="G2364" t="str">
            <v>SINAPI</v>
          </cell>
          <cell r="H2364" t="str">
            <v>ELETRICISTA COM ENCARGOS COMPLEMENTARES</v>
          </cell>
          <cell r="I2364" t="str">
            <v>H</v>
          </cell>
          <cell r="J2364">
            <v>0.5</v>
          </cell>
          <cell r="K2364">
            <v>19.020000000000003</v>
          </cell>
          <cell r="L2364">
            <v>9.51</v>
          </cell>
        </row>
        <row r="2365">
          <cell r="E2365" t="str">
            <v>1.2</v>
          </cell>
          <cell r="F2365">
            <v>88247</v>
          </cell>
          <cell r="G2365" t="str">
            <v>SINAPI</v>
          </cell>
          <cell r="H2365" t="str">
            <v>AUXILIAR DE ELETRICISTA COM ENCARGOS COMPLEMENTARES</v>
          </cell>
          <cell r="I2365" t="str">
            <v>H</v>
          </cell>
          <cell r="J2365">
            <v>0.5</v>
          </cell>
          <cell r="K2365">
            <v>12.709999999999999</v>
          </cell>
          <cell r="L2365">
            <v>6.35</v>
          </cell>
        </row>
        <row r="2366">
          <cell r="H2366" t="str">
            <v/>
          </cell>
          <cell r="I2366" t="str">
            <v/>
          </cell>
          <cell r="K2366" t="str">
            <v/>
          </cell>
        </row>
        <row r="2367">
          <cell r="E2367" t="str">
            <v>2.0</v>
          </cell>
          <cell r="F2367" t="str">
            <v>EQUIPAMENTOS</v>
          </cell>
          <cell r="H2367" t="str">
            <v/>
          </cell>
          <cell r="I2367" t="str">
            <v/>
          </cell>
          <cell r="K2367" t="str">
            <v/>
          </cell>
          <cell r="L2367">
            <v>0</v>
          </cell>
        </row>
        <row r="2368">
          <cell r="E2368" t="str">
            <v>2.1</v>
          </cell>
          <cell r="H2368" t="str">
            <v/>
          </cell>
          <cell r="I2368" t="str">
            <v/>
          </cell>
          <cell r="K2368" t="str">
            <v/>
          </cell>
          <cell r="L2368">
            <v>0</v>
          </cell>
        </row>
        <row r="2369">
          <cell r="E2369" t="str">
            <v>2.2</v>
          </cell>
          <cell r="H2369" t="str">
            <v/>
          </cell>
          <cell r="I2369" t="str">
            <v/>
          </cell>
          <cell r="K2369" t="str">
            <v/>
          </cell>
          <cell r="L2369">
            <v>0</v>
          </cell>
        </row>
        <row r="2370">
          <cell r="H2370" t="str">
            <v/>
          </cell>
          <cell r="I2370" t="str">
            <v/>
          </cell>
          <cell r="K2370" t="str">
            <v/>
          </cell>
        </row>
        <row r="2371">
          <cell r="E2371" t="str">
            <v>3.0</v>
          </cell>
          <cell r="F2371" t="str">
            <v>MATERIAIS</v>
          </cell>
          <cell r="H2371" t="str">
            <v/>
          </cell>
          <cell r="I2371" t="str">
            <v/>
          </cell>
          <cell r="K2371" t="str">
            <v/>
          </cell>
          <cell r="L2371">
            <v>168.64</v>
          </cell>
        </row>
        <row r="2372">
          <cell r="E2372" t="str">
            <v>3.1</v>
          </cell>
          <cell r="F2372">
            <v>39809</v>
          </cell>
          <cell r="G2372" t="str">
            <v>INSUMO</v>
          </cell>
          <cell r="H2372" t="str">
            <v xml:space="preserve">CAIXA PARA MEDIDOR POLIFASICO, EM POLICARBONATO (TERMOPLASTICO), COM 1 DISJUNTOR                                                                                                                                                                                                                                                                                                                                                                                                                          </v>
          </cell>
          <cell r="I2372" t="str">
            <v xml:space="preserve">UN    </v>
          </cell>
          <cell r="J2372">
            <v>1</v>
          </cell>
          <cell r="K2372">
            <v>164</v>
          </cell>
          <cell r="L2372">
            <v>164</v>
          </cell>
        </row>
        <row r="2373">
          <cell r="E2373" t="str">
            <v>3.2</v>
          </cell>
          <cell r="F2373">
            <v>87367</v>
          </cell>
          <cell r="G2373" t="str">
            <v>SINAPI</v>
          </cell>
          <cell r="H2373" t="str">
            <v>ARGAMASSA TRAÇO 1:1:6 (EM VOLUME DE CIMENTO, CAL E AREIA MÉDIA ÚMIDA) PARA EMBOÇO/MASSA ÚNICA/ASSENTAMENTO DE ALVENARIA DE VEDAÇÃO, PREPARO MANUAL. AF_08/2019</v>
          </cell>
          <cell r="I2373" t="str">
            <v>M3</v>
          </cell>
          <cell r="J2373">
            <v>0.01</v>
          </cell>
          <cell r="K2373">
            <v>464.14</v>
          </cell>
          <cell r="L2373">
            <v>4.6399999999999997</v>
          </cell>
        </row>
        <row r="2374">
          <cell r="H2374" t="str">
            <v/>
          </cell>
          <cell r="I2374" t="str">
            <v/>
          </cell>
          <cell r="K2374" t="str">
            <v/>
          </cell>
        </row>
        <row r="2375">
          <cell r="E2375" t="str">
            <v>4.0</v>
          </cell>
          <cell r="F2375" t="str">
            <v>OUTROS</v>
          </cell>
          <cell r="H2375" t="str">
            <v/>
          </cell>
          <cell r="I2375" t="str">
            <v/>
          </cell>
          <cell r="K2375" t="str">
            <v/>
          </cell>
          <cell r="L2375">
            <v>0</v>
          </cell>
        </row>
        <row r="2376">
          <cell r="E2376" t="str">
            <v>4.1</v>
          </cell>
          <cell r="H2376" t="str">
            <v/>
          </cell>
          <cell r="I2376" t="str">
            <v/>
          </cell>
          <cell r="K2376" t="str">
            <v/>
          </cell>
          <cell r="L2376">
            <v>0</v>
          </cell>
        </row>
        <row r="2377">
          <cell r="E2377" t="str">
            <v>4.2</v>
          </cell>
          <cell r="H2377" t="str">
            <v/>
          </cell>
          <cell r="I2377" t="str">
            <v/>
          </cell>
          <cell r="K2377" t="str">
            <v/>
          </cell>
          <cell r="L2377">
            <v>0</v>
          </cell>
        </row>
        <row r="2379">
          <cell r="K2379" t="str">
            <v>TOTAL SEM BDI</v>
          </cell>
          <cell r="L2379">
            <v>184.5</v>
          </cell>
        </row>
        <row r="2381">
          <cell r="J2381" t="str">
            <v>BDI</v>
          </cell>
          <cell r="K2381" t="str">
            <v>SERVIÇO</v>
          </cell>
          <cell r="L2381">
            <v>55.4238</v>
          </cell>
        </row>
        <row r="2383">
          <cell r="K2383" t="str">
            <v>TOTAL COM BDI</v>
          </cell>
          <cell r="L2383">
            <v>239.9238</v>
          </cell>
        </row>
        <row r="2385">
          <cell r="E2385" t="str">
            <v>COMP-98</v>
          </cell>
          <cell r="F2385" t="str">
            <v>CAIXA SIFONADA, PVC, DN 150 X 150 X 50R MM, JUNTA ELÁSTICA, FORNECIDA E INSTALADA</v>
          </cell>
          <cell r="M2385" t="str">
            <v>UNID</v>
          </cell>
          <cell r="O2385">
            <v>52.390000000000008</v>
          </cell>
          <cell r="P2385">
            <v>68.127956000000012</v>
          </cell>
          <cell r="R2385">
            <v>52.390000000000008</v>
          </cell>
          <cell r="S2385">
            <v>0</v>
          </cell>
          <cell r="T2385">
            <v>0</v>
          </cell>
          <cell r="U2385">
            <v>0</v>
          </cell>
          <cell r="W2385">
            <v>11.399999999999999</v>
          </cell>
          <cell r="X2385">
            <v>0</v>
          </cell>
          <cell r="Y2385">
            <v>40.990000000000009</v>
          </cell>
          <cell r="Z2385">
            <v>0</v>
          </cell>
        </row>
        <row r="2386">
          <cell r="E2386" t="str">
            <v>ITEM</v>
          </cell>
          <cell r="F2386" t="str">
            <v>CÓDIGO</v>
          </cell>
          <cell r="G2386" t="str">
            <v>FONTE</v>
          </cell>
          <cell r="H2386" t="str">
            <v>SERVIÇOS</v>
          </cell>
          <cell r="I2386" t="str">
            <v>UNID.</v>
          </cell>
          <cell r="J2386" t="str">
            <v>QUANT.</v>
          </cell>
          <cell r="K2386" t="str">
            <v>P.UNIT.</v>
          </cell>
          <cell r="L2386" t="str">
            <v>P.TOTAL</v>
          </cell>
          <cell r="M2386" t="str">
            <v>%</v>
          </cell>
          <cell r="O2386" t="str">
            <v>R$ UNIT SEM BDI</v>
          </cell>
          <cell r="P2386" t="str">
            <v>R$ UNIT COM BDI</v>
          </cell>
          <cell r="R2386" t="str">
            <v>SINAPI</v>
          </cell>
          <cell r="S2386" t="str">
            <v>COMP. 
PRÓPRIA</v>
          </cell>
          <cell r="T2386" t="str">
            <v>COTAÇÃO</v>
          </cell>
          <cell r="U2386" t="str">
            <v>OUTRAS
BASES</v>
          </cell>
          <cell r="W2386" t="str">
            <v>M. O.</v>
          </cell>
          <cell r="X2386" t="str">
            <v>EQUIPTO</v>
          </cell>
          <cell r="Y2386" t="str">
            <v>MATERIAL</v>
          </cell>
          <cell r="Z2386" t="str">
            <v>OUTROS</v>
          </cell>
        </row>
        <row r="2387">
          <cell r="E2387" t="str">
            <v>1.0</v>
          </cell>
          <cell r="F2387" t="str">
            <v>MÃO DE OBRA</v>
          </cell>
          <cell r="K2387" t="str">
            <v/>
          </cell>
          <cell r="L2387">
            <v>11.399999999999999</v>
          </cell>
        </row>
        <row r="2388">
          <cell r="E2388" t="str">
            <v>1.1</v>
          </cell>
          <cell r="F2388">
            <v>88267</v>
          </cell>
          <cell r="G2388" t="str">
            <v>SINAPI</v>
          </cell>
          <cell r="H2388" t="str">
            <v>ENCANADOR OU BOMBEIRO HIDRÁULICO COM ENCARGOS COMPLEMENTARES</v>
          </cell>
          <cell r="I2388" t="str">
            <v>H</v>
          </cell>
          <cell r="J2388">
            <v>0.4</v>
          </cell>
          <cell r="K2388">
            <v>16.3</v>
          </cell>
          <cell r="L2388">
            <v>6.52</v>
          </cell>
        </row>
        <row r="2389">
          <cell r="E2389" t="str">
            <v>1.2</v>
          </cell>
          <cell r="F2389">
            <v>88248</v>
          </cell>
          <cell r="G2389" t="str">
            <v>SINAPI</v>
          </cell>
          <cell r="H2389" t="str">
            <v>AUXILIAR DE ENCANADOR OU BOMBEIRO HIDRÁULICO COM ENCARGOS COMPLEMENTARES</v>
          </cell>
          <cell r="I2389" t="str">
            <v>H</v>
          </cell>
          <cell r="J2389">
            <v>0.4</v>
          </cell>
          <cell r="K2389">
            <v>12.209999999999999</v>
          </cell>
          <cell r="L2389">
            <v>4.88</v>
          </cell>
        </row>
        <row r="2390">
          <cell r="H2390" t="str">
            <v/>
          </cell>
          <cell r="I2390" t="str">
            <v/>
          </cell>
          <cell r="K2390" t="str">
            <v/>
          </cell>
        </row>
        <row r="2391">
          <cell r="E2391" t="str">
            <v>2.0</v>
          </cell>
          <cell r="F2391" t="str">
            <v>EQUIPAMENTOS</v>
          </cell>
          <cell r="H2391" t="str">
            <v/>
          </cell>
          <cell r="I2391" t="str">
            <v/>
          </cell>
          <cell r="K2391" t="str">
            <v/>
          </cell>
          <cell r="L2391">
            <v>0</v>
          </cell>
        </row>
        <row r="2392">
          <cell r="E2392" t="str">
            <v>2.1</v>
          </cell>
          <cell r="H2392" t="str">
            <v/>
          </cell>
          <cell r="I2392" t="str">
            <v/>
          </cell>
          <cell r="K2392" t="str">
            <v/>
          </cell>
          <cell r="L2392">
            <v>0</v>
          </cell>
        </row>
        <row r="2393">
          <cell r="E2393" t="str">
            <v>2.2</v>
          </cell>
          <cell r="H2393" t="str">
            <v/>
          </cell>
          <cell r="I2393" t="str">
            <v/>
          </cell>
          <cell r="K2393" t="str">
            <v/>
          </cell>
          <cell r="L2393">
            <v>0</v>
          </cell>
        </row>
        <row r="2394">
          <cell r="H2394" t="str">
            <v/>
          </cell>
          <cell r="I2394" t="str">
            <v/>
          </cell>
          <cell r="K2394" t="str">
            <v/>
          </cell>
        </row>
        <row r="2395">
          <cell r="E2395" t="str">
            <v>3.0</v>
          </cell>
          <cell r="F2395" t="str">
            <v>MATERIAIS</v>
          </cell>
          <cell r="H2395" t="str">
            <v/>
          </cell>
          <cell r="I2395" t="str">
            <v/>
          </cell>
          <cell r="K2395" t="str">
            <v/>
          </cell>
          <cell r="L2395">
            <v>40.990000000000009</v>
          </cell>
        </row>
        <row r="2396">
          <cell r="E2396" t="str">
            <v>3.1</v>
          </cell>
          <cell r="F2396">
            <v>11712</v>
          </cell>
          <cell r="G2396" t="str">
            <v>INSUMO</v>
          </cell>
          <cell r="H2396" t="str">
            <v xml:space="preserve">CAIXA SIFONADA PVC, 150 X 150 X 50 MM, COM GRELHA QUADRADA BRANCA (NBR 5688)                                                                                                                                                                                                                                                                                                                                                                                                                              </v>
          </cell>
          <cell r="I2396" t="str">
            <v xml:space="preserve">UN    </v>
          </cell>
          <cell r="J2396">
            <v>1</v>
          </cell>
          <cell r="K2396">
            <v>29</v>
          </cell>
          <cell r="L2396">
            <v>29</v>
          </cell>
        </row>
        <row r="2397">
          <cell r="E2397" t="str">
            <v>3.2</v>
          </cell>
          <cell r="F2397">
            <v>11737</v>
          </cell>
          <cell r="G2397" t="str">
            <v>INSUMO</v>
          </cell>
          <cell r="H2397" t="str">
            <v xml:space="preserve">PROLONGAMENTO PVC PARA CAIXA SIFONADA, 150 MM X 150 MM (NBR 5688)                                                                                                                                                                                                                                                                                                                                                                                                                                         </v>
          </cell>
          <cell r="I2397" t="str">
            <v xml:space="preserve">UN    </v>
          </cell>
          <cell r="J2397">
            <v>1</v>
          </cell>
          <cell r="K2397">
            <v>5.71</v>
          </cell>
          <cell r="L2397">
            <v>5.71</v>
          </cell>
        </row>
        <row r="2398">
          <cell r="E2398" t="str">
            <v>3.3</v>
          </cell>
          <cell r="F2398">
            <v>122</v>
          </cell>
          <cell r="G2398" t="str">
            <v>INSUMO</v>
          </cell>
          <cell r="H2398" t="str">
            <v xml:space="preserve">ADESIVO PLASTICO PARA PVC, FRASCO COM 850 GR                                                                                                                                                                                                                                                                                                                                                                                                                                                              </v>
          </cell>
          <cell r="I2398" t="str">
            <v xml:space="preserve">UN    </v>
          </cell>
          <cell r="J2398">
            <v>1.4800000000000001E-2</v>
          </cell>
          <cell r="K2398">
            <v>58.71</v>
          </cell>
          <cell r="L2398">
            <v>0.86</v>
          </cell>
        </row>
        <row r="2399">
          <cell r="E2399" t="str">
            <v>3.4</v>
          </cell>
          <cell r="F2399">
            <v>296</v>
          </cell>
          <cell r="G2399" t="str">
            <v>INSUMO</v>
          </cell>
          <cell r="H2399" t="str">
            <v xml:space="preserve">ANEL BORRACHA PARA TUBO ESGOTO PREDIAL DN 50 MM (NBR 5688)                                                                                                                                                                                                                                                                                                                                                                                                                                                </v>
          </cell>
          <cell r="I2399" t="str">
            <v xml:space="preserve">UN    </v>
          </cell>
          <cell r="J2399">
            <v>1</v>
          </cell>
          <cell r="K2399">
            <v>1.81</v>
          </cell>
          <cell r="L2399">
            <v>1.81</v>
          </cell>
        </row>
        <row r="2400">
          <cell r="E2400" t="str">
            <v>3.5</v>
          </cell>
          <cell r="F2400">
            <v>295</v>
          </cell>
          <cell r="G2400" t="str">
            <v>INSUMO</v>
          </cell>
          <cell r="H2400" t="str">
            <v xml:space="preserve">ANEL BORRACHA PARA TUBO ESGOTO PREDIAL DN 40 MM (NBR 5688)                                                                                                                                                                                                                                                                                                                                                                                                                                                </v>
          </cell>
          <cell r="I2400" t="str">
            <v xml:space="preserve">UN    </v>
          </cell>
          <cell r="J2400">
            <v>1</v>
          </cell>
          <cell r="K2400">
            <v>1.74</v>
          </cell>
          <cell r="L2400">
            <v>1.74</v>
          </cell>
        </row>
        <row r="2401">
          <cell r="E2401" t="str">
            <v>3.6</v>
          </cell>
          <cell r="F2401">
            <v>20078</v>
          </cell>
          <cell r="G2401" t="str">
            <v>INSUMO</v>
          </cell>
          <cell r="H2401" t="str">
            <v xml:space="preserve">PASTA LUBRIFICANTE PARA TUBOS E CONEXOES COM JUNTA ELASTICA (USO EM PVC, ACO, POLIETILENO E OUTROS) ( DE *400* G)                                                                                                                                                                                                                                                                                                                                                                                         </v>
          </cell>
          <cell r="I2401" t="str">
            <v xml:space="preserve">UN    </v>
          </cell>
          <cell r="J2401">
            <v>0.03</v>
          </cell>
          <cell r="K2401">
            <v>21.5</v>
          </cell>
          <cell r="L2401">
            <v>0.64</v>
          </cell>
        </row>
        <row r="2402">
          <cell r="E2402" t="str">
            <v>3.7</v>
          </cell>
          <cell r="F2402">
            <v>20083</v>
          </cell>
          <cell r="G2402" t="str">
            <v>INSUMO</v>
          </cell>
          <cell r="H2402" t="str">
            <v xml:space="preserve">SOLUCAO LIMPADORA PARA PVC, FRASCO COM 1000 CM3                                                                                                                                                                                                                                                                                                                                                                                                                                                           </v>
          </cell>
          <cell r="I2402" t="str">
            <v xml:space="preserve">UN    </v>
          </cell>
          <cell r="J2402">
            <v>2.2499999999999999E-2</v>
          </cell>
          <cell r="K2402">
            <v>50.99</v>
          </cell>
          <cell r="L2402">
            <v>1.1399999999999999</v>
          </cell>
        </row>
        <row r="2403">
          <cell r="E2403" t="str">
            <v>3.8</v>
          </cell>
          <cell r="F2403">
            <v>38383</v>
          </cell>
          <cell r="G2403" t="str">
            <v>INSUMO</v>
          </cell>
          <cell r="H2403" t="str">
            <v xml:space="preserve">LIXA D'AGUA EM FOLHA, GRAO 100                                                                                                                                                                                                                                                                                                                                                                                                                                                                            </v>
          </cell>
          <cell r="I2403" t="str">
            <v xml:space="preserve">UN    </v>
          </cell>
          <cell r="J2403">
            <v>5.7000000000000002E-2</v>
          </cell>
          <cell r="K2403">
            <v>1.66</v>
          </cell>
          <cell r="L2403">
            <v>0.09</v>
          </cell>
        </row>
        <row r="2404">
          <cell r="H2404" t="str">
            <v/>
          </cell>
          <cell r="I2404" t="str">
            <v/>
          </cell>
          <cell r="K2404" t="str">
            <v/>
          </cell>
        </row>
        <row r="2405">
          <cell r="E2405" t="str">
            <v>4.0</v>
          </cell>
          <cell r="F2405" t="str">
            <v>OUTROS</v>
          </cell>
          <cell r="H2405" t="str">
            <v/>
          </cell>
          <cell r="I2405" t="str">
            <v/>
          </cell>
          <cell r="K2405" t="str">
            <v/>
          </cell>
          <cell r="L2405">
            <v>0</v>
          </cell>
        </row>
        <row r="2406">
          <cell r="E2406" t="str">
            <v>4.1</v>
          </cell>
          <cell r="H2406" t="str">
            <v/>
          </cell>
          <cell r="I2406" t="str">
            <v/>
          </cell>
          <cell r="K2406" t="str">
            <v/>
          </cell>
          <cell r="L2406">
            <v>0</v>
          </cell>
        </row>
        <row r="2407">
          <cell r="E2407" t="str">
            <v>4.2</v>
          </cell>
          <cell r="H2407" t="str">
            <v/>
          </cell>
          <cell r="I2407" t="str">
            <v/>
          </cell>
          <cell r="K2407" t="str">
            <v/>
          </cell>
          <cell r="L2407">
            <v>0</v>
          </cell>
        </row>
        <row r="2409">
          <cell r="K2409" t="str">
            <v>TOTAL SEM BDI</v>
          </cell>
          <cell r="L2409">
            <v>52.390000000000008</v>
          </cell>
        </row>
        <row r="2411">
          <cell r="J2411" t="str">
            <v>BDI</v>
          </cell>
          <cell r="K2411" t="str">
            <v>SERVIÇO</v>
          </cell>
          <cell r="L2411">
            <v>15.737956000000002</v>
          </cell>
        </row>
        <row r="2413">
          <cell r="K2413" t="str">
            <v>TOTAL COM BDI</v>
          </cell>
          <cell r="L2413">
            <v>68.127956000000012</v>
          </cell>
        </row>
        <row r="2415">
          <cell r="E2415" t="str">
            <v>COMP-99</v>
          </cell>
          <cell r="F2415" t="str">
            <v>RALO HEMISFÉRICO EM Fº Fº, TIPO ABACAXI Ø 100MM</v>
          </cell>
          <cell r="M2415" t="str">
            <v>UNID</v>
          </cell>
          <cell r="O2415">
            <v>31.279999999999998</v>
          </cell>
          <cell r="P2415">
            <v>40.676511999999995</v>
          </cell>
          <cell r="R2415">
            <v>31.279999999999998</v>
          </cell>
          <cell r="S2415">
            <v>0</v>
          </cell>
          <cell r="T2415">
            <v>0</v>
          </cell>
          <cell r="U2415">
            <v>0</v>
          </cell>
          <cell r="W2415">
            <v>5.6999999999999993</v>
          </cell>
          <cell r="X2415">
            <v>0</v>
          </cell>
          <cell r="Y2415">
            <v>25.58</v>
          </cell>
          <cell r="Z2415">
            <v>0</v>
          </cell>
        </row>
        <row r="2416">
          <cell r="E2416" t="str">
            <v>ITEM</v>
          </cell>
          <cell r="F2416" t="str">
            <v>CÓDIGO</v>
          </cell>
          <cell r="G2416" t="str">
            <v>FONTE</v>
          </cell>
          <cell r="H2416" t="str">
            <v>SERVIÇOS</v>
          </cell>
          <cell r="I2416" t="str">
            <v>UNID.</v>
          </cell>
          <cell r="J2416" t="str">
            <v>QUANT.</v>
          </cell>
          <cell r="K2416" t="str">
            <v>P.UNIT.</v>
          </cell>
          <cell r="L2416" t="str">
            <v>P.TOTAL</v>
          </cell>
          <cell r="M2416" t="str">
            <v>%</v>
          </cell>
          <cell r="O2416" t="str">
            <v>R$ UNIT SEM BDI</v>
          </cell>
          <cell r="P2416" t="str">
            <v>R$ UNIT COM BDI</v>
          </cell>
          <cell r="R2416" t="str">
            <v>SINAPI</v>
          </cell>
          <cell r="S2416" t="str">
            <v>COMP. 
PRÓPRIA</v>
          </cell>
          <cell r="T2416" t="str">
            <v>COTAÇÃO</v>
          </cell>
          <cell r="U2416" t="str">
            <v>OUTRAS
BASES</v>
          </cell>
          <cell r="W2416" t="str">
            <v>M. O.</v>
          </cell>
          <cell r="X2416" t="str">
            <v>EQUIPTO</v>
          </cell>
          <cell r="Y2416" t="str">
            <v>MATERIAL</v>
          </cell>
          <cell r="Z2416" t="str">
            <v>OUTROS</v>
          </cell>
        </row>
        <row r="2417">
          <cell r="E2417" t="str">
            <v>1.0</v>
          </cell>
          <cell r="F2417" t="str">
            <v>MÃO DE OBRA</v>
          </cell>
          <cell r="K2417" t="str">
            <v/>
          </cell>
          <cell r="L2417">
            <v>5.6999999999999993</v>
          </cell>
        </row>
        <row r="2418">
          <cell r="E2418" t="str">
            <v>1.1</v>
          </cell>
          <cell r="F2418">
            <v>88267</v>
          </cell>
          <cell r="G2418" t="str">
            <v>SINAPI</v>
          </cell>
          <cell r="H2418" t="str">
            <v>ENCANADOR OU BOMBEIRO HIDRÁULICO COM ENCARGOS COMPLEMENTARES</v>
          </cell>
          <cell r="I2418" t="str">
            <v>H</v>
          </cell>
          <cell r="J2418">
            <v>0.2</v>
          </cell>
          <cell r="K2418">
            <v>16.3</v>
          </cell>
          <cell r="L2418">
            <v>3.26</v>
          </cell>
        </row>
        <row r="2419">
          <cell r="E2419" t="str">
            <v>1.2</v>
          </cell>
          <cell r="F2419">
            <v>88248</v>
          </cell>
          <cell r="G2419" t="str">
            <v>SINAPI</v>
          </cell>
          <cell r="H2419" t="str">
            <v>AUXILIAR DE ENCANADOR OU BOMBEIRO HIDRÁULICO COM ENCARGOS COMPLEMENTARES</v>
          </cell>
          <cell r="I2419" t="str">
            <v>H</v>
          </cell>
          <cell r="J2419">
            <v>0.2</v>
          </cell>
          <cell r="K2419">
            <v>12.209999999999999</v>
          </cell>
          <cell r="L2419">
            <v>2.44</v>
          </cell>
        </row>
        <row r="2420">
          <cell r="H2420" t="str">
            <v/>
          </cell>
          <cell r="I2420" t="str">
            <v/>
          </cell>
          <cell r="K2420" t="str">
            <v/>
          </cell>
        </row>
        <row r="2421">
          <cell r="E2421" t="str">
            <v>2.0</v>
          </cell>
          <cell r="F2421" t="str">
            <v>EQUIPAMENTOS</v>
          </cell>
          <cell r="H2421" t="str">
            <v/>
          </cell>
          <cell r="I2421" t="str">
            <v/>
          </cell>
          <cell r="K2421" t="str">
            <v/>
          </cell>
          <cell r="L2421">
            <v>0</v>
          </cell>
        </row>
        <row r="2422">
          <cell r="E2422" t="str">
            <v>2.1</v>
          </cell>
          <cell r="H2422" t="str">
            <v/>
          </cell>
          <cell r="I2422" t="str">
            <v/>
          </cell>
          <cell r="K2422" t="str">
            <v/>
          </cell>
          <cell r="L2422">
            <v>0</v>
          </cell>
        </row>
        <row r="2423">
          <cell r="E2423" t="str">
            <v>2.2</v>
          </cell>
          <cell r="H2423" t="str">
            <v/>
          </cell>
          <cell r="I2423" t="str">
            <v/>
          </cell>
          <cell r="K2423" t="str">
            <v/>
          </cell>
          <cell r="L2423">
            <v>0</v>
          </cell>
        </row>
        <row r="2424">
          <cell r="H2424" t="str">
            <v/>
          </cell>
          <cell r="I2424" t="str">
            <v/>
          </cell>
          <cell r="K2424" t="str">
            <v/>
          </cell>
        </row>
        <row r="2425">
          <cell r="E2425" t="str">
            <v>3.0</v>
          </cell>
          <cell r="F2425" t="str">
            <v>MATERIAIS</v>
          </cell>
          <cell r="H2425" t="str">
            <v/>
          </cell>
          <cell r="I2425" t="str">
            <v/>
          </cell>
          <cell r="K2425" t="str">
            <v/>
          </cell>
          <cell r="L2425">
            <v>25.58</v>
          </cell>
        </row>
        <row r="2426">
          <cell r="E2426" t="str">
            <v>3.1</v>
          </cell>
          <cell r="F2426">
            <v>11708</v>
          </cell>
          <cell r="G2426" t="str">
            <v>INSUMO</v>
          </cell>
          <cell r="H2426" t="str">
            <v xml:space="preserve">RALO FOFO SEMIESFERICO, 100 MM, PARA LAJES/ CALHAS                                                                                                                                                                                                                                                                                                                                                                                                                                                        </v>
          </cell>
          <cell r="I2426" t="str">
            <v xml:space="preserve">UN    </v>
          </cell>
          <cell r="J2426">
            <v>1</v>
          </cell>
          <cell r="K2426">
            <v>25.58</v>
          </cell>
          <cell r="L2426">
            <v>25.58</v>
          </cell>
        </row>
        <row r="2427">
          <cell r="E2427" t="str">
            <v>3.2</v>
          </cell>
          <cell r="H2427" t="str">
            <v/>
          </cell>
          <cell r="I2427" t="str">
            <v/>
          </cell>
          <cell r="K2427" t="str">
            <v/>
          </cell>
          <cell r="L2427">
            <v>0</v>
          </cell>
        </row>
        <row r="2428">
          <cell r="H2428" t="str">
            <v/>
          </cell>
          <cell r="I2428" t="str">
            <v/>
          </cell>
          <cell r="K2428" t="str">
            <v/>
          </cell>
        </row>
        <row r="2429">
          <cell r="E2429" t="str">
            <v>4.0</v>
          </cell>
          <cell r="F2429" t="str">
            <v>OUTROS</v>
          </cell>
          <cell r="H2429" t="str">
            <v/>
          </cell>
          <cell r="I2429" t="str">
            <v/>
          </cell>
          <cell r="K2429" t="str">
            <v/>
          </cell>
          <cell r="L2429">
            <v>0</v>
          </cell>
        </row>
        <row r="2430">
          <cell r="E2430" t="str">
            <v>4.1</v>
          </cell>
          <cell r="H2430" t="str">
            <v/>
          </cell>
          <cell r="I2430" t="str">
            <v/>
          </cell>
          <cell r="K2430" t="str">
            <v/>
          </cell>
          <cell r="L2430">
            <v>0</v>
          </cell>
        </row>
        <row r="2431">
          <cell r="E2431" t="str">
            <v>4.2</v>
          </cell>
          <cell r="H2431" t="str">
            <v/>
          </cell>
          <cell r="I2431" t="str">
            <v/>
          </cell>
          <cell r="K2431" t="str">
            <v/>
          </cell>
          <cell r="L2431">
            <v>0</v>
          </cell>
        </row>
        <row r="2433">
          <cell r="K2433" t="str">
            <v>TOTAL SEM BDI</v>
          </cell>
          <cell r="L2433">
            <v>31.279999999999998</v>
          </cell>
        </row>
        <row r="2435">
          <cell r="J2435" t="str">
            <v>BDI</v>
          </cell>
          <cell r="K2435" t="str">
            <v>SERVIÇO</v>
          </cell>
          <cell r="L2435">
            <v>9.3965119999999995</v>
          </cell>
        </row>
        <row r="2437">
          <cell r="K2437" t="str">
            <v>TOTAL COM BDI</v>
          </cell>
          <cell r="L2437">
            <v>40.676511999999995</v>
          </cell>
        </row>
        <row r="2439">
          <cell r="E2439" t="str">
            <v>COMP-100</v>
          </cell>
          <cell r="F2439" t="str">
            <v>TERMINAL DE VENTILAÇÃO - 50 MM</v>
          </cell>
          <cell r="M2439" t="str">
            <v>UNID</v>
          </cell>
          <cell r="O2439">
            <v>15.59</v>
          </cell>
          <cell r="P2439">
            <v>20.273236000000001</v>
          </cell>
          <cell r="R2439">
            <v>15.59</v>
          </cell>
          <cell r="S2439">
            <v>0</v>
          </cell>
          <cell r="T2439">
            <v>0</v>
          </cell>
          <cell r="U2439">
            <v>0</v>
          </cell>
          <cell r="W2439">
            <v>8.5500000000000007</v>
          </cell>
          <cell r="X2439">
            <v>0</v>
          </cell>
          <cell r="Y2439">
            <v>7.04</v>
          </cell>
          <cell r="Z2439">
            <v>0</v>
          </cell>
        </row>
        <row r="2440">
          <cell r="E2440" t="str">
            <v>ITEM</v>
          </cell>
          <cell r="F2440" t="str">
            <v>CÓDIGO</v>
          </cell>
          <cell r="G2440" t="str">
            <v>FONTE</v>
          </cell>
          <cell r="H2440" t="str">
            <v>SERVIÇOS</v>
          </cell>
          <cell r="I2440" t="str">
            <v>UNID.</v>
          </cell>
          <cell r="J2440" t="str">
            <v>QUANT.</v>
          </cell>
          <cell r="K2440" t="str">
            <v>P.UNIT.</v>
          </cell>
          <cell r="L2440" t="str">
            <v>P.TOTAL</v>
          </cell>
          <cell r="M2440" t="str">
            <v>%</v>
          </cell>
          <cell r="O2440" t="str">
            <v>R$ UNIT SEM BDI</v>
          </cell>
          <cell r="P2440" t="str">
            <v>R$ UNIT COM BDI</v>
          </cell>
          <cell r="R2440" t="str">
            <v>SINAPI</v>
          </cell>
          <cell r="S2440" t="str">
            <v>COMP. 
PRÓPRIA</v>
          </cell>
          <cell r="T2440" t="str">
            <v>COTAÇÃO</v>
          </cell>
          <cell r="U2440" t="str">
            <v>OUTRAS
BASES</v>
          </cell>
          <cell r="W2440" t="str">
            <v>M. O.</v>
          </cell>
          <cell r="X2440" t="str">
            <v>EQUIPTO</v>
          </cell>
          <cell r="Y2440" t="str">
            <v>MATERIAL</v>
          </cell>
          <cell r="Z2440" t="str">
            <v>OUTROS</v>
          </cell>
        </row>
        <row r="2441">
          <cell r="E2441" t="str">
            <v>1.0</v>
          </cell>
          <cell r="F2441" t="str">
            <v>MÃO DE OBRA</v>
          </cell>
          <cell r="K2441" t="str">
            <v/>
          </cell>
          <cell r="L2441">
            <v>8.5500000000000007</v>
          </cell>
        </row>
        <row r="2442">
          <cell r="E2442" t="str">
            <v>1.1</v>
          </cell>
          <cell r="F2442">
            <v>88267</v>
          </cell>
          <cell r="G2442" t="str">
            <v>SINAPI</v>
          </cell>
          <cell r="H2442" t="str">
            <v>ENCANADOR OU BOMBEIRO HIDRÁULICO COM ENCARGOS COMPLEMENTARES</v>
          </cell>
          <cell r="I2442" t="str">
            <v>H</v>
          </cell>
          <cell r="J2442">
            <v>0.3</v>
          </cell>
          <cell r="K2442">
            <v>16.3</v>
          </cell>
          <cell r="L2442">
            <v>4.8899999999999997</v>
          </cell>
        </row>
        <row r="2443">
          <cell r="E2443" t="str">
            <v>1.2</v>
          </cell>
          <cell r="F2443">
            <v>88248</v>
          </cell>
          <cell r="G2443" t="str">
            <v>SINAPI</v>
          </cell>
          <cell r="H2443" t="str">
            <v>AUXILIAR DE ENCANADOR OU BOMBEIRO HIDRÁULICO COM ENCARGOS COMPLEMENTARES</v>
          </cell>
          <cell r="I2443" t="str">
            <v>H</v>
          </cell>
          <cell r="J2443">
            <v>0.3</v>
          </cell>
          <cell r="K2443">
            <v>12.209999999999999</v>
          </cell>
          <cell r="L2443">
            <v>3.66</v>
          </cell>
        </row>
        <row r="2444">
          <cell r="H2444" t="str">
            <v/>
          </cell>
          <cell r="I2444" t="str">
            <v/>
          </cell>
          <cell r="K2444" t="str">
            <v/>
          </cell>
        </row>
        <row r="2445">
          <cell r="E2445" t="str">
            <v>2.0</v>
          </cell>
          <cell r="F2445" t="str">
            <v>EQUIPAMENTOS</v>
          </cell>
          <cell r="H2445" t="str">
            <v/>
          </cell>
          <cell r="I2445" t="str">
            <v/>
          </cell>
          <cell r="K2445" t="str">
            <v/>
          </cell>
          <cell r="L2445">
            <v>0</v>
          </cell>
        </row>
        <row r="2446">
          <cell r="E2446" t="str">
            <v>2.1</v>
          </cell>
          <cell r="H2446" t="str">
            <v/>
          </cell>
          <cell r="I2446" t="str">
            <v/>
          </cell>
          <cell r="K2446" t="str">
            <v/>
          </cell>
          <cell r="L2446">
            <v>0</v>
          </cell>
        </row>
        <row r="2447">
          <cell r="E2447" t="str">
            <v>2.2</v>
          </cell>
          <cell r="H2447" t="str">
            <v/>
          </cell>
          <cell r="I2447" t="str">
            <v/>
          </cell>
          <cell r="K2447" t="str">
            <v/>
          </cell>
          <cell r="L2447">
            <v>0</v>
          </cell>
        </row>
        <row r="2448">
          <cell r="H2448" t="str">
            <v/>
          </cell>
          <cell r="I2448" t="str">
            <v/>
          </cell>
          <cell r="K2448" t="str">
            <v/>
          </cell>
        </row>
        <row r="2449">
          <cell r="E2449" t="str">
            <v>3.0</v>
          </cell>
          <cell r="F2449" t="str">
            <v>MATERIAIS</v>
          </cell>
          <cell r="H2449" t="str">
            <v/>
          </cell>
          <cell r="I2449" t="str">
            <v/>
          </cell>
          <cell r="K2449" t="str">
            <v/>
          </cell>
          <cell r="L2449">
            <v>7.04</v>
          </cell>
        </row>
        <row r="2450">
          <cell r="E2450" t="str">
            <v>3.1</v>
          </cell>
          <cell r="F2450">
            <v>39319</v>
          </cell>
          <cell r="G2450" t="str">
            <v>INSUMO</v>
          </cell>
          <cell r="H2450" t="str">
            <v xml:space="preserve">TERMINAL DE VENTILACAO, 50 MM, SERIE NORMAL, ESGOTO PREDIAL                                                                                                                                                                                                                                                                                                                                                                                                                                               </v>
          </cell>
          <cell r="I2450" t="str">
            <v xml:space="preserve">UN    </v>
          </cell>
          <cell r="J2450">
            <v>1</v>
          </cell>
          <cell r="K2450">
            <v>7.04</v>
          </cell>
          <cell r="L2450">
            <v>7.04</v>
          </cell>
        </row>
        <row r="2451">
          <cell r="E2451" t="str">
            <v>3.2</v>
          </cell>
          <cell r="H2451" t="str">
            <v/>
          </cell>
          <cell r="I2451" t="str">
            <v/>
          </cell>
          <cell r="K2451" t="str">
            <v/>
          </cell>
          <cell r="L2451">
            <v>0</v>
          </cell>
        </row>
        <row r="2452">
          <cell r="H2452" t="str">
            <v/>
          </cell>
          <cell r="I2452" t="str">
            <v/>
          </cell>
          <cell r="K2452" t="str">
            <v/>
          </cell>
        </row>
        <row r="2453">
          <cell r="E2453" t="str">
            <v>4.0</v>
          </cell>
          <cell r="F2453" t="str">
            <v>OUTROS</v>
          </cell>
          <cell r="H2453" t="str">
            <v/>
          </cell>
          <cell r="I2453" t="str">
            <v/>
          </cell>
          <cell r="K2453" t="str">
            <v/>
          </cell>
          <cell r="L2453">
            <v>0</v>
          </cell>
        </row>
        <row r="2454">
          <cell r="E2454" t="str">
            <v>4.1</v>
          </cell>
          <cell r="H2454" t="str">
            <v/>
          </cell>
          <cell r="I2454" t="str">
            <v/>
          </cell>
          <cell r="K2454" t="str">
            <v/>
          </cell>
          <cell r="L2454">
            <v>0</v>
          </cell>
        </row>
        <row r="2455">
          <cell r="E2455" t="str">
            <v>4.2</v>
          </cell>
          <cell r="H2455" t="str">
            <v/>
          </cell>
          <cell r="I2455" t="str">
            <v/>
          </cell>
          <cell r="K2455" t="str">
            <v/>
          </cell>
          <cell r="L2455">
            <v>0</v>
          </cell>
        </row>
        <row r="2457">
          <cell r="K2457" t="str">
            <v>TOTAL SEM BDI</v>
          </cell>
          <cell r="L2457">
            <v>15.59</v>
          </cell>
        </row>
        <row r="2459">
          <cell r="J2459" t="str">
            <v>BDI</v>
          </cell>
          <cell r="K2459" t="str">
            <v>SERVIÇO</v>
          </cell>
          <cell r="L2459">
            <v>4.683236</v>
          </cell>
        </row>
        <row r="2461">
          <cell r="K2461" t="str">
            <v>TOTAL COM BDI</v>
          </cell>
          <cell r="L2461">
            <v>20.273236000000001</v>
          </cell>
        </row>
        <row r="2463">
          <cell r="E2463" t="str">
            <v>COMP-101</v>
          </cell>
          <cell r="F2463" t="str">
            <v xml:space="preserve">TORNEIRA CROMADA DE MESA PARA LAVATORIO TEMPORIZADA PRESSAO BICA BAIXA                                                                                                                                                                                                                                                                                                                                                                                                                                    </v>
          </cell>
          <cell r="M2463" t="str">
            <v>UNID</v>
          </cell>
          <cell r="O2463">
            <v>162.44</v>
          </cell>
          <cell r="P2463">
            <v>211.236976</v>
          </cell>
          <cell r="R2463">
            <v>162.44</v>
          </cell>
          <cell r="S2463">
            <v>0</v>
          </cell>
          <cell r="T2463">
            <v>0</v>
          </cell>
          <cell r="U2463">
            <v>0</v>
          </cell>
          <cell r="W2463">
            <v>3.35</v>
          </cell>
          <cell r="X2463">
            <v>0</v>
          </cell>
          <cell r="Y2463">
            <v>159.09</v>
          </cell>
          <cell r="Z2463">
            <v>0</v>
          </cell>
        </row>
        <row r="2464">
          <cell r="E2464" t="str">
            <v>ITEM</v>
          </cell>
          <cell r="F2464" t="str">
            <v>CÓDIGO</v>
          </cell>
          <cell r="G2464" t="str">
            <v>FONTE</v>
          </cell>
          <cell r="H2464" t="str">
            <v>SERVIÇOS</v>
          </cell>
          <cell r="I2464" t="str">
            <v>UNID.</v>
          </cell>
          <cell r="J2464" t="str">
            <v>QUANT.</v>
          </cell>
          <cell r="K2464" t="str">
            <v>P.UNIT.</v>
          </cell>
          <cell r="L2464" t="str">
            <v>P.TOTAL</v>
          </cell>
          <cell r="M2464" t="str">
            <v>%</v>
          </cell>
          <cell r="O2464" t="str">
            <v>R$ UNIT SEM BDI</v>
          </cell>
          <cell r="P2464" t="str">
            <v>R$ UNIT COM BDI</v>
          </cell>
          <cell r="R2464" t="str">
            <v>SINAPI</v>
          </cell>
          <cell r="S2464" t="str">
            <v>COMP. 
PRÓPRIA</v>
          </cell>
          <cell r="T2464" t="str">
            <v>COTAÇÃO</v>
          </cell>
          <cell r="U2464" t="str">
            <v>OUTRAS
BASES</v>
          </cell>
          <cell r="W2464" t="str">
            <v>M. O.</v>
          </cell>
          <cell r="X2464" t="str">
            <v>EQUIPTO</v>
          </cell>
          <cell r="Y2464" t="str">
            <v>MATERIAL</v>
          </cell>
          <cell r="Z2464" t="str">
            <v>OUTROS</v>
          </cell>
        </row>
        <row r="2465">
          <cell r="E2465" t="str">
            <v>1.0</v>
          </cell>
          <cell r="F2465" t="str">
            <v>MÃO DE OBRA</v>
          </cell>
          <cell r="K2465" t="str">
            <v/>
          </cell>
          <cell r="L2465">
            <v>3.35</v>
          </cell>
        </row>
        <row r="2466">
          <cell r="E2466" t="str">
            <v>1.1</v>
          </cell>
          <cell r="F2466">
            <v>88267</v>
          </cell>
          <cell r="G2466" t="str">
            <v>SINAPI</v>
          </cell>
          <cell r="H2466" t="str">
            <v>ENCANADOR OU BOMBEIRO HIDRÁULICO COM ENCARGOS COMPLEMENTARES</v>
          </cell>
          <cell r="I2466" t="str">
            <v>H</v>
          </cell>
          <cell r="J2466">
            <v>0.16669999999999999</v>
          </cell>
          <cell r="K2466">
            <v>16.3</v>
          </cell>
          <cell r="L2466">
            <v>2.71</v>
          </cell>
        </row>
        <row r="2467">
          <cell r="E2467" t="str">
            <v>1.2</v>
          </cell>
          <cell r="F2467">
            <v>88248</v>
          </cell>
          <cell r="G2467" t="str">
            <v>SINAPI</v>
          </cell>
          <cell r="H2467" t="str">
            <v>AUXILIAR DE ENCANADOR OU BOMBEIRO HIDRÁULICO COM ENCARGOS COMPLEMENTARES</v>
          </cell>
          <cell r="I2467" t="str">
            <v>H</v>
          </cell>
          <cell r="J2467">
            <v>5.2499999999999998E-2</v>
          </cell>
          <cell r="K2467">
            <v>12.209999999999999</v>
          </cell>
          <cell r="L2467">
            <v>0.64</v>
          </cell>
        </row>
        <row r="2468">
          <cell r="H2468" t="str">
            <v/>
          </cell>
          <cell r="I2468" t="str">
            <v/>
          </cell>
          <cell r="K2468" t="str">
            <v/>
          </cell>
        </row>
        <row r="2469">
          <cell r="E2469" t="str">
            <v>2.0</v>
          </cell>
          <cell r="F2469" t="str">
            <v>EQUIPAMENTOS</v>
          </cell>
          <cell r="H2469" t="str">
            <v/>
          </cell>
          <cell r="I2469" t="str">
            <v/>
          </cell>
          <cell r="K2469" t="str">
            <v/>
          </cell>
          <cell r="L2469">
            <v>0</v>
          </cell>
        </row>
        <row r="2470">
          <cell r="E2470" t="str">
            <v>2.1</v>
          </cell>
          <cell r="H2470" t="str">
            <v/>
          </cell>
          <cell r="I2470" t="str">
            <v/>
          </cell>
          <cell r="K2470" t="str">
            <v/>
          </cell>
          <cell r="L2470">
            <v>0</v>
          </cell>
        </row>
        <row r="2471">
          <cell r="E2471" t="str">
            <v>2.2</v>
          </cell>
          <cell r="H2471" t="str">
            <v/>
          </cell>
          <cell r="I2471" t="str">
            <v/>
          </cell>
          <cell r="K2471" t="str">
            <v/>
          </cell>
          <cell r="L2471">
            <v>0</v>
          </cell>
        </row>
        <row r="2472">
          <cell r="H2472" t="str">
            <v/>
          </cell>
          <cell r="I2472" t="str">
            <v/>
          </cell>
          <cell r="K2472" t="str">
            <v/>
          </cell>
        </row>
        <row r="2473">
          <cell r="E2473" t="str">
            <v>3.0</v>
          </cell>
          <cell r="F2473" t="str">
            <v>MATERIAIS</v>
          </cell>
          <cell r="H2473" t="str">
            <v/>
          </cell>
          <cell r="I2473" t="str">
            <v/>
          </cell>
          <cell r="K2473" t="str">
            <v/>
          </cell>
          <cell r="L2473">
            <v>159.09</v>
          </cell>
        </row>
        <row r="2474">
          <cell r="E2474" t="str">
            <v>3.1</v>
          </cell>
          <cell r="F2474">
            <v>3146</v>
          </cell>
          <cell r="G2474" t="str">
            <v>INSUMO</v>
          </cell>
          <cell r="H2474" t="str">
            <v xml:space="preserve">FITA VEDA ROSCA EM ROLOS DE 18 MM X 10 M (L X C)                                                                                                                                                                                                                                                                                                                                                                                                                                                          </v>
          </cell>
          <cell r="I2474" t="str">
            <v xml:space="preserve">UN    </v>
          </cell>
          <cell r="J2474">
            <v>2.1000000000000001E-2</v>
          </cell>
          <cell r="K2474">
            <v>3.25</v>
          </cell>
          <cell r="L2474">
            <v>0.06</v>
          </cell>
        </row>
        <row r="2475">
          <cell r="E2475" t="str">
            <v>3.2</v>
          </cell>
          <cell r="F2475">
            <v>36796</v>
          </cell>
          <cell r="G2475" t="str">
            <v>INSUMO</v>
          </cell>
          <cell r="H2475" t="str">
            <v xml:space="preserve">TORNEIRA CROMADA DE MESA PARA LAVATORIO TEMPORIZADA PRESSAO BICA BAIXA                                                                                                                                                                                                                                                                                                                                                                                                                                    </v>
          </cell>
          <cell r="I2475" t="str">
            <v xml:space="preserve">UN    </v>
          </cell>
          <cell r="J2475">
            <v>1</v>
          </cell>
          <cell r="K2475">
            <v>159.03</v>
          </cell>
          <cell r="L2475">
            <v>159.03</v>
          </cell>
        </row>
        <row r="2476">
          <cell r="H2476" t="str">
            <v/>
          </cell>
          <cell r="I2476" t="str">
            <v/>
          </cell>
          <cell r="K2476" t="str">
            <v/>
          </cell>
        </row>
        <row r="2477">
          <cell r="E2477" t="str">
            <v>4.0</v>
          </cell>
          <cell r="F2477" t="str">
            <v>OUTROS</v>
          </cell>
          <cell r="H2477" t="str">
            <v/>
          </cell>
          <cell r="I2477" t="str">
            <v/>
          </cell>
          <cell r="K2477" t="str">
            <v/>
          </cell>
          <cell r="L2477">
            <v>0</v>
          </cell>
        </row>
        <row r="2478">
          <cell r="E2478" t="str">
            <v>4.1</v>
          </cell>
          <cell r="H2478" t="str">
            <v/>
          </cell>
          <cell r="I2478" t="str">
            <v/>
          </cell>
          <cell r="K2478" t="str">
            <v/>
          </cell>
          <cell r="L2478">
            <v>0</v>
          </cell>
        </row>
        <row r="2479">
          <cell r="E2479" t="str">
            <v>4.2</v>
          </cell>
          <cell r="H2479" t="str">
            <v/>
          </cell>
          <cell r="I2479" t="str">
            <v/>
          </cell>
          <cell r="K2479" t="str">
            <v/>
          </cell>
          <cell r="L2479">
            <v>0</v>
          </cell>
        </row>
        <row r="2481">
          <cell r="K2481" t="str">
            <v>TOTAL SEM BDI</v>
          </cell>
          <cell r="L2481">
            <v>162.44</v>
          </cell>
        </row>
        <row r="2483">
          <cell r="J2483" t="str">
            <v>BDI</v>
          </cell>
          <cell r="K2483" t="str">
            <v>SERVIÇO</v>
          </cell>
          <cell r="L2483">
            <v>48.796976000000001</v>
          </cell>
        </row>
        <row r="2485">
          <cell r="K2485" t="str">
            <v>TOTAL COM BDI</v>
          </cell>
          <cell r="L2485">
            <v>211.236976</v>
          </cell>
        </row>
        <row r="2487">
          <cell r="E2487" t="str">
            <v>COMP-102</v>
          </cell>
          <cell r="F2487" t="str">
            <v xml:space="preserve">TORNEIRA CROMADA DE MESA PARA LAVATORIO TEMPORIZADA PRESSAO BICA BAIXA                                                                                                                                                                                                                                                                                                                                                                                                                                    </v>
          </cell>
          <cell r="M2487" t="str">
            <v>UNID</v>
          </cell>
          <cell r="O2487">
            <v>55.230000000000004</v>
          </cell>
          <cell r="P2487">
            <v>71.821092000000007</v>
          </cell>
          <cell r="R2487">
            <v>3.41</v>
          </cell>
          <cell r="S2487">
            <v>0</v>
          </cell>
          <cell r="T2487">
            <v>0</v>
          </cell>
          <cell r="U2487">
            <v>51.82</v>
          </cell>
          <cell r="W2487">
            <v>3.35</v>
          </cell>
          <cell r="X2487">
            <v>0</v>
          </cell>
          <cell r="Y2487">
            <v>51.88</v>
          </cell>
          <cell r="Z2487">
            <v>0</v>
          </cell>
        </row>
        <row r="2488">
          <cell r="E2488" t="str">
            <v>ITEM</v>
          </cell>
          <cell r="F2488" t="str">
            <v>CÓDIGO</v>
          </cell>
          <cell r="G2488" t="str">
            <v>FONTE</v>
          </cell>
          <cell r="H2488" t="str">
            <v>SERVIÇOS</v>
          </cell>
          <cell r="I2488" t="str">
            <v>UNID.</v>
          </cell>
          <cell r="J2488" t="str">
            <v>QUANT.</v>
          </cell>
          <cell r="K2488" t="str">
            <v>P.UNIT.</v>
          </cell>
          <cell r="L2488" t="str">
            <v>P.TOTAL</v>
          </cell>
          <cell r="M2488" t="str">
            <v>%</v>
          </cell>
          <cell r="O2488" t="str">
            <v>R$ UNIT SEM BDI</v>
          </cell>
          <cell r="P2488" t="str">
            <v>R$ UNIT COM BDI</v>
          </cell>
          <cell r="R2488" t="str">
            <v>SINAPI</v>
          </cell>
          <cell r="S2488" t="str">
            <v>COMP. 
PRÓPRIA</v>
          </cell>
          <cell r="T2488" t="str">
            <v>COTAÇÃO</v>
          </cell>
          <cell r="U2488" t="str">
            <v>OUTRAS
BASES</v>
          </cell>
          <cell r="W2488" t="str">
            <v>M. O.</v>
          </cell>
          <cell r="X2488" t="str">
            <v>EQUIPTO</v>
          </cell>
          <cell r="Y2488" t="str">
            <v>MATERIAL</v>
          </cell>
          <cell r="Z2488" t="str">
            <v>OUTROS</v>
          </cell>
        </row>
        <row r="2489">
          <cell r="E2489" t="str">
            <v>1.0</v>
          </cell>
          <cell r="F2489" t="str">
            <v>MÃO DE OBRA</v>
          </cell>
          <cell r="K2489" t="str">
            <v/>
          </cell>
          <cell r="L2489">
            <v>3.35</v>
          </cell>
        </row>
        <row r="2490">
          <cell r="E2490" t="str">
            <v>1.1</v>
          </cell>
          <cell r="F2490">
            <v>88267</v>
          </cell>
          <cell r="G2490" t="str">
            <v>SINAPI</v>
          </cell>
          <cell r="H2490" t="str">
            <v>ENCANADOR OU BOMBEIRO HIDRÁULICO COM ENCARGOS COMPLEMENTARES</v>
          </cell>
          <cell r="I2490" t="str">
            <v>H</v>
          </cell>
          <cell r="J2490">
            <v>0.16669999999999999</v>
          </cell>
          <cell r="K2490">
            <v>16.3</v>
          </cell>
          <cell r="L2490">
            <v>2.71</v>
          </cell>
        </row>
        <row r="2491">
          <cell r="E2491" t="str">
            <v>1.2</v>
          </cell>
          <cell r="F2491">
            <v>88248</v>
          </cell>
          <cell r="G2491" t="str">
            <v>SINAPI</v>
          </cell>
          <cell r="H2491" t="str">
            <v>AUXILIAR DE ENCANADOR OU BOMBEIRO HIDRÁULICO COM ENCARGOS COMPLEMENTARES</v>
          </cell>
          <cell r="I2491" t="str">
            <v>H</v>
          </cell>
          <cell r="J2491">
            <v>5.2499999999999998E-2</v>
          </cell>
          <cell r="K2491">
            <v>12.209999999999999</v>
          </cell>
          <cell r="L2491">
            <v>0.64</v>
          </cell>
        </row>
        <row r="2492">
          <cell r="H2492" t="str">
            <v/>
          </cell>
          <cell r="I2492" t="str">
            <v/>
          </cell>
          <cell r="K2492" t="str">
            <v/>
          </cell>
        </row>
        <row r="2493">
          <cell r="E2493" t="str">
            <v>2.0</v>
          </cell>
          <cell r="F2493" t="str">
            <v>EQUIPAMENTOS</v>
          </cell>
          <cell r="H2493" t="str">
            <v/>
          </cell>
          <cell r="I2493" t="str">
            <v/>
          </cell>
          <cell r="K2493" t="str">
            <v/>
          </cell>
          <cell r="L2493">
            <v>0</v>
          </cell>
        </row>
        <row r="2494">
          <cell r="E2494" t="str">
            <v>2.1</v>
          </cell>
          <cell r="H2494" t="str">
            <v/>
          </cell>
          <cell r="I2494" t="str">
            <v/>
          </cell>
          <cell r="K2494" t="str">
            <v/>
          </cell>
          <cell r="L2494">
            <v>0</v>
          </cell>
        </row>
        <row r="2495">
          <cell r="E2495" t="str">
            <v>2.2</v>
          </cell>
          <cell r="H2495" t="str">
            <v/>
          </cell>
          <cell r="I2495" t="str">
            <v/>
          </cell>
          <cell r="K2495" t="str">
            <v/>
          </cell>
          <cell r="L2495">
            <v>0</v>
          </cell>
        </row>
        <row r="2496">
          <cell r="H2496" t="str">
            <v/>
          </cell>
          <cell r="I2496" t="str">
            <v/>
          </cell>
          <cell r="K2496" t="str">
            <v/>
          </cell>
        </row>
        <row r="2497">
          <cell r="E2497" t="str">
            <v>3.0</v>
          </cell>
          <cell r="F2497" t="str">
            <v>MATERIAIS</v>
          </cell>
          <cell r="H2497" t="str">
            <v/>
          </cell>
          <cell r="I2497" t="str">
            <v/>
          </cell>
          <cell r="K2497" t="str">
            <v/>
          </cell>
          <cell r="L2497">
            <v>51.88</v>
          </cell>
        </row>
        <row r="2498">
          <cell r="E2498" t="str">
            <v>3.1</v>
          </cell>
          <cell r="F2498">
            <v>3146</v>
          </cell>
          <cell r="G2498" t="str">
            <v>INSUMO</v>
          </cell>
          <cell r="H2498" t="str">
            <v xml:space="preserve">FITA VEDA ROSCA EM ROLOS DE 18 MM X 10 M (L X C)                                                                                                                                                                                                                                                                                                                                                                                                                                                          </v>
          </cell>
          <cell r="I2498" t="str">
            <v xml:space="preserve">UN    </v>
          </cell>
          <cell r="J2498">
            <v>2.1000000000000001E-2</v>
          </cell>
          <cell r="K2498">
            <v>3.25</v>
          </cell>
          <cell r="L2498">
            <v>0.06</v>
          </cell>
        </row>
        <row r="2499">
          <cell r="E2499" t="str">
            <v>3.2</v>
          </cell>
          <cell r="F2499" t="str">
            <v>OBO-45</v>
          </cell>
          <cell r="G2499" t="str">
            <v>OUTRAS BASES</v>
          </cell>
          <cell r="H2499" t="str">
            <v>TORNEIRA ESFERA JARDIM 1/2" COM BICO, CONSTRUÇÃO EM LATÃO UNE-EN 12165 CROMADO. ACIONAMENTO POR ALAVANCA DE AÇO.</v>
          </cell>
          <cell r="I2499" t="str">
            <v>UNID</v>
          </cell>
          <cell r="J2499">
            <v>1</v>
          </cell>
          <cell r="K2499">
            <v>51.82</v>
          </cell>
          <cell r="L2499">
            <v>51.82</v>
          </cell>
        </row>
        <row r="2500">
          <cell r="H2500" t="str">
            <v/>
          </cell>
          <cell r="I2500" t="str">
            <v/>
          </cell>
          <cell r="K2500" t="str">
            <v/>
          </cell>
        </row>
        <row r="2501">
          <cell r="E2501" t="str">
            <v>4.0</v>
          </cell>
          <cell r="F2501" t="str">
            <v>OUTROS</v>
          </cell>
          <cell r="H2501" t="str">
            <v/>
          </cell>
          <cell r="I2501" t="str">
            <v/>
          </cell>
          <cell r="K2501" t="str">
            <v/>
          </cell>
          <cell r="L2501">
            <v>0</v>
          </cell>
        </row>
        <row r="2502">
          <cell r="E2502" t="str">
            <v>4.1</v>
          </cell>
          <cell r="H2502" t="str">
            <v/>
          </cell>
          <cell r="I2502" t="str">
            <v/>
          </cell>
          <cell r="K2502" t="str">
            <v/>
          </cell>
          <cell r="L2502">
            <v>0</v>
          </cell>
        </row>
        <row r="2503">
          <cell r="E2503" t="str">
            <v>4.2</v>
          </cell>
          <cell r="H2503" t="str">
            <v/>
          </cell>
          <cell r="I2503" t="str">
            <v/>
          </cell>
          <cell r="K2503" t="str">
            <v/>
          </cell>
          <cell r="L2503">
            <v>0</v>
          </cell>
        </row>
        <row r="2505">
          <cell r="K2505" t="str">
            <v>TOTAL SEM BDI</v>
          </cell>
          <cell r="L2505">
            <v>55.230000000000004</v>
          </cell>
        </row>
        <row r="2507">
          <cell r="J2507" t="str">
            <v>BDI</v>
          </cell>
          <cell r="K2507" t="str">
            <v>SERVIÇO</v>
          </cell>
          <cell r="L2507">
            <v>16.591092</v>
          </cell>
        </row>
        <row r="2509">
          <cell r="K2509" t="str">
            <v>TOTAL COM BDI</v>
          </cell>
          <cell r="L2509">
            <v>71.821092000000007</v>
          </cell>
        </row>
        <row r="2511">
          <cell r="E2511" t="str">
            <v>COMP-103</v>
          </cell>
          <cell r="F2511" t="str">
            <v>FORNECIMENTO E ASSENTAMENTO DE TUBO PVC FLEXÍVEL CORRUGADO, PERFURADO, DN 65 MM (2.1/2"), PARA DRENAGEM</v>
          </cell>
          <cell r="M2511" t="str">
            <v>M</v>
          </cell>
          <cell r="O2511">
            <v>11.03</v>
          </cell>
          <cell r="P2511">
            <v>14.343411999999999</v>
          </cell>
          <cell r="R2511">
            <v>5.6999999999999993</v>
          </cell>
          <cell r="S2511">
            <v>0</v>
          </cell>
          <cell r="T2511">
            <v>0</v>
          </cell>
          <cell r="U2511">
            <v>5.33</v>
          </cell>
          <cell r="W2511">
            <v>5.6999999999999993</v>
          </cell>
          <cell r="X2511">
            <v>0</v>
          </cell>
          <cell r="Y2511">
            <v>5.33</v>
          </cell>
          <cell r="Z2511">
            <v>0</v>
          </cell>
        </row>
        <row r="2512">
          <cell r="E2512" t="str">
            <v>ITEM</v>
          </cell>
          <cell r="F2512" t="str">
            <v>CÓDIGO</v>
          </cell>
          <cell r="G2512" t="str">
            <v>FONTE</v>
          </cell>
          <cell r="H2512" t="str">
            <v>SERVIÇOS</v>
          </cell>
          <cell r="I2512" t="str">
            <v>UNID.</v>
          </cell>
          <cell r="J2512" t="str">
            <v>QUANT.</v>
          </cell>
          <cell r="K2512" t="str">
            <v>P.UNIT.</v>
          </cell>
          <cell r="L2512" t="str">
            <v>P.TOTAL</v>
          </cell>
          <cell r="M2512" t="str">
            <v>%</v>
          </cell>
          <cell r="O2512" t="str">
            <v>R$ UNIT SEM BDI</v>
          </cell>
          <cell r="P2512" t="str">
            <v>R$ UNIT COM BDI</v>
          </cell>
          <cell r="R2512" t="str">
            <v>SINAPI</v>
          </cell>
          <cell r="S2512" t="str">
            <v>COMP. 
PRÓPRIA</v>
          </cell>
          <cell r="T2512" t="str">
            <v>COTAÇÃO</v>
          </cell>
          <cell r="U2512" t="str">
            <v>OUTRAS
BASES</v>
          </cell>
          <cell r="W2512" t="str">
            <v>M. O.</v>
          </cell>
          <cell r="X2512" t="str">
            <v>EQUIPTO</v>
          </cell>
          <cell r="Y2512" t="str">
            <v>MATERIAL</v>
          </cell>
          <cell r="Z2512" t="str">
            <v>OUTROS</v>
          </cell>
        </row>
        <row r="2513">
          <cell r="E2513" t="str">
            <v>1.0</v>
          </cell>
          <cell r="F2513" t="str">
            <v>MÃO DE OBRA</v>
          </cell>
          <cell r="K2513" t="str">
            <v/>
          </cell>
          <cell r="L2513">
            <v>5.6999999999999993</v>
          </cell>
        </row>
        <row r="2514">
          <cell r="E2514" t="str">
            <v>1.1</v>
          </cell>
          <cell r="F2514">
            <v>88267</v>
          </cell>
          <cell r="G2514" t="str">
            <v>SINAPI</v>
          </cell>
          <cell r="H2514" t="str">
            <v>ENCANADOR OU BOMBEIRO HIDRÁULICO COM ENCARGOS COMPLEMENTARES</v>
          </cell>
          <cell r="I2514" t="str">
            <v>H</v>
          </cell>
          <cell r="J2514">
            <v>0.2</v>
          </cell>
          <cell r="K2514">
            <v>16.3</v>
          </cell>
          <cell r="L2514">
            <v>3.26</v>
          </cell>
        </row>
        <row r="2515">
          <cell r="E2515" t="str">
            <v>1.2</v>
          </cell>
          <cell r="F2515">
            <v>88248</v>
          </cell>
          <cell r="G2515" t="str">
            <v>SINAPI</v>
          </cell>
          <cell r="H2515" t="str">
            <v>AUXILIAR DE ENCANADOR OU BOMBEIRO HIDRÁULICO COM ENCARGOS COMPLEMENTARES</v>
          </cell>
          <cell r="I2515" t="str">
            <v>H</v>
          </cell>
          <cell r="J2515">
            <v>0.2</v>
          </cell>
          <cell r="K2515">
            <v>12.209999999999999</v>
          </cell>
          <cell r="L2515">
            <v>2.44</v>
          </cell>
        </row>
        <row r="2516">
          <cell r="H2516" t="str">
            <v/>
          </cell>
          <cell r="I2516" t="str">
            <v/>
          </cell>
          <cell r="K2516" t="str">
            <v/>
          </cell>
        </row>
        <row r="2517">
          <cell r="E2517" t="str">
            <v>2.0</v>
          </cell>
          <cell r="F2517" t="str">
            <v>EQUIPAMENTOS</v>
          </cell>
          <cell r="H2517" t="str">
            <v/>
          </cell>
          <cell r="I2517" t="str">
            <v/>
          </cell>
          <cell r="K2517" t="str">
            <v/>
          </cell>
          <cell r="L2517">
            <v>0</v>
          </cell>
        </row>
        <row r="2518">
          <cell r="E2518" t="str">
            <v>2.1</v>
          </cell>
          <cell r="H2518" t="str">
            <v/>
          </cell>
          <cell r="I2518" t="str">
            <v/>
          </cell>
          <cell r="K2518" t="str">
            <v/>
          </cell>
          <cell r="L2518">
            <v>0</v>
          </cell>
        </row>
        <row r="2519">
          <cell r="E2519" t="str">
            <v>2.2</v>
          </cell>
          <cell r="H2519" t="str">
            <v/>
          </cell>
          <cell r="I2519" t="str">
            <v/>
          </cell>
          <cell r="K2519" t="str">
            <v/>
          </cell>
          <cell r="L2519">
            <v>0</v>
          </cell>
        </row>
        <row r="2520">
          <cell r="H2520" t="str">
            <v/>
          </cell>
          <cell r="I2520" t="str">
            <v/>
          </cell>
          <cell r="K2520" t="str">
            <v/>
          </cell>
        </row>
        <row r="2521">
          <cell r="E2521" t="str">
            <v>3.0</v>
          </cell>
          <cell r="F2521" t="str">
            <v>MATERIAIS</v>
          </cell>
          <cell r="H2521" t="str">
            <v/>
          </cell>
          <cell r="I2521" t="str">
            <v/>
          </cell>
          <cell r="K2521" t="str">
            <v/>
          </cell>
          <cell r="L2521">
            <v>5.33</v>
          </cell>
        </row>
        <row r="2522">
          <cell r="E2522" t="str">
            <v>3.1</v>
          </cell>
          <cell r="F2522" t="str">
            <v>OBO-46</v>
          </cell>
          <cell r="G2522" t="str">
            <v>OUTRAS BASES</v>
          </cell>
          <cell r="H2522" t="str">
            <v>TUBO PVC CORRUGADO FLEXÍVEL PERFURADO PARA DRENAGEM ( DIÂMETRO DA SEÇÃO: 65, 00 MM/ 2.1/2")</v>
          </cell>
          <cell r="I2522" t="str">
            <v>M</v>
          </cell>
          <cell r="J2522">
            <v>1.02</v>
          </cell>
          <cell r="K2522">
            <v>5.23</v>
          </cell>
          <cell r="L2522">
            <v>5.33</v>
          </cell>
        </row>
        <row r="2523">
          <cell r="E2523" t="str">
            <v>3.2</v>
          </cell>
          <cell r="H2523" t="str">
            <v/>
          </cell>
          <cell r="I2523" t="str">
            <v/>
          </cell>
          <cell r="K2523" t="str">
            <v/>
          </cell>
          <cell r="L2523">
            <v>0</v>
          </cell>
        </row>
        <row r="2524">
          <cell r="H2524" t="str">
            <v/>
          </cell>
          <cell r="I2524" t="str">
            <v/>
          </cell>
          <cell r="K2524" t="str">
            <v/>
          </cell>
        </row>
        <row r="2525">
          <cell r="E2525" t="str">
            <v>4.0</v>
          </cell>
          <cell r="F2525" t="str">
            <v>OUTROS</v>
          </cell>
          <cell r="H2525" t="str">
            <v/>
          </cell>
          <cell r="I2525" t="str">
            <v/>
          </cell>
          <cell r="K2525" t="str">
            <v/>
          </cell>
          <cell r="L2525">
            <v>0</v>
          </cell>
        </row>
        <row r="2526">
          <cell r="E2526" t="str">
            <v>4.1</v>
          </cell>
          <cell r="H2526" t="str">
            <v/>
          </cell>
          <cell r="I2526" t="str">
            <v/>
          </cell>
          <cell r="K2526" t="str">
            <v/>
          </cell>
          <cell r="L2526">
            <v>0</v>
          </cell>
        </row>
        <row r="2527">
          <cell r="E2527" t="str">
            <v>4.2</v>
          </cell>
          <cell r="H2527" t="str">
            <v/>
          </cell>
          <cell r="I2527" t="str">
            <v/>
          </cell>
          <cell r="K2527" t="str">
            <v/>
          </cell>
          <cell r="L2527">
            <v>0</v>
          </cell>
        </row>
        <row r="2529">
          <cell r="K2529" t="str">
            <v>TOTAL SEM BDI</v>
          </cell>
          <cell r="L2529">
            <v>11.03</v>
          </cell>
        </row>
        <row r="2531">
          <cell r="J2531" t="str">
            <v>BDI</v>
          </cell>
          <cell r="K2531" t="str">
            <v>SERVIÇO</v>
          </cell>
          <cell r="L2531">
            <v>3.313412</v>
          </cell>
        </row>
        <row r="2533">
          <cell r="K2533" t="str">
            <v>TOTAL COM BDI</v>
          </cell>
          <cell r="L2533">
            <v>14.343411999999999</v>
          </cell>
        </row>
        <row r="2535">
          <cell r="E2535" t="str">
            <v>COMP-104</v>
          </cell>
          <cell r="F2535" t="str">
            <v>LAJE PRE-MOLDADA CONVENCIONAL (LAJOTAS + VIGOTAS) PARA PISO, UNIDIRECIONAL, VAO ATE 5,00 M</v>
          </cell>
          <cell r="M2535" t="str">
            <v>M2</v>
          </cell>
          <cell r="O2535">
            <v>164.48</v>
          </cell>
          <cell r="P2535">
            <v>213.889792</v>
          </cell>
          <cell r="R2535">
            <v>164.48</v>
          </cell>
          <cell r="S2535">
            <v>0</v>
          </cell>
          <cell r="T2535">
            <v>0</v>
          </cell>
          <cell r="U2535">
            <v>0</v>
          </cell>
          <cell r="W2535">
            <v>12.79</v>
          </cell>
          <cell r="X2535">
            <v>0</v>
          </cell>
          <cell r="Y2535">
            <v>96.429999999999993</v>
          </cell>
          <cell r="Z2535">
            <v>55.26</v>
          </cell>
        </row>
        <row r="2536">
          <cell r="E2536" t="str">
            <v>ITEM</v>
          </cell>
          <cell r="F2536" t="str">
            <v>CÓDIGO</v>
          </cell>
          <cell r="G2536" t="str">
            <v>FONTE</v>
          </cell>
          <cell r="H2536" t="str">
            <v>SERVIÇOS</v>
          </cell>
          <cell r="I2536" t="str">
            <v>UNID.</v>
          </cell>
          <cell r="J2536" t="str">
            <v>QUANT.</v>
          </cell>
          <cell r="K2536" t="str">
            <v>P.UNIT.</v>
          </cell>
          <cell r="L2536" t="str">
            <v>P.TOTAL</v>
          </cell>
          <cell r="M2536" t="str">
            <v>%</v>
          </cell>
          <cell r="O2536" t="str">
            <v>R$ UNIT SEM BDI</v>
          </cell>
          <cell r="P2536" t="str">
            <v>R$ UNIT COM BDI</v>
          </cell>
          <cell r="R2536" t="str">
            <v>SINAPI</v>
          </cell>
          <cell r="S2536" t="str">
            <v>COMP. 
PRÓPRIA</v>
          </cell>
          <cell r="T2536" t="str">
            <v>COTAÇÃO</v>
          </cell>
          <cell r="U2536" t="str">
            <v>OUTRAS
BASES</v>
          </cell>
          <cell r="W2536" t="str">
            <v>M. O.</v>
          </cell>
          <cell r="X2536" t="str">
            <v>EQUIPTO</v>
          </cell>
          <cell r="Y2536" t="str">
            <v>MATERIAL</v>
          </cell>
          <cell r="Z2536" t="str">
            <v>OUTROS</v>
          </cell>
        </row>
        <row r="2537">
          <cell r="E2537" t="str">
            <v>1.0</v>
          </cell>
          <cell r="F2537" t="str">
            <v>MÃO DE OBRA</v>
          </cell>
          <cell r="K2537" t="str">
            <v/>
          </cell>
          <cell r="L2537">
            <v>12.79</v>
          </cell>
        </row>
        <row r="2538">
          <cell r="E2538" t="str">
            <v>1.1</v>
          </cell>
          <cell r="F2538">
            <v>88262</v>
          </cell>
          <cell r="G2538" t="str">
            <v>SINAPI</v>
          </cell>
          <cell r="H2538" t="str">
            <v>CARPINTEIRO DE FORMAS COM ENCARGOS COMPLEMENTARES</v>
          </cell>
          <cell r="I2538" t="str">
            <v>H</v>
          </cell>
          <cell r="J2538">
            <v>0.5</v>
          </cell>
          <cell r="K2538">
            <v>16.59</v>
          </cell>
          <cell r="L2538">
            <v>8.2899999999999991</v>
          </cell>
        </row>
        <row r="2539">
          <cell r="E2539" t="str">
            <v>1.2</v>
          </cell>
          <cell r="F2539">
            <v>88316</v>
          </cell>
          <cell r="G2539" t="str">
            <v>SINAPI</v>
          </cell>
          <cell r="H2539" t="str">
            <v>SERVENTE COM ENCARGOS COMPLEMENTARES</v>
          </cell>
          <cell r="I2539" t="str">
            <v>H</v>
          </cell>
          <cell r="J2539">
            <v>0.36</v>
          </cell>
          <cell r="K2539">
            <v>12.51</v>
          </cell>
          <cell r="L2539">
            <v>4.5</v>
          </cell>
        </row>
        <row r="2540">
          <cell r="H2540" t="str">
            <v/>
          </cell>
          <cell r="I2540" t="str">
            <v/>
          </cell>
          <cell r="K2540" t="str">
            <v/>
          </cell>
        </row>
        <row r="2541">
          <cell r="E2541" t="str">
            <v>2.0</v>
          </cell>
          <cell r="F2541" t="str">
            <v>EQUIPAMENTOS</v>
          </cell>
          <cell r="H2541" t="str">
            <v/>
          </cell>
          <cell r="I2541" t="str">
            <v/>
          </cell>
          <cell r="K2541" t="str">
            <v/>
          </cell>
          <cell r="L2541">
            <v>0</v>
          </cell>
        </row>
        <row r="2542">
          <cell r="E2542" t="str">
            <v>2.1</v>
          </cell>
          <cell r="H2542" t="str">
            <v/>
          </cell>
          <cell r="I2542" t="str">
            <v/>
          </cell>
          <cell r="K2542" t="str">
            <v/>
          </cell>
          <cell r="L2542">
            <v>0</v>
          </cell>
        </row>
        <row r="2543">
          <cell r="E2543" t="str">
            <v>2.2</v>
          </cell>
          <cell r="H2543" t="str">
            <v/>
          </cell>
          <cell r="I2543" t="str">
            <v/>
          </cell>
          <cell r="K2543" t="str">
            <v/>
          </cell>
          <cell r="L2543">
            <v>0</v>
          </cell>
        </row>
        <row r="2544">
          <cell r="H2544" t="str">
            <v/>
          </cell>
          <cell r="I2544" t="str">
            <v/>
          </cell>
          <cell r="K2544" t="str">
            <v/>
          </cell>
        </row>
        <row r="2545">
          <cell r="E2545" t="str">
            <v>3.0</v>
          </cell>
          <cell r="F2545" t="str">
            <v>MATERIAIS</v>
          </cell>
          <cell r="H2545" t="str">
            <v/>
          </cell>
          <cell r="I2545" t="str">
            <v/>
          </cell>
          <cell r="K2545" t="str">
            <v/>
          </cell>
          <cell r="L2545">
            <v>96.429999999999993</v>
          </cell>
        </row>
        <row r="2546">
          <cell r="E2546" t="str">
            <v>3.1</v>
          </cell>
          <cell r="F2546">
            <v>3738</v>
          </cell>
          <cell r="G2546" t="str">
            <v>INSUMO</v>
          </cell>
          <cell r="H2546" t="str">
            <v xml:space="preserve">LAJE PRE-MOLDADA CONVENCIONAL (LAJOTAS + VIGOTAS) PARA PISO, UNIDIRECIONAL, SOBRECARGA DE 350 KG/M2, VAO ATE 5,00 M (SEM COLOCACAO)                                                                                                                                                                                                                                                                                                                                                                       </v>
          </cell>
          <cell r="I2546" t="str">
            <v xml:space="preserve">M2    </v>
          </cell>
          <cell r="J2546">
            <v>1</v>
          </cell>
          <cell r="K2546">
            <v>66.489999999999995</v>
          </cell>
          <cell r="L2546">
            <v>66.489999999999995</v>
          </cell>
        </row>
        <row r="2547">
          <cell r="E2547" t="str">
            <v>3.2</v>
          </cell>
          <cell r="F2547">
            <v>6193</v>
          </cell>
          <cell r="G2547" t="str">
            <v>INSUMO</v>
          </cell>
          <cell r="H2547" t="str">
            <v xml:space="preserve">TABUA DE MADEIRA NAO APARELHADA *2,5 X 20* CM, CEDRINHO OU EQUIVALENTE DA REGIAO                                                                                                                                                                                                                                                                                                                                                                                                                          </v>
          </cell>
          <cell r="I2547" t="str">
            <v xml:space="preserve">M     </v>
          </cell>
          <cell r="J2547">
            <v>1.87</v>
          </cell>
          <cell r="K2547">
            <v>15.54</v>
          </cell>
          <cell r="L2547">
            <v>29.05</v>
          </cell>
        </row>
        <row r="2548">
          <cell r="E2548" t="str">
            <v>3.3</v>
          </cell>
          <cell r="F2548">
            <v>40304</v>
          </cell>
          <cell r="G2548" t="str">
            <v>INSUMO</v>
          </cell>
          <cell r="H2548" t="str">
            <v xml:space="preserve">PREGO DE ACO POLIDO COM CABECA DUPLA 17 X 27 (2 1/2 X 11)                                                                                                                                                                                                                                                                                                                                                                                                                                                 </v>
          </cell>
          <cell r="I2548" t="str">
            <v xml:space="preserve">KG    </v>
          </cell>
          <cell r="J2548">
            <v>0.04</v>
          </cell>
          <cell r="K2548">
            <v>22.47</v>
          </cell>
          <cell r="L2548">
            <v>0.89</v>
          </cell>
        </row>
        <row r="2549">
          <cell r="H2549" t="str">
            <v/>
          </cell>
          <cell r="I2549" t="str">
            <v/>
          </cell>
          <cell r="K2549" t="str">
            <v/>
          </cell>
        </row>
        <row r="2550">
          <cell r="E2550" t="str">
            <v>4.0</v>
          </cell>
          <cell r="F2550" t="str">
            <v>OUTROS</v>
          </cell>
          <cell r="H2550" t="str">
            <v/>
          </cell>
          <cell r="I2550" t="str">
            <v/>
          </cell>
          <cell r="K2550" t="str">
            <v/>
          </cell>
          <cell r="L2550">
            <v>55.26</v>
          </cell>
        </row>
        <row r="2551">
          <cell r="E2551" t="str">
            <v>4.1</v>
          </cell>
          <cell r="F2551">
            <v>92273</v>
          </cell>
          <cell r="G2551" t="str">
            <v>SINAPI</v>
          </cell>
          <cell r="H2551" t="str">
            <v>FABRICAÇÃO DE ESCORAS DO TIPO PONTALETE, EM MADEIRA. AF_12/2015</v>
          </cell>
          <cell r="I2551" t="str">
            <v>M</v>
          </cell>
          <cell r="J2551">
            <v>4.5</v>
          </cell>
          <cell r="K2551">
            <v>12.28</v>
          </cell>
          <cell r="L2551">
            <v>55.26</v>
          </cell>
        </row>
        <row r="2552">
          <cell r="E2552" t="str">
            <v>4.2</v>
          </cell>
          <cell r="H2552" t="str">
            <v/>
          </cell>
          <cell r="I2552" t="str">
            <v/>
          </cell>
          <cell r="K2552" t="str">
            <v/>
          </cell>
          <cell r="L2552">
            <v>0</v>
          </cell>
        </row>
        <row r="2554">
          <cell r="K2554" t="str">
            <v>TOTAL SEM BDI</v>
          </cell>
          <cell r="L2554">
            <v>164.48</v>
          </cell>
        </row>
        <row r="2556">
          <cell r="J2556" t="str">
            <v>BDI</v>
          </cell>
          <cell r="K2556" t="str">
            <v>SERVIÇO</v>
          </cell>
          <cell r="L2556">
            <v>49.409791999999996</v>
          </cell>
        </row>
        <row r="2558">
          <cell r="K2558" t="str">
            <v>TOTAL COM BDI</v>
          </cell>
          <cell r="L2558">
            <v>213.889792</v>
          </cell>
        </row>
        <row r="2560">
          <cell r="E2560" t="str">
            <v>COMP-105</v>
          </cell>
          <cell r="F2560" t="str">
            <v>RODAMÃO EM GRANITO PRETO ABSOLUTO - E=20CM</v>
          </cell>
          <cell r="M2560" t="str">
            <v>M</v>
          </cell>
          <cell r="O2560">
            <v>103.36999999999999</v>
          </cell>
          <cell r="P2560">
            <v>134.422348</v>
          </cell>
          <cell r="R2560">
            <v>103.36999999999999</v>
          </cell>
          <cell r="S2560">
            <v>0</v>
          </cell>
          <cell r="T2560">
            <v>0</v>
          </cell>
          <cell r="U2560">
            <v>0</v>
          </cell>
          <cell r="W2560">
            <v>15.16</v>
          </cell>
          <cell r="X2560">
            <v>0</v>
          </cell>
          <cell r="Y2560">
            <v>88.21</v>
          </cell>
          <cell r="Z2560">
            <v>0</v>
          </cell>
        </row>
        <row r="2561">
          <cell r="E2561" t="str">
            <v>ITEM</v>
          </cell>
          <cell r="F2561" t="str">
            <v>CÓDIGO</v>
          </cell>
          <cell r="G2561" t="str">
            <v>FONTE</v>
          </cell>
          <cell r="H2561" t="str">
            <v>SERVIÇOS</v>
          </cell>
          <cell r="I2561" t="str">
            <v>UNID.</v>
          </cell>
          <cell r="J2561" t="str">
            <v>QUANT.</v>
          </cell>
          <cell r="K2561" t="str">
            <v>P.UNIT.</v>
          </cell>
          <cell r="L2561" t="str">
            <v>P.TOTAL</v>
          </cell>
          <cell r="M2561" t="str">
            <v>%</v>
          </cell>
          <cell r="O2561" t="str">
            <v>R$ UNIT SEM BDI</v>
          </cell>
          <cell r="P2561" t="str">
            <v>R$ UNIT COM BDI</v>
          </cell>
          <cell r="R2561" t="str">
            <v>SINAPI</v>
          </cell>
          <cell r="S2561" t="str">
            <v>COMP. 
PRÓPRIA</v>
          </cell>
          <cell r="T2561" t="str">
            <v>COTAÇÃO</v>
          </cell>
          <cell r="U2561" t="str">
            <v>OUTRAS
BASES</v>
          </cell>
          <cell r="W2561" t="str">
            <v>M. O.</v>
          </cell>
          <cell r="X2561" t="str">
            <v>EQUIPTO</v>
          </cell>
          <cell r="Y2561" t="str">
            <v>MATERIAL</v>
          </cell>
          <cell r="Z2561" t="str">
            <v>OUTROS</v>
          </cell>
        </row>
        <row r="2562">
          <cell r="E2562" t="str">
            <v>1.0</v>
          </cell>
          <cell r="F2562" t="str">
            <v>MÃO DE OBRA</v>
          </cell>
          <cell r="K2562" t="str">
            <v/>
          </cell>
          <cell r="L2562">
            <v>15.16</v>
          </cell>
        </row>
        <row r="2563">
          <cell r="E2563" t="str">
            <v>1.1</v>
          </cell>
          <cell r="F2563">
            <v>88274</v>
          </cell>
          <cell r="G2563" t="str">
            <v>SINAPI</v>
          </cell>
          <cell r="H2563" t="str">
            <v>MARMORISTA/GRANITEIRO COM ENCARGOS COMPLEMENTARES</v>
          </cell>
          <cell r="I2563" t="str">
            <v>H</v>
          </cell>
          <cell r="J2563">
            <v>0.6</v>
          </cell>
          <cell r="K2563">
            <v>19.030000000000005</v>
          </cell>
          <cell r="L2563">
            <v>11.41</v>
          </cell>
        </row>
        <row r="2564">
          <cell r="E2564" t="str">
            <v>1.2</v>
          </cell>
          <cell r="F2564">
            <v>88316</v>
          </cell>
          <cell r="G2564" t="str">
            <v>SINAPI</v>
          </cell>
          <cell r="H2564" t="str">
            <v>SERVENTE COM ENCARGOS COMPLEMENTARES</v>
          </cell>
          <cell r="I2564" t="str">
            <v>H</v>
          </cell>
          <cell r="J2564">
            <v>0.3</v>
          </cell>
          <cell r="K2564">
            <v>12.51</v>
          </cell>
          <cell r="L2564">
            <v>3.75</v>
          </cell>
        </row>
        <row r="2565">
          <cell r="H2565" t="str">
            <v/>
          </cell>
          <cell r="I2565" t="str">
            <v/>
          </cell>
          <cell r="K2565" t="str">
            <v/>
          </cell>
        </row>
        <row r="2566">
          <cell r="E2566" t="str">
            <v>2.0</v>
          </cell>
          <cell r="F2566" t="str">
            <v>EQUIPAMENTOS</v>
          </cell>
          <cell r="H2566" t="str">
            <v/>
          </cell>
          <cell r="I2566" t="str">
            <v/>
          </cell>
          <cell r="K2566" t="str">
            <v/>
          </cell>
          <cell r="L2566">
            <v>0</v>
          </cell>
        </row>
        <row r="2567">
          <cell r="E2567" t="str">
            <v>2.1</v>
          </cell>
          <cell r="H2567" t="str">
            <v/>
          </cell>
          <cell r="I2567" t="str">
            <v/>
          </cell>
          <cell r="K2567" t="str">
            <v/>
          </cell>
          <cell r="L2567">
            <v>0</v>
          </cell>
        </row>
        <row r="2568">
          <cell r="E2568" t="str">
            <v>2.2</v>
          </cell>
          <cell r="H2568" t="str">
            <v/>
          </cell>
          <cell r="I2568" t="str">
            <v/>
          </cell>
          <cell r="K2568" t="str">
            <v/>
          </cell>
          <cell r="L2568">
            <v>0</v>
          </cell>
        </row>
        <row r="2569">
          <cell r="H2569" t="str">
            <v/>
          </cell>
          <cell r="I2569" t="str">
            <v/>
          </cell>
          <cell r="K2569" t="str">
            <v/>
          </cell>
        </row>
        <row r="2570">
          <cell r="E2570" t="str">
            <v>3.0</v>
          </cell>
          <cell r="F2570" t="str">
            <v>MATERIAIS</v>
          </cell>
          <cell r="H2570" t="str">
            <v/>
          </cell>
          <cell r="I2570" t="str">
            <v/>
          </cell>
          <cell r="K2570" t="str">
            <v/>
          </cell>
          <cell r="L2570">
            <v>88.21</v>
          </cell>
        </row>
        <row r="2571">
          <cell r="E2571" t="str">
            <v>3.1</v>
          </cell>
          <cell r="F2571">
            <v>20231</v>
          </cell>
          <cell r="G2571" t="str">
            <v>INSUMO</v>
          </cell>
          <cell r="H2571" t="str">
            <v xml:space="preserve">RODAPE OU RODABANCADA EM GRANITO, POLIDO, TIPO ANDORINHA/ QUARTZ/ CASTELO/ CORUMBA OU OUTROS EQUIVALENTES DA REGIAO, H= 10 CM, E=  *2,0* CM                                                                                                                                                                                                                                                                                                                                                               </v>
          </cell>
          <cell r="I2571" t="str">
            <v xml:space="preserve">M     </v>
          </cell>
          <cell r="J2571">
            <v>2</v>
          </cell>
          <cell r="K2571">
            <v>41.67</v>
          </cell>
          <cell r="L2571">
            <v>83.34</v>
          </cell>
        </row>
        <row r="2572">
          <cell r="E2572" t="str">
            <v>3.2</v>
          </cell>
          <cell r="F2572">
            <v>34357</v>
          </cell>
          <cell r="G2572" t="str">
            <v>INSUMO</v>
          </cell>
          <cell r="H2572" t="str">
            <v xml:space="preserve">REJUNTE COLORIDO, CIMENTICIO                                                                                                                                                                                                                                                                                                                                                                                                                                                                              </v>
          </cell>
          <cell r="I2572" t="str">
            <v xml:space="preserve">KG    </v>
          </cell>
          <cell r="J2572">
            <v>0.24</v>
          </cell>
          <cell r="K2572">
            <v>4.28</v>
          </cell>
          <cell r="L2572">
            <v>1.02</v>
          </cell>
        </row>
        <row r="2573">
          <cell r="E2573" t="str">
            <v>3.3</v>
          </cell>
          <cell r="F2573">
            <v>37595</v>
          </cell>
          <cell r="G2573" t="str">
            <v>INSUMO</v>
          </cell>
          <cell r="H2573" t="str">
            <v xml:space="preserve">ARGAMASSA COLANTE TIPO ACIII                                                                                                                                                                                                                                                                                                                                                                                                                                                                              </v>
          </cell>
          <cell r="I2573" t="str">
            <v xml:space="preserve">KG    </v>
          </cell>
          <cell r="J2573">
            <v>1.7228000000000001</v>
          </cell>
          <cell r="K2573">
            <v>2.2400000000000002</v>
          </cell>
          <cell r="L2573">
            <v>3.85</v>
          </cell>
        </row>
        <row r="2574">
          <cell r="H2574" t="str">
            <v/>
          </cell>
          <cell r="I2574" t="str">
            <v/>
          </cell>
          <cell r="K2574" t="str">
            <v/>
          </cell>
        </row>
        <row r="2575">
          <cell r="E2575" t="str">
            <v>4.0</v>
          </cell>
          <cell r="F2575" t="str">
            <v>OUTROS</v>
          </cell>
          <cell r="H2575" t="str">
            <v/>
          </cell>
          <cell r="I2575" t="str">
            <v/>
          </cell>
          <cell r="K2575" t="str">
            <v/>
          </cell>
          <cell r="L2575">
            <v>0</v>
          </cell>
        </row>
        <row r="2576">
          <cell r="E2576" t="str">
            <v>4.1</v>
          </cell>
          <cell r="H2576" t="str">
            <v/>
          </cell>
          <cell r="I2576" t="str">
            <v/>
          </cell>
          <cell r="K2576" t="str">
            <v/>
          </cell>
          <cell r="L2576">
            <v>0</v>
          </cell>
        </row>
        <row r="2577">
          <cell r="E2577" t="str">
            <v>4.2</v>
          </cell>
          <cell r="H2577" t="str">
            <v/>
          </cell>
          <cell r="I2577" t="str">
            <v/>
          </cell>
          <cell r="K2577" t="str">
            <v/>
          </cell>
          <cell r="L2577">
            <v>0</v>
          </cell>
        </row>
        <row r="2579">
          <cell r="K2579" t="str">
            <v>TOTAL SEM BDI</v>
          </cell>
          <cell r="L2579">
            <v>103.36999999999999</v>
          </cell>
        </row>
        <row r="2581">
          <cell r="J2581" t="str">
            <v>BDI</v>
          </cell>
          <cell r="K2581" t="str">
            <v>SERVIÇO</v>
          </cell>
          <cell r="L2581">
            <v>31.052347999999999</v>
          </cell>
        </row>
        <row r="2583">
          <cell r="K2583" t="str">
            <v>TOTAL COM BDI</v>
          </cell>
          <cell r="L2583">
            <v>134.422348</v>
          </cell>
        </row>
        <row r="2585">
          <cell r="E2585" t="str">
            <v>COMP-106</v>
          </cell>
          <cell r="F2585" t="str">
            <v>RODAMÃO EM GRANITO PRETO ABSOLUTO - E=30CM</v>
          </cell>
          <cell r="M2585" t="str">
            <v>M</v>
          </cell>
          <cell r="O2585">
            <v>155.07000000000002</v>
          </cell>
          <cell r="P2585">
            <v>201.65302800000003</v>
          </cell>
          <cell r="R2585">
            <v>155.07000000000002</v>
          </cell>
          <cell r="S2585">
            <v>0</v>
          </cell>
          <cell r="T2585">
            <v>0</v>
          </cell>
          <cell r="U2585">
            <v>0</v>
          </cell>
          <cell r="W2585">
            <v>22.740000000000002</v>
          </cell>
          <cell r="X2585">
            <v>0</v>
          </cell>
          <cell r="Y2585">
            <v>132.33000000000001</v>
          </cell>
          <cell r="Z2585">
            <v>0</v>
          </cell>
        </row>
        <row r="2586">
          <cell r="E2586" t="str">
            <v>ITEM</v>
          </cell>
          <cell r="F2586" t="str">
            <v>CÓDIGO</v>
          </cell>
          <cell r="G2586" t="str">
            <v>FONTE</v>
          </cell>
          <cell r="H2586" t="str">
            <v>SERVIÇOS</v>
          </cell>
          <cell r="I2586" t="str">
            <v>UNID.</v>
          </cell>
          <cell r="J2586" t="str">
            <v>QUANT.</v>
          </cell>
          <cell r="K2586" t="str">
            <v>P.UNIT.</v>
          </cell>
          <cell r="L2586" t="str">
            <v>P.TOTAL</v>
          </cell>
          <cell r="M2586" t="str">
            <v>%</v>
          </cell>
          <cell r="O2586" t="str">
            <v>R$ UNIT SEM BDI</v>
          </cell>
          <cell r="P2586" t="str">
            <v>R$ UNIT COM BDI</v>
          </cell>
          <cell r="R2586" t="str">
            <v>SINAPI</v>
          </cell>
          <cell r="S2586" t="str">
            <v>COMP. 
PRÓPRIA</v>
          </cell>
          <cell r="T2586" t="str">
            <v>COTAÇÃO</v>
          </cell>
          <cell r="U2586" t="str">
            <v>OUTRAS
BASES</v>
          </cell>
          <cell r="W2586" t="str">
            <v>M. O.</v>
          </cell>
          <cell r="X2586" t="str">
            <v>EQUIPTO</v>
          </cell>
          <cell r="Y2586" t="str">
            <v>MATERIAL</v>
          </cell>
          <cell r="Z2586" t="str">
            <v>OUTROS</v>
          </cell>
        </row>
        <row r="2587">
          <cell r="E2587" t="str">
            <v>1.0</v>
          </cell>
          <cell r="F2587" t="str">
            <v>MÃO DE OBRA</v>
          </cell>
          <cell r="K2587" t="str">
            <v/>
          </cell>
          <cell r="L2587">
            <v>22.740000000000002</v>
          </cell>
        </row>
        <row r="2588">
          <cell r="E2588" t="str">
            <v>1.1</v>
          </cell>
          <cell r="F2588">
            <v>88274</v>
          </cell>
          <cell r="G2588" t="str">
            <v>SINAPI</v>
          </cell>
          <cell r="H2588" t="str">
            <v>MARMORISTA/GRANITEIRO COM ENCARGOS COMPLEMENTARES</v>
          </cell>
          <cell r="I2588" t="str">
            <v>H</v>
          </cell>
          <cell r="J2588">
            <v>0.89999999999999991</v>
          </cell>
          <cell r="K2588">
            <v>19.030000000000005</v>
          </cell>
          <cell r="L2588">
            <v>17.12</v>
          </cell>
        </row>
        <row r="2589">
          <cell r="E2589" t="str">
            <v>1.2</v>
          </cell>
          <cell r="F2589">
            <v>88316</v>
          </cell>
          <cell r="G2589" t="str">
            <v>SINAPI</v>
          </cell>
          <cell r="H2589" t="str">
            <v>SERVENTE COM ENCARGOS COMPLEMENTARES</v>
          </cell>
          <cell r="I2589" t="str">
            <v>H</v>
          </cell>
          <cell r="J2589">
            <v>0.44999999999999996</v>
          </cell>
          <cell r="K2589">
            <v>12.51</v>
          </cell>
          <cell r="L2589">
            <v>5.62</v>
          </cell>
        </row>
        <row r="2590">
          <cell r="H2590" t="str">
            <v/>
          </cell>
          <cell r="I2590" t="str">
            <v/>
          </cell>
          <cell r="K2590" t="str">
            <v/>
          </cell>
        </row>
        <row r="2591">
          <cell r="E2591" t="str">
            <v>2.0</v>
          </cell>
          <cell r="F2591" t="str">
            <v>EQUIPAMENTOS</v>
          </cell>
          <cell r="H2591" t="str">
            <v/>
          </cell>
          <cell r="I2591" t="str">
            <v/>
          </cell>
          <cell r="K2591" t="str">
            <v/>
          </cell>
          <cell r="L2591">
            <v>0</v>
          </cell>
        </row>
        <row r="2592">
          <cell r="E2592" t="str">
            <v>2.1</v>
          </cell>
          <cell r="H2592" t="str">
            <v/>
          </cell>
          <cell r="I2592" t="str">
            <v/>
          </cell>
          <cell r="K2592" t="str">
            <v/>
          </cell>
          <cell r="L2592">
            <v>0</v>
          </cell>
        </row>
        <row r="2593">
          <cell r="E2593" t="str">
            <v>2.2</v>
          </cell>
          <cell r="H2593" t="str">
            <v/>
          </cell>
          <cell r="I2593" t="str">
            <v/>
          </cell>
          <cell r="K2593" t="str">
            <v/>
          </cell>
          <cell r="L2593">
            <v>0</v>
          </cell>
        </row>
        <row r="2594">
          <cell r="H2594" t="str">
            <v/>
          </cell>
          <cell r="I2594" t="str">
            <v/>
          </cell>
          <cell r="K2594" t="str">
            <v/>
          </cell>
        </row>
        <row r="2595">
          <cell r="E2595" t="str">
            <v>3.0</v>
          </cell>
          <cell r="F2595" t="str">
            <v>MATERIAIS</v>
          </cell>
          <cell r="H2595" t="str">
            <v/>
          </cell>
          <cell r="I2595" t="str">
            <v/>
          </cell>
          <cell r="K2595" t="str">
            <v/>
          </cell>
          <cell r="L2595">
            <v>132.33000000000001</v>
          </cell>
        </row>
        <row r="2596">
          <cell r="E2596" t="str">
            <v>3.1</v>
          </cell>
          <cell r="F2596">
            <v>20231</v>
          </cell>
          <cell r="G2596" t="str">
            <v>INSUMO</v>
          </cell>
          <cell r="H2596" t="str">
            <v xml:space="preserve">RODAPE OU RODABANCADA EM GRANITO, POLIDO, TIPO ANDORINHA/ QUARTZ/ CASTELO/ CORUMBA OU OUTROS EQUIVALENTES DA REGIAO, H= 10 CM, E=  *2,0* CM                                                                                                                                                                                                                                                                                                                                                               </v>
          </cell>
          <cell r="I2596" t="str">
            <v xml:space="preserve">M     </v>
          </cell>
          <cell r="J2596">
            <v>3</v>
          </cell>
          <cell r="K2596">
            <v>41.67</v>
          </cell>
          <cell r="L2596">
            <v>125.01</v>
          </cell>
        </row>
        <row r="2597">
          <cell r="E2597" t="str">
            <v>3.2</v>
          </cell>
          <cell r="F2597">
            <v>34357</v>
          </cell>
          <cell r="G2597" t="str">
            <v>INSUMO</v>
          </cell>
          <cell r="H2597" t="str">
            <v xml:space="preserve">REJUNTE COLORIDO, CIMENTICIO                                                                                                                                                                                                                                                                                                                                                                                                                                                                              </v>
          </cell>
          <cell r="I2597" t="str">
            <v xml:space="preserve">KG    </v>
          </cell>
          <cell r="J2597">
            <v>0.36</v>
          </cell>
          <cell r="K2597">
            <v>4.28</v>
          </cell>
          <cell r="L2597">
            <v>1.54</v>
          </cell>
        </row>
        <row r="2598">
          <cell r="E2598" t="str">
            <v>3.3</v>
          </cell>
          <cell r="F2598">
            <v>37595</v>
          </cell>
          <cell r="G2598" t="str">
            <v>INSUMO</v>
          </cell>
          <cell r="H2598" t="str">
            <v xml:space="preserve">ARGAMASSA COLANTE TIPO ACIII                                                                                                                                                                                                                                                                                                                                                                                                                                                                              </v>
          </cell>
          <cell r="I2598" t="str">
            <v xml:space="preserve">KG    </v>
          </cell>
          <cell r="J2598">
            <v>2.5842000000000001</v>
          </cell>
          <cell r="K2598">
            <v>2.2400000000000002</v>
          </cell>
          <cell r="L2598">
            <v>5.78</v>
          </cell>
        </row>
        <row r="2599">
          <cell r="H2599" t="str">
            <v/>
          </cell>
          <cell r="I2599" t="str">
            <v/>
          </cell>
          <cell r="K2599" t="str">
            <v/>
          </cell>
        </row>
        <row r="2600">
          <cell r="E2600" t="str">
            <v>4.0</v>
          </cell>
          <cell r="F2600" t="str">
            <v>OUTROS</v>
          </cell>
          <cell r="H2600" t="str">
            <v/>
          </cell>
          <cell r="I2600" t="str">
            <v/>
          </cell>
          <cell r="K2600" t="str">
            <v/>
          </cell>
          <cell r="L2600">
            <v>0</v>
          </cell>
        </row>
        <row r="2601">
          <cell r="E2601" t="str">
            <v>4.1</v>
          </cell>
          <cell r="H2601" t="str">
            <v/>
          </cell>
          <cell r="I2601" t="str">
            <v/>
          </cell>
          <cell r="K2601" t="str">
            <v/>
          </cell>
          <cell r="L2601">
            <v>0</v>
          </cell>
        </row>
        <row r="2602">
          <cell r="E2602" t="str">
            <v>4.2</v>
          </cell>
          <cell r="H2602" t="str">
            <v/>
          </cell>
          <cell r="I2602" t="str">
            <v/>
          </cell>
          <cell r="K2602" t="str">
            <v/>
          </cell>
          <cell r="L2602">
            <v>0</v>
          </cell>
        </row>
        <row r="2604">
          <cell r="K2604" t="str">
            <v>TOTAL SEM BDI</v>
          </cell>
          <cell r="L2604">
            <v>155.07000000000002</v>
          </cell>
        </row>
        <row r="2606">
          <cell r="J2606" t="str">
            <v>BDI</v>
          </cell>
          <cell r="K2606" t="str">
            <v>SERVIÇO</v>
          </cell>
          <cell r="L2606">
            <v>46.583028000000006</v>
          </cell>
        </row>
        <row r="2608">
          <cell r="K2608" t="str">
            <v>TOTAL COM BDI</v>
          </cell>
          <cell r="L2608">
            <v>201.65302800000003</v>
          </cell>
        </row>
        <row r="2610">
          <cell r="E2610" t="str">
            <v>COMP-107</v>
          </cell>
          <cell r="F2610" t="str">
            <v>ABRIGO PARA GÁS EM ALVENARIA REVESTIDA PARA 2 CILINDROS</v>
          </cell>
          <cell r="M2610" t="str">
            <v>UNID</v>
          </cell>
          <cell r="O2610">
            <v>1979.7600000000002</v>
          </cell>
          <cell r="P2610">
            <v>2574.4799040000003</v>
          </cell>
          <cell r="R2610">
            <v>1979.7600000000002</v>
          </cell>
          <cell r="S2610">
            <v>0</v>
          </cell>
          <cell r="T2610">
            <v>0</v>
          </cell>
          <cell r="U2610">
            <v>0</v>
          </cell>
          <cell r="W2610">
            <v>711.66000000000008</v>
          </cell>
          <cell r="X2610">
            <v>0</v>
          </cell>
          <cell r="Y2610">
            <v>1268.1000000000001</v>
          </cell>
          <cell r="Z2610">
            <v>0</v>
          </cell>
        </row>
        <row r="2611">
          <cell r="E2611" t="str">
            <v>ITEM</v>
          </cell>
          <cell r="F2611" t="str">
            <v>CÓDIGO</v>
          </cell>
          <cell r="G2611" t="str">
            <v>FONTE</v>
          </cell>
          <cell r="H2611" t="str">
            <v>SERVIÇOS</v>
          </cell>
          <cell r="I2611" t="str">
            <v>UNID.</v>
          </cell>
          <cell r="J2611" t="str">
            <v>QUANT.</v>
          </cell>
          <cell r="K2611" t="str">
            <v>P.UNIT.</v>
          </cell>
          <cell r="L2611" t="str">
            <v>P.TOTAL</v>
          </cell>
          <cell r="M2611" t="str">
            <v>%</v>
          </cell>
          <cell r="O2611" t="str">
            <v>R$ UNIT SEM BDI</v>
          </cell>
          <cell r="P2611" t="str">
            <v>R$ UNIT COM BDI</v>
          </cell>
          <cell r="R2611" t="str">
            <v>SINAPI</v>
          </cell>
          <cell r="S2611" t="str">
            <v>COMP. 
PRÓPRIA</v>
          </cell>
          <cell r="T2611" t="str">
            <v>COTAÇÃO</v>
          </cell>
          <cell r="U2611" t="str">
            <v>OUTRAS
BASES</v>
          </cell>
          <cell r="W2611" t="str">
            <v>M. O.</v>
          </cell>
          <cell r="X2611" t="str">
            <v>EQUIPTO</v>
          </cell>
          <cell r="Y2611" t="str">
            <v>MATERIAL</v>
          </cell>
          <cell r="Z2611" t="str">
            <v>OUTROS</v>
          </cell>
        </row>
        <row r="2612">
          <cell r="E2612" t="str">
            <v>1.0</v>
          </cell>
          <cell r="F2612" t="str">
            <v>MÃO DE OBRA</v>
          </cell>
          <cell r="K2612" t="str">
            <v/>
          </cell>
          <cell r="L2612">
            <v>711.66000000000008</v>
          </cell>
        </row>
        <row r="2613">
          <cell r="E2613" t="str">
            <v>1.1</v>
          </cell>
          <cell r="F2613">
            <v>88309</v>
          </cell>
          <cell r="G2613" t="str">
            <v>SINAPI</v>
          </cell>
          <cell r="H2613" t="str">
            <v>PEDREIRO COM ENCARGOS COMPLEMENTARES</v>
          </cell>
          <cell r="I2613" t="str">
            <v>H</v>
          </cell>
          <cell r="J2613">
            <v>16.03</v>
          </cell>
          <cell r="K2613">
            <v>16.78</v>
          </cell>
          <cell r="L2613">
            <v>268.98</v>
          </cell>
        </row>
        <row r="2614">
          <cell r="E2614" t="str">
            <v>1.2</v>
          </cell>
          <cell r="F2614">
            <v>88316</v>
          </cell>
          <cell r="G2614" t="str">
            <v>SINAPI</v>
          </cell>
          <cell r="H2614" t="str">
            <v>SERVENTE COM ENCARGOS COMPLEMENTARES</v>
          </cell>
          <cell r="I2614" t="str">
            <v>H</v>
          </cell>
          <cell r="J2614">
            <v>22.24</v>
          </cell>
          <cell r="K2614">
            <v>12.51</v>
          </cell>
          <cell r="L2614">
            <v>278.22000000000003</v>
          </cell>
        </row>
        <row r="2615">
          <cell r="E2615" t="str">
            <v>1.3</v>
          </cell>
          <cell r="F2615">
            <v>88262</v>
          </cell>
          <cell r="G2615" t="str">
            <v>SINAPI</v>
          </cell>
          <cell r="H2615" t="str">
            <v>CARPINTEIRO DE FORMAS COM ENCARGOS COMPLEMENTARES</v>
          </cell>
          <cell r="I2615" t="str">
            <v>H</v>
          </cell>
          <cell r="J2615">
            <v>3.61</v>
          </cell>
          <cell r="K2615">
            <v>16.59</v>
          </cell>
          <cell r="L2615">
            <v>59.88</v>
          </cell>
        </row>
        <row r="2616">
          <cell r="E2616" t="str">
            <v>1.4</v>
          </cell>
          <cell r="F2616">
            <v>88239</v>
          </cell>
          <cell r="G2616" t="str">
            <v>SINAPI</v>
          </cell>
          <cell r="H2616" t="str">
            <v>AJUDANTE DE CARPINTEIRO COM ENCARGOS COMPLEMENTARES</v>
          </cell>
          <cell r="I2616" t="str">
            <v>H</v>
          </cell>
          <cell r="J2616">
            <v>3.61</v>
          </cell>
          <cell r="K2616">
            <v>13.64</v>
          </cell>
          <cell r="L2616">
            <v>49.24</v>
          </cell>
        </row>
        <row r="2617">
          <cell r="E2617" t="str">
            <v>1.5</v>
          </cell>
          <cell r="F2617">
            <v>88245</v>
          </cell>
          <cell r="G2617" t="str">
            <v>SINAPI</v>
          </cell>
          <cell r="H2617" t="str">
            <v>ARMADOR COM ENCARGOS COMPLEMENTARES</v>
          </cell>
          <cell r="I2617" t="str">
            <v>H</v>
          </cell>
          <cell r="J2617">
            <v>1.9</v>
          </cell>
          <cell r="K2617">
            <v>16.690000000000001</v>
          </cell>
          <cell r="L2617">
            <v>31.71</v>
          </cell>
        </row>
        <row r="2618">
          <cell r="E2618" t="str">
            <v>1.6</v>
          </cell>
          <cell r="F2618">
            <v>88238</v>
          </cell>
          <cell r="G2618" t="str">
            <v>SINAPI</v>
          </cell>
          <cell r="H2618" t="str">
            <v>AJUDANTE DE ARMADOR COM ENCARGOS COMPLEMENTARES</v>
          </cell>
          <cell r="I2618" t="str">
            <v>H</v>
          </cell>
          <cell r="J2618">
            <v>1.9</v>
          </cell>
          <cell r="K2618">
            <v>12.44</v>
          </cell>
          <cell r="L2618">
            <v>23.63</v>
          </cell>
        </row>
        <row r="2619">
          <cell r="H2619" t="str">
            <v/>
          </cell>
          <cell r="I2619" t="str">
            <v/>
          </cell>
          <cell r="K2619" t="str">
            <v/>
          </cell>
        </row>
        <row r="2620">
          <cell r="E2620" t="str">
            <v>2.0</v>
          </cell>
          <cell r="F2620" t="str">
            <v>EQUIPAMENTOS</v>
          </cell>
          <cell r="H2620" t="str">
            <v/>
          </cell>
          <cell r="I2620" t="str">
            <v/>
          </cell>
          <cell r="K2620" t="str">
            <v/>
          </cell>
          <cell r="L2620">
            <v>0</v>
          </cell>
        </row>
        <row r="2621">
          <cell r="E2621" t="str">
            <v>2.1</v>
          </cell>
          <cell r="H2621" t="str">
            <v/>
          </cell>
          <cell r="I2621" t="str">
            <v/>
          </cell>
          <cell r="K2621" t="str">
            <v/>
          </cell>
          <cell r="L2621">
            <v>0</v>
          </cell>
        </row>
        <row r="2622">
          <cell r="E2622" t="str">
            <v>2.2</v>
          </cell>
          <cell r="H2622" t="str">
            <v/>
          </cell>
          <cell r="I2622" t="str">
            <v/>
          </cell>
          <cell r="K2622" t="str">
            <v/>
          </cell>
          <cell r="L2622">
            <v>0</v>
          </cell>
        </row>
        <row r="2623">
          <cell r="H2623" t="str">
            <v/>
          </cell>
          <cell r="I2623" t="str">
            <v/>
          </cell>
          <cell r="K2623" t="str">
            <v/>
          </cell>
        </row>
        <row r="2624">
          <cell r="E2624" t="str">
            <v>3.0</v>
          </cell>
          <cell r="F2624" t="str">
            <v>MATERIAIS</v>
          </cell>
          <cell r="H2624" t="str">
            <v/>
          </cell>
          <cell r="I2624" t="str">
            <v/>
          </cell>
          <cell r="K2624" t="str">
            <v/>
          </cell>
          <cell r="L2624">
            <v>1268.1000000000001</v>
          </cell>
        </row>
        <row r="2625">
          <cell r="E2625" t="str">
            <v>3.1</v>
          </cell>
          <cell r="F2625">
            <v>4718</v>
          </cell>
          <cell r="G2625" t="str">
            <v>INSUMO</v>
          </cell>
          <cell r="H2625" t="str">
            <v xml:space="preserve">PEDRA BRITADA N. 2 (19 A 38 MM) POSTO PEDREIRA/FORNECEDOR, SEM FRETE                                                                                                                                                                                                                                                                                                                                                                                                                                      </v>
          </cell>
          <cell r="I2625" t="str">
            <v xml:space="preserve">M3    </v>
          </cell>
          <cell r="J2625">
            <v>7.0000000000000007E-2</v>
          </cell>
          <cell r="K2625">
            <v>66.91</v>
          </cell>
          <cell r="L2625">
            <v>4.68</v>
          </cell>
        </row>
        <row r="2626">
          <cell r="E2626" t="str">
            <v>3.2</v>
          </cell>
          <cell r="F2626">
            <v>94972</v>
          </cell>
          <cell r="G2626" t="str">
            <v>SINAPI</v>
          </cell>
          <cell r="H2626" t="str">
            <v>CONCRETO FCK = 30MPA, TRAÇO 1:2,1:2,5 (CIMENTO/ AREIA MÉDIA/ BRITA 1)  - PREPARO MECÂNICO COM BETONEIRA 600 L. AF_07/2016</v>
          </cell>
          <cell r="I2626" t="str">
            <v>M3</v>
          </cell>
          <cell r="J2626">
            <v>0.28000000000000003</v>
          </cell>
          <cell r="K2626">
            <v>385.34</v>
          </cell>
          <cell r="L2626">
            <v>107.89</v>
          </cell>
        </row>
        <row r="2627">
          <cell r="E2627" t="str">
            <v>3.3</v>
          </cell>
          <cell r="F2627">
            <v>92873</v>
          </cell>
          <cell r="G2627" t="str">
            <v>SINAPI</v>
          </cell>
          <cell r="H2627" t="str">
            <v>LANÇAMENTO COM USO DE BALDES, ADENSAMENTO E ACABAMENTO DE CONCRETO EM ESTRUTURAS. AF_12/2015</v>
          </cell>
          <cell r="I2627" t="str">
            <v>M3</v>
          </cell>
          <cell r="J2627">
            <v>0.28000000000000003</v>
          </cell>
          <cell r="K2627">
            <v>132.49</v>
          </cell>
          <cell r="L2627">
            <v>37.090000000000003</v>
          </cell>
        </row>
        <row r="2628">
          <cell r="E2628" t="str">
            <v>3.4</v>
          </cell>
          <cell r="F2628">
            <v>89993</v>
          </cell>
          <cell r="G2628" t="str">
            <v>SINAPI</v>
          </cell>
          <cell r="H2628" t="str">
            <v>GRAUTEAMENTO VERTICAL EM ALVENARIA ESTRUTURAL. AF_01/2015</v>
          </cell>
          <cell r="I2628" t="str">
            <v>M3</v>
          </cell>
          <cell r="J2628">
            <v>7.6999999999999999E-2</v>
          </cell>
          <cell r="K2628">
            <v>653.71</v>
          </cell>
          <cell r="L2628">
            <v>50.33</v>
          </cell>
        </row>
        <row r="2629">
          <cell r="E2629" t="str">
            <v>3.5</v>
          </cell>
          <cell r="F2629">
            <v>98567</v>
          </cell>
          <cell r="G2629" t="str">
            <v>SINAPI</v>
          </cell>
          <cell r="H2629" t="str">
            <v>PROTEÇÃO MECÂNICA DE SUPERFICIE HORIZONTAL COM ARGAMASSA DE CIMENTO E AREIA, TRAÇO 1:3, E=4CM. AF_06/2018</v>
          </cell>
          <cell r="I2629" t="str">
            <v>M2</v>
          </cell>
          <cell r="J2629">
            <v>10.533333333333333</v>
          </cell>
          <cell r="K2629">
            <v>44.730000000000004</v>
          </cell>
          <cell r="L2629">
            <v>471.15</v>
          </cell>
        </row>
        <row r="2630">
          <cell r="E2630" t="str">
            <v>3.6</v>
          </cell>
          <cell r="F2630">
            <v>1350</v>
          </cell>
          <cell r="G2630" t="str">
            <v>INSUMO</v>
          </cell>
          <cell r="H2630" t="str">
            <v xml:space="preserve">CHAPA DE MADEIRA COMPENSADA RESINADA PARA FORMA DE CONCRETO, DE *2,2 X 1,1* M, E = 10 MM                                                                                                                                                                                                                                                                                                                                                                                                                  </v>
          </cell>
          <cell r="I2630" t="str">
            <v xml:space="preserve">UN    </v>
          </cell>
          <cell r="J2630">
            <v>0.54</v>
          </cell>
          <cell r="K2630">
            <v>54.85</v>
          </cell>
          <cell r="L2630">
            <v>29.61</v>
          </cell>
        </row>
        <row r="2631">
          <cell r="E2631" t="str">
            <v>3.7</v>
          </cell>
          <cell r="F2631">
            <v>4491</v>
          </cell>
          <cell r="G2631" t="str">
            <v>INSUMO</v>
          </cell>
          <cell r="H2631" t="str">
            <v xml:space="preserve">PONTALETE DE MADEIRA NAO APARELHADA *7,5 X 7,5* CM (3 X 3 ") PINUS, MISTA OU EQUIVALENTE DA REGIAO                                                                                                                                                                                                                                                                                                                                                                                                        </v>
          </cell>
          <cell r="I2631" t="str">
            <v xml:space="preserve">M     </v>
          </cell>
          <cell r="J2631">
            <v>4.92</v>
          </cell>
          <cell r="K2631">
            <v>7.26</v>
          </cell>
          <cell r="L2631">
            <v>35.71</v>
          </cell>
        </row>
        <row r="2632">
          <cell r="E2632" t="str">
            <v>3.8</v>
          </cell>
          <cell r="F2632">
            <v>4460</v>
          </cell>
          <cell r="G2632" t="str">
            <v>INSUMO</v>
          </cell>
          <cell r="H2632" t="str">
            <v xml:space="preserve">SARRAFO DE MADEIRA NAO APARELHADA *2,5 X 10 CM, MACARANDUBA, ANGELIM OU EQUIVALENTE DA REGIAO                                                                                                                                                                                                                                                                                                                                                                                                             </v>
          </cell>
          <cell r="I2632" t="str">
            <v xml:space="preserve">M     </v>
          </cell>
          <cell r="J2632">
            <v>0.6</v>
          </cell>
          <cell r="K2632">
            <v>7.76</v>
          </cell>
          <cell r="L2632">
            <v>4.6500000000000004</v>
          </cell>
        </row>
        <row r="2633">
          <cell r="E2633" t="str">
            <v>3.9</v>
          </cell>
          <cell r="F2633">
            <v>6189</v>
          </cell>
          <cell r="G2633" t="str">
            <v>INSUMO</v>
          </cell>
          <cell r="H2633" t="str">
            <v xml:space="preserve">TABUA DE MADEIRA NAO APARELHADA *2,5 X 30* CM, CEDRINHO OU EQUIVALENTE DA REGIAO                                                                                                                                                                                                                                                                                                                                                                                                                          </v>
          </cell>
          <cell r="I2633" t="str">
            <v xml:space="preserve">M     </v>
          </cell>
          <cell r="J2633">
            <v>0.53332999999999997</v>
          </cell>
          <cell r="K2633">
            <v>22.68</v>
          </cell>
          <cell r="L2633">
            <v>12.09</v>
          </cell>
        </row>
        <row r="2634">
          <cell r="E2634" t="str">
            <v>3.10</v>
          </cell>
          <cell r="F2634">
            <v>33</v>
          </cell>
          <cell r="G2634" t="str">
            <v>INSUMO</v>
          </cell>
          <cell r="H2634" t="str">
            <v xml:space="preserve">ACO CA-50, 8,0 MM, VERGALHAO                                                                                                                                                                                                                                                                                                                                                                                                                                                                              </v>
          </cell>
          <cell r="I2634" t="str">
            <v xml:space="preserve">KG    </v>
          </cell>
          <cell r="J2634">
            <v>10.61</v>
          </cell>
          <cell r="K2634">
            <v>10.99</v>
          </cell>
          <cell r="L2634">
            <v>116.6</v>
          </cell>
        </row>
        <row r="2635">
          <cell r="E2635" t="str">
            <v>3.11</v>
          </cell>
          <cell r="F2635">
            <v>43059</v>
          </cell>
          <cell r="G2635" t="str">
            <v>INSUMO</v>
          </cell>
          <cell r="H2635" t="str">
            <v xml:space="preserve">ACO CA-60, 4,2 MM, OU 5,0 MM, OU 6,0 MM, OU 7,0 MM, VERGALHAO                                                                                                                                                                                                                                                                                                                                                                                                                                             </v>
          </cell>
          <cell r="I2635" t="str">
            <v xml:space="preserve">KG    </v>
          </cell>
          <cell r="J2635">
            <v>9.3699999999999992</v>
          </cell>
          <cell r="K2635">
            <v>9.8000000000000007</v>
          </cell>
          <cell r="L2635">
            <v>91.82</v>
          </cell>
        </row>
        <row r="2636">
          <cell r="E2636" t="str">
            <v>3.12</v>
          </cell>
          <cell r="F2636">
            <v>34568</v>
          </cell>
          <cell r="G2636" t="str">
            <v>INSUMO</v>
          </cell>
          <cell r="H2636" t="str">
            <v xml:space="preserve">BLOCO CONCRETO ESTRUTURAL 14 X 19 X 39 CM, FBK 10 MPA (NBR 6136)                                                                                                                                                                                                                                                                                                                                                                                                                                          </v>
          </cell>
          <cell r="I2636" t="str">
            <v xml:space="preserve">UN    </v>
          </cell>
          <cell r="J2636">
            <v>71</v>
          </cell>
          <cell r="K2636">
            <v>4.13</v>
          </cell>
          <cell r="L2636">
            <v>293.23</v>
          </cell>
        </row>
        <row r="2637">
          <cell r="E2637" t="str">
            <v>3.13</v>
          </cell>
          <cell r="F2637">
            <v>5061</v>
          </cell>
          <cell r="G2637" t="str">
            <v>INSUMO</v>
          </cell>
          <cell r="H2637" t="str">
            <v xml:space="preserve">PREGO DE ACO POLIDO COM CABECA 18 X 27 (2 1/2 X 10)                                                                                                                                                                                                                                                                                                                                                                                                                                                       </v>
          </cell>
          <cell r="I2637" t="str">
            <v xml:space="preserve">KG    </v>
          </cell>
          <cell r="J2637">
            <v>0.39</v>
          </cell>
          <cell r="K2637">
            <v>17.899999999999999</v>
          </cell>
          <cell r="L2637">
            <v>6.98</v>
          </cell>
        </row>
        <row r="2638">
          <cell r="E2638" t="str">
            <v>3.14</v>
          </cell>
          <cell r="F2638">
            <v>43132</v>
          </cell>
          <cell r="G2638" t="str">
            <v>INSUMO</v>
          </cell>
          <cell r="H2638" t="str">
            <v xml:space="preserve">ARAME RECOZIDO 16 BWG, D = 1,60 MM (0,016 KG/M) OU 18 BWG, D = 1,25 MM (0,01 KG/M)                                                                                                                                                                                                                                                                                                                                                                                                                        </v>
          </cell>
          <cell r="I2638" t="str">
            <v xml:space="preserve">KG    </v>
          </cell>
          <cell r="J2638">
            <v>0.38</v>
          </cell>
          <cell r="K2638">
            <v>16.5</v>
          </cell>
          <cell r="L2638">
            <v>6.27</v>
          </cell>
        </row>
        <row r="2639">
          <cell r="H2639" t="str">
            <v/>
          </cell>
          <cell r="I2639" t="str">
            <v/>
          </cell>
          <cell r="K2639" t="str">
            <v/>
          </cell>
        </row>
        <row r="2640">
          <cell r="E2640" t="str">
            <v>4.0</v>
          </cell>
          <cell r="F2640" t="str">
            <v>OUTROS</v>
          </cell>
          <cell r="H2640" t="str">
            <v/>
          </cell>
          <cell r="I2640" t="str">
            <v/>
          </cell>
          <cell r="K2640" t="str">
            <v/>
          </cell>
          <cell r="L2640">
            <v>0</v>
          </cell>
        </row>
        <row r="2641">
          <cell r="E2641" t="str">
            <v>4.1</v>
          </cell>
          <cell r="H2641" t="str">
            <v/>
          </cell>
          <cell r="I2641" t="str">
            <v/>
          </cell>
          <cell r="K2641" t="str">
            <v/>
          </cell>
          <cell r="L2641">
            <v>0</v>
          </cell>
        </row>
        <row r="2642">
          <cell r="E2642" t="str">
            <v>4.2</v>
          </cell>
          <cell r="H2642" t="str">
            <v/>
          </cell>
          <cell r="I2642" t="str">
            <v/>
          </cell>
          <cell r="K2642" t="str">
            <v/>
          </cell>
          <cell r="L2642">
            <v>0</v>
          </cell>
        </row>
        <row r="2644">
          <cell r="K2644" t="str">
            <v>TOTAL SEM BDI</v>
          </cell>
          <cell r="L2644">
            <v>1979.7600000000002</v>
          </cell>
        </row>
        <row r="2646">
          <cell r="J2646" t="str">
            <v>BDI</v>
          </cell>
          <cell r="K2646" t="str">
            <v>SERVIÇO</v>
          </cell>
          <cell r="L2646">
            <v>594.71990400000004</v>
          </cell>
        </row>
        <row r="2648">
          <cell r="K2648" t="str">
            <v>TOTAL COM BDI</v>
          </cell>
          <cell r="L2648">
            <v>2574.4799040000003</v>
          </cell>
        </row>
        <row r="2650">
          <cell r="E2650" t="str">
            <v>COMP-108</v>
          </cell>
          <cell r="F2650" t="str">
            <v>INSTALAÇÃO PARA 2 CILINDROS GLP 45 KG, EXCLUSIVE ABRIGO</v>
          </cell>
          <cell r="M2650" t="str">
            <v>UNID</v>
          </cell>
          <cell r="O2650">
            <v>602.46</v>
          </cell>
          <cell r="P2650">
            <v>783.438984</v>
          </cell>
          <cell r="R2650">
            <v>151.15</v>
          </cell>
          <cell r="S2650">
            <v>0</v>
          </cell>
          <cell r="T2650">
            <v>0</v>
          </cell>
          <cell r="U2650">
            <v>451.31</v>
          </cell>
          <cell r="W2650">
            <v>37.04</v>
          </cell>
          <cell r="X2650">
            <v>0</v>
          </cell>
          <cell r="Y2650">
            <v>565.42000000000007</v>
          </cell>
          <cell r="Z2650">
            <v>0</v>
          </cell>
        </row>
        <row r="2651">
          <cell r="E2651" t="str">
            <v>ITEM</v>
          </cell>
          <cell r="F2651" t="str">
            <v>CÓDIGO</v>
          </cell>
          <cell r="G2651" t="str">
            <v>FONTE</v>
          </cell>
          <cell r="H2651" t="str">
            <v>SERVIÇOS</v>
          </cell>
          <cell r="I2651" t="str">
            <v>UNID.</v>
          </cell>
          <cell r="J2651" t="str">
            <v>QUANT.</v>
          </cell>
          <cell r="K2651" t="str">
            <v>P.UNIT.</v>
          </cell>
          <cell r="L2651" t="str">
            <v>P.TOTAL</v>
          </cell>
          <cell r="M2651" t="str">
            <v>%</v>
          </cell>
          <cell r="O2651" t="str">
            <v>R$ UNIT SEM BDI</v>
          </cell>
          <cell r="P2651" t="str">
            <v>R$ UNIT COM BDI</v>
          </cell>
          <cell r="R2651" t="str">
            <v>SINAPI</v>
          </cell>
          <cell r="S2651" t="str">
            <v>COMP. 
PRÓPRIA</v>
          </cell>
          <cell r="T2651" t="str">
            <v>COTAÇÃO</v>
          </cell>
          <cell r="U2651" t="str">
            <v>OUTRAS
BASES</v>
          </cell>
          <cell r="W2651" t="str">
            <v>M. O.</v>
          </cell>
          <cell r="X2651" t="str">
            <v>EQUIPTO</v>
          </cell>
          <cell r="Y2651" t="str">
            <v>MATERIAL</v>
          </cell>
          <cell r="Z2651" t="str">
            <v>OUTROS</v>
          </cell>
        </row>
        <row r="2652">
          <cell r="E2652" t="str">
            <v>1.0</v>
          </cell>
          <cell r="F2652" t="str">
            <v>MÃO DE OBRA</v>
          </cell>
          <cell r="K2652" t="str">
            <v/>
          </cell>
          <cell r="L2652">
            <v>37.04</v>
          </cell>
        </row>
        <row r="2653">
          <cell r="E2653" t="str">
            <v>1.1</v>
          </cell>
          <cell r="F2653">
            <v>88267</v>
          </cell>
          <cell r="G2653" t="str">
            <v>SINAPI</v>
          </cell>
          <cell r="H2653" t="str">
            <v>ENCANADOR OU BOMBEIRO HIDRÁULICO COM ENCARGOS COMPLEMENTARES</v>
          </cell>
          <cell r="I2653" t="str">
            <v>H</v>
          </cell>
          <cell r="J2653">
            <v>0.9</v>
          </cell>
          <cell r="K2653">
            <v>16.3</v>
          </cell>
          <cell r="L2653">
            <v>14.67</v>
          </cell>
        </row>
        <row r="2654">
          <cell r="E2654" t="str">
            <v>1.2</v>
          </cell>
          <cell r="F2654">
            <v>88248</v>
          </cell>
          <cell r="G2654" t="str">
            <v>SINAPI</v>
          </cell>
          <cell r="H2654" t="str">
            <v>AUXILIAR DE ENCANADOR OU BOMBEIRO HIDRÁULICO COM ENCARGOS COMPLEMENTARES</v>
          </cell>
          <cell r="I2654" t="str">
            <v>H</v>
          </cell>
          <cell r="J2654">
            <v>0.9</v>
          </cell>
          <cell r="K2654">
            <v>12.209999999999999</v>
          </cell>
          <cell r="L2654">
            <v>10.98</v>
          </cell>
        </row>
        <row r="2655">
          <cell r="E2655" t="str">
            <v>1.3</v>
          </cell>
          <cell r="F2655">
            <v>88310</v>
          </cell>
          <cell r="G2655" t="str">
            <v>SINAPI</v>
          </cell>
          <cell r="H2655" t="str">
            <v>PINTOR COM ENCARGOS COMPLEMENTARES</v>
          </cell>
          <cell r="I2655" t="str">
            <v>H</v>
          </cell>
          <cell r="J2655">
            <v>0.36</v>
          </cell>
          <cell r="K2655">
            <v>17.79</v>
          </cell>
          <cell r="L2655">
            <v>6.4</v>
          </cell>
        </row>
        <row r="2656">
          <cell r="E2656" t="str">
            <v>1.4</v>
          </cell>
          <cell r="F2656">
            <v>100301</v>
          </cell>
          <cell r="G2656" t="str">
            <v>SINAPI</v>
          </cell>
          <cell r="H2656" t="str">
            <v>AJUDANTE DE PINTOR COM ENCARGOS COMPLEMENTARES</v>
          </cell>
          <cell r="I2656" t="str">
            <v>H</v>
          </cell>
          <cell r="J2656">
            <v>0.36</v>
          </cell>
          <cell r="K2656">
            <v>13.87</v>
          </cell>
          <cell r="L2656">
            <v>4.99</v>
          </cell>
        </row>
        <row r="2657">
          <cell r="H2657" t="str">
            <v/>
          </cell>
          <cell r="I2657" t="str">
            <v/>
          </cell>
          <cell r="K2657" t="str">
            <v/>
          </cell>
        </row>
        <row r="2658">
          <cell r="E2658" t="str">
            <v>2.0</v>
          </cell>
          <cell r="F2658" t="str">
            <v>EQUIPAMENTOS</v>
          </cell>
          <cell r="H2658" t="str">
            <v/>
          </cell>
          <cell r="I2658" t="str">
            <v/>
          </cell>
          <cell r="K2658" t="str">
            <v/>
          </cell>
          <cell r="L2658">
            <v>0</v>
          </cell>
        </row>
        <row r="2659">
          <cell r="E2659" t="str">
            <v>2.1</v>
          </cell>
          <cell r="H2659" t="str">
            <v/>
          </cell>
          <cell r="I2659" t="str">
            <v/>
          </cell>
          <cell r="K2659" t="str">
            <v/>
          </cell>
          <cell r="L2659">
            <v>0</v>
          </cell>
        </row>
        <row r="2660">
          <cell r="E2660" t="str">
            <v>2.2</v>
          </cell>
          <cell r="H2660" t="str">
            <v/>
          </cell>
          <cell r="I2660" t="str">
            <v/>
          </cell>
          <cell r="K2660" t="str">
            <v/>
          </cell>
          <cell r="L2660">
            <v>0</v>
          </cell>
        </row>
        <row r="2661">
          <cell r="H2661" t="str">
            <v/>
          </cell>
          <cell r="I2661" t="str">
            <v/>
          </cell>
          <cell r="K2661" t="str">
            <v/>
          </cell>
        </row>
        <row r="2662">
          <cell r="E2662" t="str">
            <v>3.0</v>
          </cell>
          <cell r="F2662" t="str">
            <v>MATERIAIS</v>
          </cell>
          <cell r="H2662" t="str">
            <v/>
          </cell>
          <cell r="I2662" t="str">
            <v/>
          </cell>
          <cell r="K2662" t="str">
            <v/>
          </cell>
          <cell r="L2662">
            <v>565.42000000000007</v>
          </cell>
        </row>
        <row r="2663">
          <cell r="E2663" t="str">
            <v>3.1</v>
          </cell>
          <cell r="F2663">
            <v>7583</v>
          </cell>
          <cell r="G2663" t="str">
            <v>INSUMO</v>
          </cell>
          <cell r="H2663" t="str">
            <v xml:space="preserve">BUCHA DE NYLON SEM ABA S8, COM PARAFUSO DE 4,80 X 50 MM EM ACO ZINCADO COM ROSCA SOBERBA, CABECA CHATA E FENDA PHILLIPS                                                                                                                                                                                                                                                                                                                                                                                   </v>
          </cell>
          <cell r="I2663" t="str">
            <v xml:space="preserve">UN    </v>
          </cell>
          <cell r="J2663">
            <v>6</v>
          </cell>
          <cell r="K2663">
            <v>0.41</v>
          </cell>
          <cell r="L2663">
            <v>2.46</v>
          </cell>
        </row>
        <row r="2664">
          <cell r="E2664" t="str">
            <v>3.2</v>
          </cell>
          <cell r="F2664">
            <v>7292</v>
          </cell>
          <cell r="G2664" t="str">
            <v>INSUMO</v>
          </cell>
          <cell r="H2664" t="str">
            <v xml:space="preserve">TINTA ESMALTE SINTETICO PREMIUM BRILHANTE                                                                                                                                                                                                                                                                                                                                                                                                                                                                 </v>
          </cell>
          <cell r="I2664" t="str">
            <v xml:space="preserve">L     </v>
          </cell>
          <cell r="J2664">
            <v>0.1</v>
          </cell>
          <cell r="K2664">
            <v>25.62</v>
          </cell>
          <cell r="L2664">
            <v>2.56</v>
          </cell>
        </row>
        <row r="2665">
          <cell r="E2665" t="str">
            <v>3.3</v>
          </cell>
          <cell r="F2665" t="str">
            <v>OBO-51</v>
          </cell>
          <cell r="G2665" t="str">
            <v>OUTRAS BASES</v>
          </cell>
          <cell r="H2665" t="str">
            <v>FUNDO CROMATO DE ZINCO</v>
          </cell>
          <cell r="I2665" t="str">
            <v>L</v>
          </cell>
          <cell r="J2665">
            <v>0.06</v>
          </cell>
          <cell r="K2665">
            <v>29.43</v>
          </cell>
          <cell r="L2665">
            <v>1.76</v>
          </cell>
        </row>
        <row r="2666">
          <cell r="E2666" t="str">
            <v>3.4</v>
          </cell>
          <cell r="F2666">
            <v>3768</v>
          </cell>
          <cell r="G2666" t="str">
            <v>INSUMO</v>
          </cell>
          <cell r="H2666" t="str">
            <v xml:space="preserve">LIXA EM FOLHA PARA FERRO, NUMERO 150                                                                                                                                                                                                                                                                                                                                                                                                                                                                      </v>
          </cell>
          <cell r="I2666" t="str">
            <v xml:space="preserve">UN    </v>
          </cell>
          <cell r="J2666">
            <v>0.2</v>
          </cell>
          <cell r="K2666">
            <v>2.0099999999999998</v>
          </cell>
          <cell r="L2666">
            <v>0.4</v>
          </cell>
        </row>
        <row r="2667">
          <cell r="E2667" t="str">
            <v>3.5</v>
          </cell>
          <cell r="F2667">
            <v>393</v>
          </cell>
          <cell r="G2667" t="str">
            <v>INSUMO</v>
          </cell>
          <cell r="H2667" t="str">
            <v xml:space="preserve">ABRACADEIRA EM ACO PARA AMARRACAO DE ELETRODUTOS, TIPO D, COM 1" E PARAFUSO DE FIXACAO                                                                                                                                                                                                                                                                                                                                                                                                                    </v>
          </cell>
          <cell r="I2667" t="str">
            <v xml:space="preserve">UN    </v>
          </cell>
          <cell r="J2667">
            <v>3</v>
          </cell>
          <cell r="K2667">
            <v>1.8</v>
          </cell>
          <cell r="L2667">
            <v>5.4</v>
          </cell>
        </row>
        <row r="2668">
          <cell r="E2668" t="str">
            <v>3.6</v>
          </cell>
          <cell r="F2668">
            <v>6294</v>
          </cell>
          <cell r="G2668" t="str">
            <v>INSUMO</v>
          </cell>
          <cell r="H2668" t="str">
            <v xml:space="preserve">TE DE FERRO GALVANIZADO, DE 1/2"                                                                                                                                                                                                                                                                                                                                                                                                                                                                          </v>
          </cell>
          <cell r="I2668" t="str">
            <v xml:space="preserve">UN    </v>
          </cell>
          <cell r="J2668">
            <v>1</v>
          </cell>
          <cell r="K2668">
            <v>7.81</v>
          </cell>
          <cell r="L2668">
            <v>7.81</v>
          </cell>
        </row>
        <row r="2669">
          <cell r="E2669" t="str">
            <v>3.7</v>
          </cell>
          <cell r="F2669">
            <v>12406</v>
          </cell>
          <cell r="G2669" t="str">
            <v>INSUMO</v>
          </cell>
          <cell r="H2669" t="str">
            <v xml:space="preserve">LUVA DE REDUCAO DE FERRO GALVANIZADO, COM ROSCA BSP, DE 3/4" X 1/2"                                                                                                                                                                                                                                                                                                                                                                                                                                       </v>
          </cell>
          <cell r="I2669" t="str">
            <v xml:space="preserve">UN    </v>
          </cell>
          <cell r="J2669">
            <v>2</v>
          </cell>
          <cell r="K2669">
            <v>7.93</v>
          </cell>
          <cell r="L2669">
            <v>15.86</v>
          </cell>
        </row>
        <row r="2670">
          <cell r="E2670" t="str">
            <v>3.8</v>
          </cell>
          <cell r="F2670">
            <v>1163</v>
          </cell>
          <cell r="G2670" t="str">
            <v>INSUMO</v>
          </cell>
          <cell r="H2670" t="str">
            <v xml:space="preserve">CAP OU TAMPAO DE FERRO GALVANIZADO, COM ROSCA BSP, DE 3/4"                                                                                                                                                                                                                                                                                                                                                                                                                                                </v>
          </cell>
          <cell r="I2670" t="str">
            <v xml:space="preserve">UN    </v>
          </cell>
          <cell r="J2670">
            <v>2</v>
          </cell>
          <cell r="K2670">
            <v>5.78</v>
          </cell>
          <cell r="L2670">
            <v>11.56</v>
          </cell>
        </row>
        <row r="2671">
          <cell r="E2671" t="str">
            <v>3.9</v>
          </cell>
          <cell r="F2671">
            <v>21008</v>
          </cell>
          <cell r="G2671" t="str">
            <v>INSUMO</v>
          </cell>
          <cell r="H2671" t="str">
            <v xml:space="preserve">TUBO ACO GALVANIZADO COM COSTURA, CLASSE LEVE, DN 15 MM ( 1/2"),  E = 2,25 MM,  *1,2* KG/M (NBR 5580)                                                                                                                                                                                                                                                                                                                                                                                                     </v>
          </cell>
          <cell r="I2671" t="str">
            <v xml:space="preserve">M     </v>
          </cell>
          <cell r="J2671">
            <v>0.5</v>
          </cell>
          <cell r="K2671">
            <v>21.93</v>
          </cell>
          <cell r="L2671">
            <v>10.96</v>
          </cell>
        </row>
        <row r="2672">
          <cell r="E2672" t="str">
            <v>3.10</v>
          </cell>
          <cell r="F2672">
            <v>21009</v>
          </cell>
          <cell r="G2672" t="str">
            <v>INSUMO</v>
          </cell>
          <cell r="H2672" t="str">
            <v xml:space="preserve">TUBO ACO GALVANIZADO COM COSTURA, CLASSE LEVE, DN 20 MM ( 3/4"),  E = 2,25 MM,  *1,3* KG/M (NBR 5580)                                                                                                                                                                                                                                                                                                                                                                                                     </v>
          </cell>
          <cell r="I2672" t="str">
            <v xml:space="preserve">M     </v>
          </cell>
          <cell r="J2672">
            <v>2</v>
          </cell>
          <cell r="K2672">
            <v>28.55</v>
          </cell>
          <cell r="L2672">
            <v>57.1</v>
          </cell>
        </row>
        <row r="2673">
          <cell r="E2673" t="str">
            <v>3.11</v>
          </cell>
          <cell r="F2673" t="str">
            <v>OBO-52</v>
          </cell>
          <cell r="G2673" t="str">
            <v>OUTRAS BASES</v>
          </cell>
          <cell r="H2673" t="str">
            <v>PIGTAIL</v>
          </cell>
          <cell r="I2673" t="str">
            <v>UNID</v>
          </cell>
          <cell r="J2673">
            <v>2</v>
          </cell>
          <cell r="K2673">
            <v>22.48</v>
          </cell>
          <cell r="L2673">
            <v>44.96</v>
          </cell>
        </row>
        <row r="2674">
          <cell r="E2674" t="str">
            <v>3.12</v>
          </cell>
          <cell r="F2674" t="str">
            <v>OBO-53</v>
          </cell>
          <cell r="G2674" t="str">
            <v>OUTRAS BASES</v>
          </cell>
          <cell r="H2674" t="str">
            <v>VÁLVULA DE RETENÇÃO PARA BOTIJÃO DE GLP DE 45KG- 1/2"X7/16"</v>
          </cell>
          <cell r="I2674" t="str">
            <v>UNID</v>
          </cell>
          <cell r="J2674">
            <v>2</v>
          </cell>
          <cell r="K2674">
            <v>10.8</v>
          </cell>
          <cell r="L2674">
            <v>21.6</v>
          </cell>
        </row>
        <row r="2675">
          <cell r="E2675" t="str">
            <v>3.13</v>
          </cell>
          <cell r="F2675" t="str">
            <v>OBO-54</v>
          </cell>
          <cell r="G2675" t="str">
            <v>OUTRAS BASES</v>
          </cell>
          <cell r="H2675" t="str">
            <v>VÁLVULA ESFERICA / REGISTRO 1/2" NPT</v>
          </cell>
          <cell r="I2675" t="str">
            <v>UNID</v>
          </cell>
          <cell r="J2675">
            <v>2</v>
          </cell>
          <cell r="K2675">
            <v>29.27</v>
          </cell>
          <cell r="L2675">
            <v>58.54</v>
          </cell>
        </row>
        <row r="2676">
          <cell r="E2676" t="str">
            <v>3.14</v>
          </cell>
          <cell r="F2676" t="str">
            <v>OBO-55</v>
          </cell>
          <cell r="G2676" t="str">
            <v>OUTRAS BASES</v>
          </cell>
          <cell r="H2676" t="str">
            <v>FITA DE TEFLON - 3/4"</v>
          </cell>
          <cell r="I2676" t="str">
            <v>M</v>
          </cell>
          <cell r="J2676">
            <v>3.75</v>
          </cell>
          <cell r="K2676">
            <v>0.19</v>
          </cell>
          <cell r="L2676">
            <v>0.71</v>
          </cell>
        </row>
        <row r="2677">
          <cell r="E2677" t="str">
            <v>3.15</v>
          </cell>
          <cell r="F2677" t="str">
            <v>OBO-56</v>
          </cell>
          <cell r="G2677" t="str">
            <v>OUTRAS BASES</v>
          </cell>
          <cell r="H2677" t="str">
            <v>REGULADOR PARA GÁS INDUSTRIAL DE BAIXA PRESSÃO - 50KG/H</v>
          </cell>
          <cell r="I2677" t="str">
            <v>UNID</v>
          </cell>
          <cell r="J2677">
            <v>1</v>
          </cell>
          <cell r="K2677">
            <v>323.74</v>
          </cell>
          <cell r="L2677">
            <v>323.74</v>
          </cell>
        </row>
        <row r="2678">
          <cell r="H2678" t="str">
            <v/>
          </cell>
          <cell r="I2678" t="str">
            <v/>
          </cell>
          <cell r="K2678" t="str">
            <v/>
          </cell>
        </row>
        <row r="2679">
          <cell r="E2679" t="str">
            <v>4.0</v>
          </cell>
          <cell r="F2679" t="str">
            <v>OUTROS</v>
          </cell>
          <cell r="H2679" t="str">
            <v/>
          </cell>
          <cell r="I2679" t="str">
            <v/>
          </cell>
          <cell r="K2679" t="str">
            <v/>
          </cell>
          <cell r="L2679">
            <v>0</v>
          </cell>
        </row>
        <row r="2680">
          <cell r="E2680" t="str">
            <v>4.1</v>
          </cell>
          <cell r="H2680" t="str">
            <v/>
          </cell>
          <cell r="I2680" t="str">
            <v/>
          </cell>
          <cell r="K2680" t="str">
            <v/>
          </cell>
          <cell r="L2680">
            <v>0</v>
          </cell>
        </row>
        <row r="2681">
          <cell r="E2681" t="str">
            <v>4.2</v>
          </cell>
          <cell r="H2681" t="str">
            <v/>
          </cell>
          <cell r="I2681" t="str">
            <v/>
          </cell>
          <cell r="K2681" t="str">
            <v/>
          </cell>
          <cell r="L2681">
            <v>0</v>
          </cell>
        </row>
        <row r="2683">
          <cell r="K2683" t="str">
            <v>TOTAL SEM BDI</v>
          </cell>
          <cell r="L2683">
            <v>602.46</v>
          </cell>
        </row>
        <row r="2685">
          <cell r="J2685" t="str">
            <v>BDI</v>
          </cell>
          <cell r="K2685" t="str">
            <v>SERVIÇO</v>
          </cell>
          <cell r="L2685">
            <v>180.978984</v>
          </cell>
        </row>
        <row r="2687">
          <cell r="K2687" t="str">
            <v>TOTAL COM BDI</v>
          </cell>
          <cell r="L2687">
            <v>783.438984</v>
          </cell>
        </row>
        <row r="2689">
          <cell r="E2689" t="str">
            <v>COMP-109</v>
          </cell>
          <cell r="F2689" t="str">
            <v>PORTA EM FERRO PERFILADO COM TELA PARA ABRIGO DE GÁS</v>
          </cell>
          <cell r="M2689" t="str">
            <v>M2</v>
          </cell>
          <cell r="O2689">
            <v>850.41000000000008</v>
          </cell>
          <cell r="P2689">
            <v>1105.8731640000001</v>
          </cell>
          <cell r="R2689">
            <v>836.72</v>
          </cell>
          <cell r="S2689">
            <v>0</v>
          </cell>
          <cell r="T2689">
            <v>0</v>
          </cell>
          <cell r="U2689">
            <v>13.69</v>
          </cell>
          <cell r="W2689">
            <v>35.89</v>
          </cell>
          <cell r="X2689">
            <v>0</v>
          </cell>
          <cell r="Y2689">
            <v>788.58</v>
          </cell>
          <cell r="Z2689">
            <v>25.939999999999998</v>
          </cell>
        </row>
        <row r="2690">
          <cell r="E2690" t="str">
            <v>ITEM</v>
          </cell>
          <cell r="F2690" t="str">
            <v>CÓDIGO</v>
          </cell>
          <cell r="G2690" t="str">
            <v>FONTE</v>
          </cell>
          <cell r="H2690" t="str">
            <v>SERVIÇOS</v>
          </cell>
          <cell r="I2690" t="str">
            <v>UNID.</v>
          </cell>
          <cell r="J2690" t="str">
            <v>QUANT.</v>
          </cell>
          <cell r="K2690" t="str">
            <v>P.UNIT.</v>
          </cell>
          <cell r="L2690" t="str">
            <v>P.TOTAL</v>
          </cell>
          <cell r="M2690" t="str">
            <v>%</v>
          </cell>
          <cell r="O2690" t="str">
            <v>R$ UNIT SEM BDI</v>
          </cell>
          <cell r="P2690" t="str">
            <v>R$ UNIT COM BDI</v>
          </cell>
          <cell r="R2690" t="str">
            <v>SINAPI</v>
          </cell>
          <cell r="S2690" t="str">
            <v>COMP. 
PRÓPRIA</v>
          </cell>
          <cell r="T2690" t="str">
            <v>COTAÇÃO</v>
          </cell>
          <cell r="U2690" t="str">
            <v>OUTRAS
BASES</v>
          </cell>
          <cell r="W2690" t="str">
            <v>M. O.</v>
          </cell>
          <cell r="X2690" t="str">
            <v>EQUIPTO</v>
          </cell>
          <cell r="Y2690" t="str">
            <v>MATERIAL</v>
          </cell>
          <cell r="Z2690" t="str">
            <v>OUTROS</v>
          </cell>
        </row>
        <row r="2691">
          <cell r="E2691" t="str">
            <v>1.0</v>
          </cell>
          <cell r="F2691" t="str">
            <v>MÃO DE OBRA</v>
          </cell>
          <cell r="K2691" t="str">
            <v/>
          </cell>
          <cell r="L2691">
            <v>35.89</v>
          </cell>
        </row>
        <row r="2692">
          <cell r="E2692" t="str">
            <v>1.1</v>
          </cell>
          <cell r="F2692">
            <v>88309</v>
          </cell>
          <cell r="G2692" t="str">
            <v>SINAPI</v>
          </cell>
          <cell r="H2692" t="str">
            <v>PEDREIRO COM ENCARGOS COMPLEMENTARES</v>
          </cell>
          <cell r="I2692" t="str">
            <v>H</v>
          </cell>
          <cell r="J2692">
            <v>1.2</v>
          </cell>
          <cell r="K2692">
            <v>16.78</v>
          </cell>
          <cell r="L2692">
            <v>20.13</v>
          </cell>
        </row>
        <row r="2693">
          <cell r="E2693" t="str">
            <v>1.2</v>
          </cell>
          <cell r="F2693">
            <v>88316</v>
          </cell>
          <cell r="G2693" t="str">
            <v>SINAPI</v>
          </cell>
          <cell r="H2693" t="str">
            <v>SERVENTE COM ENCARGOS COMPLEMENTARES</v>
          </cell>
          <cell r="I2693" t="str">
            <v>H</v>
          </cell>
          <cell r="J2693">
            <v>1.26</v>
          </cell>
          <cell r="K2693">
            <v>12.51</v>
          </cell>
          <cell r="L2693">
            <v>15.76</v>
          </cell>
        </row>
        <row r="2694">
          <cell r="H2694" t="str">
            <v/>
          </cell>
          <cell r="I2694" t="str">
            <v/>
          </cell>
          <cell r="K2694" t="str">
            <v/>
          </cell>
        </row>
        <row r="2695">
          <cell r="E2695" t="str">
            <v>2.0</v>
          </cell>
          <cell r="F2695" t="str">
            <v>EQUIPAMENTOS</v>
          </cell>
          <cell r="H2695" t="str">
            <v/>
          </cell>
          <cell r="I2695" t="str">
            <v/>
          </cell>
          <cell r="K2695" t="str">
            <v/>
          </cell>
          <cell r="L2695">
            <v>0</v>
          </cell>
        </row>
        <row r="2696">
          <cell r="E2696" t="str">
            <v>2.1</v>
          </cell>
          <cell r="H2696" t="str">
            <v/>
          </cell>
          <cell r="I2696" t="str">
            <v/>
          </cell>
          <cell r="K2696" t="str">
            <v/>
          </cell>
          <cell r="L2696">
            <v>0</v>
          </cell>
        </row>
        <row r="2697">
          <cell r="E2697" t="str">
            <v>2.2</v>
          </cell>
          <cell r="H2697" t="str">
            <v/>
          </cell>
          <cell r="I2697" t="str">
            <v/>
          </cell>
          <cell r="K2697" t="str">
            <v/>
          </cell>
          <cell r="L2697">
            <v>0</v>
          </cell>
        </row>
        <row r="2698">
          <cell r="H2698" t="str">
            <v/>
          </cell>
          <cell r="I2698" t="str">
            <v/>
          </cell>
          <cell r="K2698" t="str">
            <v/>
          </cell>
        </row>
        <row r="2699">
          <cell r="E2699" t="str">
            <v>3.0</v>
          </cell>
          <cell r="F2699" t="str">
            <v>MATERIAIS</v>
          </cell>
          <cell r="H2699" t="str">
            <v/>
          </cell>
          <cell r="I2699" t="str">
            <v/>
          </cell>
          <cell r="K2699" t="str">
            <v/>
          </cell>
          <cell r="L2699">
            <v>788.58</v>
          </cell>
        </row>
        <row r="2700">
          <cell r="E2700" t="str">
            <v>3.1</v>
          </cell>
          <cell r="F2700">
            <v>21013</v>
          </cell>
          <cell r="G2700" t="str">
            <v>INSUMO</v>
          </cell>
          <cell r="H2700" t="str">
            <v xml:space="preserve">TUBO ACO GALVANIZADO COM COSTURA, CLASSE LEVE, DN 50 MM ( 2"),  E = 3,00 MM,  *4,40* KG/M (NBR 5580)                                                                                                                                                                                                                                                                                                                                                                                                      </v>
          </cell>
          <cell r="I2700" t="str">
            <v xml:space="preserve">M     </v>
          </cell>
          <cell r="J2700">
            <v>5</v>
          </cell>
          <cell r="K2700">
            <v>80.56</v>
          </cell>
          <cell r="L2700">
            <v>402.8</v>
          </cell>
        </row>
        <row r="2701">
          <cell r="E2701" t="str">
            <v>3.2</v>
          </cell>
          <cell r="F2701">
            <v>565</v>
          </cell>
          <cell r="G2701" t="str">
            <v>INSUMO</v>
          </cell>
          <cell r="H2701" t="str">
            <v xml:space="preserve">BARRA DE FERRO RETANGULAR, BARRA CHATA, 1" X 3/16" (L X E), 1,73 KG/M                                                                                                                                                                                                                                                                                                                                                                                                                                     </v>
          </cell>
          <cell r="I2701" t="str">
            <v xml:space="preserve">M     </v>
          </cell>
          <cell r="J2701">
            <v>0.24</v>
          </cell>
          <cell r="K2701">
            <v>17.940000000000001</v>
          </cell>
          <cell r="L2701">
            <v>4.3</v>
          </cell>
        </row>
        <row r="2702">
          <cell r="E2702" t="str">
            <v>3.3</v>
          </cell>
          <cell r="F2702">
            <v>1334</v>
          </cell>
          <cell r="G2702" t="str">
            <v>INSUMO</v>
          </cell>
          <cell r="H2702" t="str">
            <v xml:space="preserve">CHAPA DE ACO GROSSA, ASTM A36, E = 5/8 " (15,88 MM) 124,49 KG/M2                                                                                                                                                                                                                                                                                                                                                                                                                                          </v>
          </cell>
          <cell r="I2702" t="str">
            <v xml:space="preserve">KG    </v>
          </cell>
          <cell r="J2702">
            <v>1.9920000000000002</v>
          </cell>
          <cell r="K2702">
            <v>9.48</v>
          </cell>
          <cell r="L2702">
            <v>18.88</v>
          </cell>
        </row>
        <row r="2703">
          <cell r="E2703" t="str">
            <v>3.4</v>
          </cell>
          <cell r="F2703">
            <v>546</v>
          </cell>
          <cell r="G2703" t="str">
            <v>INSUMO</v>
          </cell>
          <cell r="H2703" t="str">
            <v xml:space="preserve">BARRA DE FERRO RETANGULAR, BARRA CHATA (QUALQUER DIMENSAO)                                                                                                                                                                                                                                                                                                                                                                                                                                                </v>
          </cell>
          <cell r="I2703" t="str">
            <v xml:space="preserve">KG    </v>
          </cell>
          <cell r="J2703">
            <v>31.163999999999998</v>
          </cell>
          <cell r="K2703">
            <v>10.37</v>
          </cell>
          <cell r="L2703">
            <v>323.17</v>
          </cell>
        </row>
        <row r="2704">
          <cell r="E2704" t="str">
            <v>3.5</v>
          </cell>
          <cell r="F2704">
            <v>7162</v>
          </cell>
          <cell r="G2704" t="str">
            <v>INSUMO</v>
          </cell>
          <cell r="H2704" t="str">
            <v xml:space="preserve">TELA DE ARAME GALVANIZADA QUADRANGULAR / LOSANGULAR, FIO 3,4 MM (10 BWG), MALHA 5 X 5 CM, H = 2 M                                                                                                                                                                                                                                                                                                                                                                                                         </v>
          </cell>
          <cell r="I2704" t="str">
            <v xml:space="preserve">M2    </v>
          </cell>
          <cell r="J2704">
            <v>0.8</v>
          </cell>
          <cell r="K2704">
            <v>49.29</v>
          </cell>
          <cell r="L2704">
            <v>39.43</v>
          </cell>
        </row>
        <row r="2705">
          <cell r="H2705" t="str">
            <v/>
          </cell>
          <cell r="I2705" t="str">
            <v/>
          </cell>
          <cell r="K2705" t="str">
            <v/>
          </cell>
        </row>
        <row r="2706">
          <cell r="E2706" t="str">
            <v>4.0</v>
          </cell>
          <cell r="F2706" t="str">
            <v>OUTROS</v>
          </cell>
          <cell r="H2706" t="str">
            <v/>
          </cell>
          <cell r="I2706" t="str">
            <v/>
          </cell>
          <cell r="K2706" t="str">
            <v/>
          </cell>
          <cell r="L2706">
            <v>25.939999999999998</v>
          </cell>
        </row>
        <row r="2707">
          <cell r="E2707" t="str">
            <v>4.1</v>
          </cell>
          <cell r="F2707">
            <v>98567</v>
          </cell>
          <cell r="G2707" t="str">
            <v>SINAPI</v>
          </cell>
          <cell r="H2707" t="str">
            <v>PROTEÇÃO MECÂNICA DE SUPERFICIE HORIZONTAL COM ARGAMASSA DE CIMENTO E AREIA, TRAÇO 1:3, E=4CM. AF_06/2018</v>
          </cell>
          <cell r="I2707" t="str">
            <v>M2</v>
          </cell>
          <cell r="J2707">
            <v>0.27400000000000002</v>
          </cell>
          <cell r="K2707">
            <v>44.730000000000004</v>
          </cell>
          <cell r="L2707">
            <v>12.25</v>
          </cell>
        </row>
        <row r="2708">
          <cell r="E2708" t="str">
            <v>4.2</v>
          </cell>
          <cell r="F2708" t="str">
            <v>OBO-57</v>
          </cell>
          <cell r="G2708" t="str">
            <v>OUTRAS BASES</v>
          </cell>
          <cell r="H2708" t="str">
            <v>FERROLHO DE SOBREPOR OU EMBUTIR PEQUENO</v>
          </cell>
          <cell r="I2708" t="str">
            <v>UNID</v>
          </cell>
          <cell r="J2708">
            <v>0.4</v>
          </cell>
          <cell r="K2708">
            <v>4.24</v>
          </cell>
          <cell r="L2708">
            <v>1.69</v>
          </cell>
        </row>
        <row r="2709">
          <cell r="E2709" t="str">
            <v>4.3</v>
          </cell>
          <cell r="F2709" t="str">
            <v>OBO-58</v>
          </cell>
          <cell r="G2709" t="str">
            <v>OUTRAS BASES</v>
          </cell>
          <cell r="H2709" t="str">
            <v>FERROLHO DE SOBREPOR OU EMBUTIR GRANDE</v>
          </cell>
          <cell r="I2709" t="str">
            <v>UNID</v>
          </cell>
          <cell r="J2709">
            <v>0.8</v>
          </cell>
          <cell r="K2709">
            <v>15.01</v>
          </cell>
          <cell r="L2709">
            <v>12</v>
          </cell>
        </row>
        <row r="2711">
          <cell r="K2711" t="str">
            <v>TOTAL SEM BDI</v>
          </cell>
          <cell r="L2711">
            <v>850.41000000000008</v>
          </cell>
        </row>
        <row r="2713">
          <cell r="J2713" t="str">
            <v>BDI</v>
          </cell>
          <cell r="K2713" t="str">
            <v>SERVIÇO</v>
          </cell>
          <cell r="L2713">
            <v>255.46316400000003</v>
          </cell>
        </row>
        <row r="2715">
          <cell r="K2715" t="str">
            <v>TOTAL COM BDI</v>
          </cell>
          <cell r="L2715">
            <v>1105.8731640000001</v>
          </cell>
        </row>
        <row r="2717">
          <cell r="E2717" t="str">
            <v>COMP-110</v>
          </cell>
          <cell r="F2717" t="str">
            <v>CAIXA D´ÁGUA EM POLIETILENO, 2000 LITROS, COM ACESSÓRIOS</v>
          </cell>
          <cell r="M2717" t="str">
            <v>UNID</v>
          </cell>
          <cell r="O2717">
            <v>1360.04</v>
          </cell>
          <cell r="P2717">
            <v>1768.596016</v>
          </cell>
          <cell r="R2717">
            <v>1360.04</v>
          </cell>
          <cell r="S2717">
            <v>0</v>
          </cell>
          <cell r="T2717">
            <v>0</v>
          </cell>
          <cell r="U2717">
            <v>0</v>
          </cell>
          <cell r="W2717">
            <v>242.33</v>
          </cell>
          <cell r="X2717">
            <v>0</v>
          </cell>
          <cell r="Y2717">
            <v>1117.71</v>
          </cell>
          <cell r="Z2717">
            <v>0</v>
          </cell>
        </row>
        <row r="2718">
          <cell r="E2718" t="str">
            <v>ITEM</v>
          </cell>
          <cell r="F2718" t="str">
            <v>CÓDIGO</v>
          </cell>
          <cell r="G2718" t="str">
            <v>FONTE</v>
          </cell>
          <cell r="H2718" t="str">
            <v>SERVIÇOS</v>
          </cell>
          <cell r="I2718" t="str">
            <v>UNID.</v>
          </cell>
          <cell r="J2718" t="str">
            <v>QUANT.</v>
          </cell>
          <cell r="K2718" t="str">
            <v>P.UNIT.</v>
          </cell>
          <cell r="L2718" t="str">
            <v>P.TOTAL</v>
          </cell>
          <cell r="M2718" t="str">
            <v>%</v>
          </cell>
          <cell r="O2718" t="str">
            <v>R$ UNIT SEM BDI</v>
          </cell>
          <cell r="P2718" t="str">
            <v>R$ UNIT COM BDI</v>
          </cell>
          <cell r="R2718" t="str">
            <v>SINAPI</v>
          </cell>
          <cell r="S2718" t="str">
            <v>COMP. 
PRÓPRIA</v>
          </cell>
          <cell r="T2718" t="str">
            <v>COTAÇÃO</v>
          </cell>
          <cell r="U2718" t="str">
            <v>OUTRAS
BASES</v>
          </cell>
          <cell r="W2718" t="str">
            <v>M. O.</v>
          </cell>
          <cell r="X2718" t="str">
            <v>EQUIPTO</v>
          </cell>
          <cell r="Y2718" t="str">
            <v>MATERIAL</v>
          </cell>
          <cell r="Z2718" t="str">
            <v>OUTROS</v>
          </cell>
        </row>
        <row r="2719">
          <cell r="E2719" t="str">
            <v>1.0</v>
          </cell>
          <cell r="F2719" t="str">
            <v>MÃO DE OBRA</v>
          </cell>
          <cell r="K2719" t="str">
            <v/>
          </cell>
          <cell r="L2719">
            <v>242.33</v>
          </cell>
        </row>
        <row r="2720">
          <cell r="E2720" t="str">
            <v>1.1</v>
          </cell>
          <cell r="F2720">
            <v>88248</v>
          </cell>
          <cell r="G2720" t="str">
            <v>SINAPI</v>
          </cell>
          <cell r="H2720" t="str">
            <v>AUXILIAR DE ENCANADOR OU BOMBEIRO HIDRÁULICO COM ENCARGOS COMPLEMENTARES</v>
          </cell>
          <cell r="I2720" t="str">
            <v>H</v>
          </cell>
          <cell r="J2720">
            <v>8.5</v>
          </cell>
          <cell r="K2720">
            <v>12.209999999999999</v>
          </cell>
          <cell r="L2720">
            <v>103.78</v>
          </cell>
        </row>
        <row r="2721">
          <cell r="E2721" t="str">
            <v>1.2</v>
          </cell>
          <cell r="F2721">
            <v>88267</v>
          </cell>
          <cell r="G2721" t="str">
            <v>SINAPI</v>
          </cell>
          <cell r="H2721" t="str">
            <v>ENCANADOR OU BOMBEIRO HIDRÁULICO COM ENCARGOS COMPLEMENTARES</v>
          </cell>
          <cell r="I2721" t="str">
            <v>H</v>
          </cell>
          <cell r="J2721">
            <v>8.5</v>
          </cell>
          <cell r="K2721">
            <v>16.3</v>
          </cell>
          <cell r="L2721">
            <v>138.55000000000001</v>
          </cell>
        </row>
        <row r="2722">
          <cell r="H2722" t="str">
            <v/>
          </cell>
          <cell r="I2722" t="str">
            <v/>
          </cell>
          <cell r="K2722" t="str">
            <v/>
          </cell>
        </row>
        <row r="2723">
          <cell r="E2723" t="str">
            <v>2.0</v>
          </cell>
          <cell r="F2723" t="str">
            <v>EQUIPAMENTOS</v>
          </cell>
          <cell r="H2723" t="str">
            <v/>
          </cell>
          <cell r="I2723" t="str">
            <v/>
          </cell>
          <cell r="K2723" t="str">
            <v/>
          </cell>
          <cell r="L2723">
            <v>0</v>
          </cell>
        </row>
        <row r="2724">
          <cell r="E2724" t="str">
            <v>2.1</v>
          </cell>
          <cell r="H2724" t="str">
            <v/>
          </cell>
          <cell r="I2724" t="str">
            <v/>
          </cell>
          <cell r="K2724" t="str">
            <v/>
          </cell>
          <cell r="L2724">
            <v>0</v>
          </cell>
        </row>
        <row r="2725">
          <cell r="E2725" t="str">
            <v>2.2</v>
          </cell>
          <cell r="H2725" t="str">
            <v/>
          </cell>
          <cell r="I2725" t="str">
            <v/>
          </cell>
          <cell r="K2725" t="str">
            <v/>
          </cell>
          <cell r="L2725">
            <v>0</v>
          </cell>
        </row>
        <row r="2726">
          <cell r="H2726" t="str">
            <v/>
          </cell>
          <cell r="I2726" t="str">
            <v/>
          </cell>
          <cell r="K2726" t="str">
            <v/>
          </cell>
        </row>
        <row r="2727">
          <cell r="E2727" t="str">
            <v>3.0</v>
          </cell>
          <cell r="F2727" t="str">
            <v>MATERIAIS</v>
          </cell>
          <cell r="H2727" t="str">
            <v/>
          </cell>
          <cell r="I2727" t="str">
            <v/>
          </cell>
          <cell r="K2727" t="str">
            <v/>
          </cell>
          <cell r="L2727">
            <v>1117.71</v>
          </cell>
        </row>
        <row r="2728">
          <cell r="E2728" t="str">
            <v>3.1</v>
          </cell>
          <cell r="F2728">
            <v>67</v>
          </cell>
          <cell r="G2728" t="str">
            <v>INSUMO</v>
          </cell>
          <cell r="H2728" t="str">
            <v xml:space="preserve">ADAPTADOR PVC ROSCAVEL, COM FLANGES E ANEL DE VEDACAO, 1/2", PARA CAIXA D' AGUA                                                                                                                                                                                                                                                                                                                                                                                                                           </v>
          </cell>
          <cell r="I2728" t="str">
            <v xml:space="preserve">UN    </v>
          </cell>
          <cell r="J2728">
            <v>1</v>
          </cell>
          <cell r="K2728">
            <v>12.54</v>
          </cell>
          <cell r="L2728">
            <v>12.54</v>
          </cell>
        </row>
        <row r="2729">
          <cell r="E2729" t="str">
            <v>3.2</v>
          </cell>
          <cell r="F2729">
            <v>68</v>
          </cell>
          <cell r="G2729" t="str">
            <v>INSUMO</v>
          </cell>
          <cell r="H2729" t="str">
            <v xml:space="preserve">ADAPTADOR PVC SOLDAVEL, COM FLANGES LIVRES, 32 MM X 1", PARA CAIXA D' AGUA                                                                                                                                                                                                                                                                                                                                                                                                                                </v>
          </cell>
          <cell r="I2729" t="str">
            <v xml:space="preserve">UN    </v>
          </cell>
          <cell r="J2729">
            <v>2</v>
          </cell>
          <cell r="K2729">
            <v>21.53</v>
          </cell>
          <cell r="L2729">
            <v>43.06</v>
          </cell>
        </row>
        <row r="2730">
          <cell r="E2730" t="str">
            <v>3.3</v>
          </cell>
          <cell r="F2730">
            <v>87</v>
          </cell>
          <cell r="G2730" t="str">
            <v>INSUMO</v>
          </cell>
          <cell r="H2730" t="str">
            <v xml:space="preserve">ADAPTADOR PVC SOLDAVEL, LONGO, COM FLANGE LIVRE,  25 MM X 3/4", PARA CAIXA D' AGUA                                                                                                                                                                                                                                                                                                                                                                                                                        </v>
          </cell>
          <cell r="I2730" t="str">
            <v xml:space="preserve">UN    </v>
          </cell>
          <cell r="J2730">
            <v>1</v>
          </cell>
          <cell r="K2730">
            <v>19.77</v>
          </cell>
          <cell r="L2730">
            <v>19.77</v>
          </cell>
        </row>
        <row r="2731">
          <cell r="E2731" t="str">
            <v>3.4</v>
          </cell>
          <cell r="F2731">
            <v>119</v>
          </cell>
          <cell r="G2731" t="str">
            <v>INSUMO</v>
          </cell>
          <cell r="H2731" t="str">
            <v xml:space="preserve">ADESIVO PLASTICO PARA PVC, BISNAGA COM 75 GR                                                                                                                                                                                                                                                                                                                                                                                                                                                              </v>
          </cell>
          <cell r="I2731" t="str">
            <v xml:space="preserve">UN    </v>
          </cell>
          <cell r="J2731">
            <v>0.4</v>
          </cell>
          <cell r="K2731">
            <v>6.5</v>
          </cell>
          <cell r="L2731">
            <v>2.6</v>
          </cell>
        </row>
        <row r="2732">
          <cell r="E2732" t="str">
            <v>3.5</v>
          </cell>
          <cell r="F2732">
            <v>3146</v>
          </cell>
          <cell r="G2732" t="str">
            <v>INSUMO</v>
          </cell>
          <cell r="H2732" t="str">
            <v xml:space="preserve">FITA VEDA ROSCA EM ROLOS DE 18 MM X 10 M (L X C)                                                                                                                                                                                                                                                                                                                                                                                                                                                          </v>
          </cell>
          <cell r="I2732" t="str">
            <v xml:space="preserve">UN    </v>
          </cell>
          <cell r="J2732">
            <v>0.3</v>
          </cell>
          <cell r="K2732">
            <v>3.25</v>
          </cell>
          <cell r="L2732">
            <v>0.97</v>
          </cell>
        </row>
        <row r="2733">
          <cell r="E2733" t="str">
            <v>3.6</v>
          </cell>
          <cell r="F2733">
            <v>3536</v>
          </cell>
          <cell r="G2733" t="str">
            <v>INSUMO</v>
          </cell>
          <cell r="H2733" t="str">
            <v xml:space="preserve">JOELHO PVC, SOLDAVEL, 90 GRAUS, 32 MM, PARA AGUA FRIA PREDIAL                                                                                                                                                                                                                                                                                                                                                                                                                                             </v>
          </cell>
          <cell r="I2733" t="str">
            <v xml:space="preserve">UN    </v>
          </cell>
          <cell r="J2733">
            <v>1</v>
          </cell>
          <cell r="K2733">
            <v>2.4500000000000002</v>
          </cell>
          <cell r="L2733">
            <v>2.4500000000000002</v>
          </cell>
        </row>
        <row r="2734">
          <cell r="E2734" t="str">
            <v>3.7</v>
          </cell>
          <cell r="F2734">
            <v>7140</v>
          </cell>
          <cell r="G2734" t="str">
            <v>INSUMO</v>
          </cell>
          <cell r="H2734" t="str">
            <v xml:space="preserve">TE SOLDAVEL, PVC, 90 GRAUS, 32 MM, PARA AGUA FRIA PREDIAL (NBR 5648)                                                                                                                                                                                                                                                                                                                                                                                                                                      </v>
          </cell>
          <cell r="I2734" t="str">
            <v xml:space="preserve">UN    </v>
          </cell>
          <cell r="J2734">
            <v>1</v>
          </cell>
          <cell r="K2734">
            <v>4.6399999999999997</v>
          </cell>
          <cell r="L2734">
            <v>4.6399999999999997</v>
          </cell>
        </row>
        <row r="2735">
          <cell r="E2735" t="str">
            <v>3.8</v>
          </cell>
          <cell r="F2735">
            <v>9868</v>
          </cell>
          <cell r="G2735" t="str">
            <v>INSUMO</v>
          </cell>
          <cell r="H2735" t="str">
            <v xml:space="preserve">TUBO PVC, SOLDAVEL, DN 25 MM, AGUA FRIA (NBR-5648)                                                                                                                                                                                                                                                                                                                                                                                                                                                        </v>
          </cell>
          <cell r="I2735" t="str">
            <v xml:space="preserve">M     </v>
          </cell>
          <cell r="J2735">
            <v>1.5</v>
          </cell>
          <cell r="K2735">
            <v>4.17</v>
          </cell>
          <cell r="L2735">
            <v>6.25</v>
          </cell>
        </row>
        <row r="2736">
          <cell r="E2736" t="str">
            <v>3.9</v>
          </cell>
          <cell r="F2736">
            <v>9869</v>
          </cell>
          <cell r="G2736" t="str">
            <v>INSUMO</v>
          </cell>
          <cell r="H2736" t="str">
            <v xml:space="preserve">TUBO PVC, SOLDAVEL, DN 32 MM, AGUA FRIA (NBR-5648)                                                                                                                                                                                                                                                                                                                                                                                                                                                        </v>
          </cell>
          <cell r="I2736" t="str">
            <v xml:space="preserve">M     </v>
          </cell>
          <cell r="J2736">
            <v>2</v>
          </cell>
          <cell r="K2736">
            <v>9.36</v>
          </cell>
          <cell r="L2736">
            <v>18.72</v>
          </cell>
        </row>
        <row r="2737">
          <cell r="E2737" t="str">
            <v>3.10</v>
          </cell>
          <cell r="F2737">
            <v>11675</v>
          </cell>
          <cell r="G2737" t="str">
            <v>INSUMO</v>
          </cell>
          <cell r="H2737" t="str">
            <v xml:space="preserve">REGISTRO DE ESFERA, PVC, COM VOLANTE, VS, SOLDAVEL, DN 32 MM, COM CORPO DIVIDIDO                                                                                                                                                                                                                                                                                                                                                                                                                          </v>
          </cell>
          <cell r="I2737" t="str">
            <v xml:space="preserve">UN    </v>
          </cell>
          <cell r="J2737">
            <v>1</v>
          </cell>
          <cell r="K2737">
            <v>29.73</v>
          </cell>
          <cell r="L2737">
            <v>29.73</v>
          </cell>
        </row>
        <row r="2738">
          <cell r="E2738" t="str">
            <v>3.11</v>
          </cell>
          <cell r="F2738">
            <v>11829</v>
          </cell>
          <cell r="G2738" t="str">
            <v>INSUMO</v>
          </cell>
          <cell r="H2738" t="str">
            <v xml:space="preserve">TORNEIRA DE BOIA CONVENCIONAL PARA CAIXA D'AGUA, 1/2", COM HASTE E TORNEIRA METALICOS E BALAO PLASTICO                                                                                                                                                                                                                                                                                                                                                                                                    </v>
          </cell>
          <cell r="I2738" t="str">
            <v xml:space="preserve">UN    </v>
          </cell>
          <cell r="J2738">
            <v>1</v>
          </cell>
          <cell r="K2738">
            <v>14.31</v>
          </cell>
          <cell r="L2738">
            <v>14.31</v>
          </cell>
        </row>
        <row r="2739">
          <cell r="E2739" t="str">
            <v>3.12</v>
          </cell>
          <cell r="F2739">
            <v>34640</v>
          </cell>
          <cell r="G2739" t="str">
            <v>INSUMO</v>
          </cell>
          <cell r="H2739" t="str">
            <v xml:space="preserve">CAIXA D'AGUA EM POLIETILENO 2000 LITROS, COM TAMPA                                                                                                                                                                                                                                                                                                                                                                                                                                                        </v>
          </cell>
          <cell r="I2739" t="str">
            <v xml:space="preserve">UN    </v>
          </cell>
          <cell r="J2739">
            <v>1</v>
          </cell>
          <cell r="K2739">
            <v>962.67</v>
          </cell>
          <cell r="L2739">
            <v>962.67</v>
          </cell>
        </row>
        <row r="2740">
          <cell r="H2740" t="str">
            <v/>
          </cell>
          <cell r="I2740" t="str">
            <v/>
          </cell>
          <cell r="K2740" t="str">
            <v/>
          </cell>
        </row>
        <row r="2741">
          <cell r="E2741" t="str">
            <v>4.0</v>
          </cell>
          <cell r="F2741" t="str">
            <v>OUTROS</v>
          </cell>
          <cell r="H2741" t="str">
            <v/>
          </cell>
          <cell r="I2741" t="str">
            <v/>
          </cell>
          <cell r="K2741" t="str">
            <v/>
          </cell>
          <cell r="L2741">
            <v>0</v>
          </cell>
        </row>
        <row r="2742">
          <cell r="E2742" t="str">
            <v>4.1</v>
          </cell>
          <cell r="H2742" t="str">
            <v/>
          </cell>
          <cell r="I2742" t="str">
            <v/>
          </cell>
          <cell r="K2742" t="str">
            <v/>
          </cell>
          <cell r="L2742">
            <v>0</v>
          </cell>
        </row>
        <row r="2743">
          <cell r="E2743" t="str">
            <v>4.2</v>
          </cell>
          <cell r="H2743" t="str">
            <v/>
          </cell>
          <cell r="I2743" t="str">
            <v/>
          </cell>
          <cell r="K2743" t="str">
            <v/>
          </cell>
          <cell r="L2743">
            <v>0</v>
          </cell>
        </row>
        <row r="2745">
          <cell r="K2745" t="str">
            <v>TOTAL SEM BDI</v>
          </cell>
          <cell r="L2745">
            <v>1360.04</v>
          </cell>
        </row>
        <row r="2747">
          <cell r="J2747" t="str">
            <v>BDI</v>
          </cell>
          <cell r="K2747" t="str">
            <v>SERVIÇO</v>
          </cell>
          <cell r="L2747">
            <v>408.556016</v>
          </cell>
        </row>
        <row r="2749">
          <cell r="K2749" t="str">
            <v>TOTAL COM BDI</v>
          </cell>
          <cell r="L2749">
            <v>1768.596016</v>
          </cell>
        </row>
        <row r="2751">
          <cell r="E2751" t="str">
            <v>COMP-111</v>
          </cell>
          <cell r="F2751" t="str">
            <v>FORNECIMENTO E INSTALAÇÃO DE ELETROCALHA EM PVC 250X100X3000MM</v>
          </cell>
          <cell r="M2751" t="str">
            <v>M</v>
          </cell>
          <cell r="O2751">
            <v>87.68</v>
          </cell>
          <cell r="P2751">
            <v>87.68</v>
          </cell>
          <cell r="R2751">
            <v>12.68</v>
          </cell>
          <cell r="S2751">
            <v>0</v>
          </cell>
          <cell r="T2751">
            <v>0</v>
          </cell>
          <cell r="U2751">
            <v>75</v>
          </cell>
          <cell r="W2751">
            <v>12.68</v>
          </cell>
          <cell r="X2751">
            <v>0</v>
          </cell>
          <cell r="Y2751">
            <v>75</v>
          </cell>
          <cell r="Z2751">
            <v>0</v>
          </cell>
        </row>
        <row r="2752">
          <cell r="E2752" t="str">
            <v>ITEM</v>
          </cell>
          <cell r="F2752" t="str">
            <v>CÓDIGO</v>
          </cell>
          <cell r="G2752" t="str">
            <v>FONTE</v>
          </cell>
          <cell r="H2752" t="str">
            <v>SERVIÇOS</v>
          </cell>
          <cell r="I2752" t="str">
            <v>UNID.</v>
          </cell>
          <cell r="J2752" t="str">
            <v>QUANT.</v>
          </cell>
          <cell r="K2752" t="str">
            <v>P.UNIT.</v>
          </cell>
          <cell r="L2752" t="str">
            <v>P.TOTAL</v>
          </cell>
          <cell r="M2752" t="str">
            <v>%</v>
          </cell>
          <cell r="O2752" t="str">
            <v>R$ UNIT SEM BDI</v>
          </cell>
          <cell r="P2752" t="str">
            <v>R$ UNIT COM BDI</v>
          </cell>
          <cell r="R2752" t="str">
            <v>SINAPI</v>
          </cell>
          <cell r="S2752" t="str">
            <v>COMP. 
PRÓPRIA</v>
          </cell>
          <cell r="T2752" t="str">
            <v>COTAÇÃO</v>
          </cell>
          <cell r="U2752" t="str">
            <v>OUTRAS
BASES</v>
          </cell>
          <cell r="W2752" t="str">
            <v>M. O.</v>
          </cell>
          <cell r="X2752" t="str">
            <v>EQUIPTO</v>
          </cell>
          <cell r="Y2752" t="str">
            <v>MATERIAL</v>
          </cell>
          <cell r="Z2752" t="str">
            <v>OUTROS</v>
          </cell>
        </row>
        <row r="2753">
          <cell r="E2753" t="str">
            <v>1.0</v>
          </cell>
          <cell r="F2753" t="str">
            <v>MÃO DE OBRA</v>
          </cell>
          <cell r="K2753" t="str">
            <v/>
          </cell>
          <cell r="L2753">
            <v>12.68</v>
          </cell>
        </row>
        <row r="2754">
          <cell r="E2754" t="str">
            <v>1.1</v>
          </cell>
          <cell r="F2754">
            <v>88264</v>
          </cell>
          <cell r="G2754" t="str">
            <v>SINAPI</v>
          </cell>
          <cell r="H2754" t="str">
            <v>ELETRICISTA COM ENCARGOS COMPLEMENTARES</v>
          </cell>
          <cell r="I2754" t="str">
            <v>H</v>
          </cell>
          <cell r="J2754">
            <v>0.4</v>
          </cell>
          <cell r="K2754">
            <v>19.020000000000003</v>
          </cell>
          <cell r="L2754">
            <v>7.6</v>
          </cell>
        </row>
        <row r="2755">
          <cell r="E2755" t="str">
            <v>1.2</v>
          </cell>
          <cell r="F2755">
            <v>88247</v>
          </cell>
          <cell r="G2755" t="str">
            <v>SINAPI</v>
          </cell>
          <cell r="H2755" t="str">
            <v>AUXILIAR DE ELETRICISTA COM ENCARGOS COMPLEMENTARES</v>
          </cell>
          <cell r="I2755" t="str">
            <v>H</v>
          </cell>
          <cell r="J2755">
            <v>0.4</v>
          </cell>
          <cell r="K2755">
            <v>12.709999999999999</v>
          </cell>
          <cell r="L2755">
            <v>5.08</v>
          </cell>
        </row>
        <row r="2756">
          <cell r="H2756" t="str">
            <v/>
          </cell>
          <cell r="I2756" t="str">
            <v/>
          </cell>
          <cell r="K2756" t="str">
            <v/>
          </cell>
        </row>
        <row r="2757">
          <cell r="E2757" t="str">
            <v>2.0</v>
          </cell>
          <cell r="F2757" t="str">
            <v>EQUIPAMENTOS</v>
          </cell>
          <cell r="H2757" t="str">
            <v/>
          </cell>
          <cell r="I2757" t="str">
            <v/>
          </cell>
          <cell r="K2757" t="str">
            <v/>
          </cell>
          <cell r="L2757">
            <v>0</v>
          </cell>
        </row>
        <row r="2758">
          <cell r="E2758" t="str">
            <v>2.1</v>
          </cell>
          <cell r="H2758" t="str">
            <v/>
          </cell>
          <cell r="I2758" t="str">
            <v/>
          </cell>
          <cell r="K2758" t="str">
            <v/>
          </cell>
          <cell r="L2758">
            <v>0</v>
          </cell>
        </row>
        <row r="2759">
          <cell r="E2759" t="str">
            <v>2.2</v>
          </cell>
          <cell r="H2759" t="str">
            <v/>
          </cell>
          <cell r="I2759" t="str">
            <v/>
          </cell>
          <cell r="K2759" t="str">
            <v/>
          </cell>
          <cell r="L2759">
            <v>0</v>
          </cell>
        </row>
        <row r="2760">
          <cell r="H2760" t="str">
            <v/>
          </cell>
          <cell r="I2760" t="str">
            <v/>
          </cell>
          <cell r="K2760" t="str">
            <v/>
          </cell>
        </row>
        <row r="2761">
          <cell r="E2761" t="str">
            <v>3.0</v>
          </cell>
          <cell r="F2761" t="str">
            <v>MATERIAIS</v>
          </cell>
          <cell r="H2761" t="str">
            <v/>
          </cell>
          <cell r="I2761" t="str">
            <v/>
          </cell>
          <cell r="K2761" t="str">
            <v/>
          </cell>
          <cell r="L2761">
            <v>75</v>
          </cell>
        </row>
        <row r="2762">
          <cell r="E2762" t="str">
            <v>3.1</v>
          </cell>
          <cell r="F2762" t="str">
            <v>OBO-49</v>
          </cell>
          <cell r="G2762" t="str">
            <v>OUTRAS BASES</v>
          </cell>
          <cell r="H2762" t="str">
            <v>ELETROCALHA METÁLICA PERFURADA 100 X 100 X 3000MM, PESO, 2,20KG/M, (REF.: MOPA OU SIMILAR)</v>
          </cell>
          <cell r="I2762" t="str">
            <v>M</v>
          </cell>
          <cell r="J2762">
            <v>1</v>
          </cell>
          <cell r="K2762">
            <v>75</v>
          </cell>
          <cell r="L2762">
            <v>75</v>
          </cell>
        </row>
        <row r="2763">
          <cell r="E2763" t="str">
            <v>3.2</v>
          </cell>
          <cell r="H2763" t="str">
            <v/>
          </cell>
          <cell r="I2763" t="str">
            <v/>
          </cell>
          <cell r="K2763" t="str">
            <v/>
          </cell>
          <cell r="L2763">
            <v>0</v>
          </cell>
        </row>
        <row r="2764">
          <cell r="H2764" t="str">
            <v/>
          </cell>
          <cell r="I2764" t="str">
            <v/>
          </cell>
          <cell r="K2764" t="str">
            <v/>
          </cell>
        </row>
        <row r="2765">
          <cell r="E2765" t="str">
            <v>4.0</v>
          </cell>
          <cell r="F2765" t="str">
            <v>OUTROS</v>
          </cell>
          <cell r="H2765" t="str">
            <v/>
          </cell>
          <cell r="I2765" t="str">
            <v/>
          </cell>
          <cell r="K2765" t="str">
            <v/>
          </cell>
          <cell r="L2765">
            <v>0</v>
          </cell>
        </row>
        <row r="2766">
          <cell r="E2766" t="str">
            <v>4.1</v>
          </cell>
          <cell r="H2766" t="str">
            <v/>
          </cell>
          <cell r="I2766" t="str">
            <v/>
          </cell>
          <cell r="K2766" t="str">
            <v/>
          </cell>
          <cell r="L2766">
            <v>0</v>
          </cell>
        </row>
        <row r="2767">
          <cell r="E2767" t="str">
            <v>4.2</v>
          </cell>
          <cell r="H2767" t="str">
            <v/>
          </cell>
          <cell r="I2767" t="str">
            <v/>
          </cell>
          <cell r="K2767" t="str">
            <v/>
          </cell>
          <cell r="L2767">
            <v>0</v>
          </cell>
        </row>
        <row r="2769">
          <cell r="K2769" t="str">
            <v>TOTAL SEM BDI</v>
          </cell>
          <cell r="L2769">
            <v>87.68</v>
          </cell>
        </row>
        <row r="2771">
          <cell r="J2771" t="str">
            <v>BDI</v>
          </cell>
          <cell r="K2771" t="str">
            <v>COMP. AUXILIAR</v>
          </cell>
          <cell r="L2771" t="str">
            <v/>
          </cell>
        </row>
        <row r="2773">
          <cell r="K2773" t="str">
            <v>TOTAL COM BDI</v>
          </cell>
          <cell r="L2773">
            <v>87.68</v>
          </cell>
        </row>
        <row r="2775">
          <cell r="E2775" t="str">
            <v>COMP-112</v>
          </cell>
          <cell r="F2775" t="str">
            <v>EXAUSTOR PARA BANHEIRO, BIVOLT, REF.: C 80 A, DA VENTOKIT OU SIMILAR - FORNECIMENTO E INSTALAÇÃO</v>
          </cell>
          <cell r="M2775" t="str">
            <v>UNID</v>
          </cell>
          <cell r="O2775">
            <v>257.89999999999998</v>
          </cell>
          <cell r="P2775">
            <v>335.37315999999998</v>
          </cell>
          <cell r="R2775">
            <v>63.46</v>
          </cell>
          <cell r="S2775">
            <v>0</v>
          </cell>
          <cell r="T2775">
            <v>0</v>
          </cell>
          <cell r="U2775">
            <v>194.44</v>
          </cell>
          <cell r="W2775">
            <v>63.46</v>
          </cell>
          <cell r="X2775">
            <v>0</v>
          </cell>
          <cell r="Y2775">
            <v>194.44</v>
          </cell>
          <cell r="Z2775">
            <v>0</v>
          </cell>
        </row>
        <row r="2776">
          <cell r="E2776" t="str">
            <v>ITEM</v>
          </cell>
          <cell r="F2776" t="str">
            <v>CÓDIGO</v>
          </cell>
          <cell r="G2776" t="str">
            <v>FONTE</v>
          </cell>
          <cell r="H2776" t="str">
            <v>SERVIÇOS</v>
          </cell>
          <cell r="I2776" t="str">
            <v>UNID.</v>
          </cell>
          <cell r="J2776" t="str">
            <v>QUANT.</v>
          </cell>
          <cell r="K2776" t="str">
            <v>P.UNIT.</v>
          </cell>
          <cell r="L2776" t="str">
            <v>P.TOTAL</v>
          </cell>
          <cell r="M2776" t="str">
            <v>%</v>
          </cell>
          <cell r="O2776" t="str">
            <v>R$ UNIT SEM BDI</v>
          </cell>
          <cell r="P2776" t="str">
            <v>R$ UNIT COM BDI</v>
          </cell>
          <cell r="R2776" t="str">
            <v>SINAPI</v>
          </cell>
          <cell r="S2776" t="str">
            <v>COMP. 
PRÓPRIA</v>
          </cell>
          <cell r="T2776" t="str">
            <v>COTAÇÃO</v>
          </cell>
          <cell r="U2776" t="str">
            <v>OUTRAS
BASES</v>
          </cell>
          <cell r="W2776" t="str">
            <v>M. O.</v>
          </cell>
          <cell r="X2776" t="str">
            <v>EQUIPTO</v>
          </cell>
          <cell r="Y2776" t="str">
            <v>MATERIAL</v>
          </cell>
          <cell r="Z2776" t="str">
            <v>OUTROS</v>
          </cell>
        </row>
        <row r="2777">
          <cell r="E2777" t="str">
            <v>1.0</v>
          </cell>
          <cell r="F2777" t="str">
            <v>MÃO DE OBRA</v>
          </cell>
          <cell r="K2777" t="str">
            <v/>
          </cell>
          <cell r="L2777">
            <v>63.46</v>
          </cell>
        </row>
        <row r="2778">
          <cell r="E2778" t="str">
            <v>1.1</v>
          </cell>
          <cell r="F2778">
            <v>88264</v>
          </cell>
          <cell r="G2778" t="str">
            <v>SINAPI</v>
          </cell>
          <cell r="H2778" t="str">
            <v>ELETRICISTA COM ENCARGOS COMPLEMENTARES</v>
          </cell>
          <cell r="I2778" t="str">
            <v>H</v>
          </cell>
          <cell r="J2778">
            <v>2</v>
          </cell>
          <cell r="K2778">
            <v>19.020000000000003</v>
          </cell>
          <cell r="L2778">
            <v>38.04</v>
          </cell>
        </row>
        <row r="2779">
          <cell r="E2779" t="str">
            <v>1.2</v>
          </cell>
          <cell r="F2779">
            <v>88247</v>
          </cell>
          <cell r="G2779" t="str">
            <v>SINAPI</v>
          </cell>
          <cell r="H2779" t="str">
            <v>AUXILIAR DE ELETRICISTA COM ENCARGOS COMPLEMENTARES</v>
          </cell>
          <cell r="I2779" t="str">
            <v>H</v>
          </cell>
          <cell r="J2779">
            <v>2</v>
          </cell>
          <cell r="K2779">
            <v>12.709999999999999</v>
          </cell>
          <cell r="L2779">
            <v>25.42</v>
          </cell>
        </row>
        <row r="2780">
          <cell r="H2780" t="str">
            <v/>
          </cell>
          <cell r="I2780" t="str">
            <v/>
          </cell>
          <cell r="K2780" t="str">
            <v/>
          </cell>
        </row>
        <row r="2781">
          <cell r="E2781" t="str">
            <v>2.0</v>
          </cell>
          <cell r="F2781" t="str">
            <v>EQUIPAMENTOS</v>
          </cell>
          <cell r="H2781" t="str">
            <v/>
          </cell>
          <cell r="I2781" t="str">
            <v/>
          </cell>
          <cell r="K2781" t="str">
            <v/>
          </cell>
          <cell r="L2781">
            <v>0</v>
          </cell>
        </row>
        <row r="2782">
          <cell r="E2782" t="str">
            <v>2.1</v>
          </cell>
          <cell r="H2782" t="str">
            <v/>
          </cell>
          <cell r="I2782" t="str">
            <v/>
          </cell>
          <cell r="K2782" t="str">
            <v/>
          </cell>
          <cell r="L2782">
            <v>0</v>
          </cell>
        </row>
        <row r="2783">
          <cell r="E2783" t="str">
            <v>2.2</v>
          </cell>
          <cell r="H2783" t="str">
            <v/>
          </cell>
          <cell r="I2783" t="str">
            <v/>
          </cell>
          <cell r="K2783" t="str">
            <v/>
          </cell>
          <cell r="L2783">
            <v>0</v>
          </cell>
        </row>
        <row r="2784">
          <cell r="H2784" t="str">
            <v/>
          </cell>
          <cell r="I2784" t="str">
            <v/>
          </cell>
          <cell r="K2784" t="str">
            <v/>
          </cell>
        </row>
        <row r="2785">
          <cell r="E2785" t="str">
            <v>3.0</v>
          </cell>
          <cell r="F2785" t="str">
            <v>MATERIAIS</v>
          </cell>
          <cell r="H2785" t="str">
            <v/>
          </cell>
          <cell r="I2785" t="str">
            <v/>
          </cell>
          <cell r="K2785" t="str">
            <v/>
          </cell>
          <cell r="L2785">
            <v>194.44</v>
          </cell>
        </row>
        <row r="2786">
          <cell r="E2786" t="str">
            <v>3.1</v>
          </cell>
          <cell r="F2786" t="str">
            <v>OBO-50</v>
          </cell>
          <cell r="G2786" t="str">
            <v>OUTRAS BASES</v>
          </cell>
          <cell r="H2786" t="str">
            <v>EXAUSTOR PARA BANHEIRO, BIVOLT, REF.: C 80 A, DA VENTOKIT OU SIMILAR - FORNECIMENTO E INSTALAÇÃO</v>
          </cell>
          <cell r="I2786" t="str">
            <v>UNID</v>
          </cell>
          <cell r="J2786">
            <v>1</v>
          </cell>
          <cell r="K2786">
            <v>194.44</v>
          </cell>
          <cell r="L2786">
            <v>194.44</v>
          </cell>
        </row>
        <row r="2787">
          <cell r="E2787" t="str">
            <v>3.2</v>
          </cell>
          <cell r="H2787" t="str">
            <v/>
          </cell>
          <cell r="I2787" t="str">
            <v/>
          </cell>
          <cell r="K2787" t="str">
            <v/>
          </cell>
          <cell r="L2787">
            <v>0</v>
          </cell>
        </row>
        <row r="2788">
          <cell r="H2788" t="str">
            <v/>
          </cell>
          <cell r="I2788" t="str">
            <v/>
          </cell>
          <cell r="K2788" t="str">
            <v/>
          </cell>
        </row>
        <row r="2789">
          <cell r="E2789" t="str">
            <v>4.0</v>
          </cell>
          <cell r="F2789" t="str">
            <v>OUTROS</v>
          </cell>
          <cell r="H2789" t="str">
            <v/>
          </cell>
          <cell r="I2789" t="str">
            <v/>
          </cell>
          <cell r="K2789" t="str">
            <v/>
          </cell>
          <cell r="L2789">
            <v>0</v>
          </cell>
        </row>
        <row r="2790">
          <cell r="E2790" t="str">
            <v>4.1</v>
          </cell>
          <cell r="H2790" t="str">
            <v/>
          </cell>
          <cell r="I2790" t="str">
            <v/>
          </cell>
          <cell r="K2790" t="str">
            <v/>
          </cell>
          <cell r="L2790">
            <v>0</v>
          </cell>
        </row>
        <row r="2791">
          <cell r="E2791" t="str">
            <v>4.2</v>
          </cell>
          <cell r="H2791" t="str">
            <v/>
          </cell>
          <cell r="I2791" t="str">
            <v/>
          </cell>
          <cell r="K2791" t="str">
            <v/>
          </cell>
          <cell r="L2791">
            <v>0</v>
          </cell>
        </row>
        <row r="2793">
          <cell r="K2793" t="str">
            <v>TOTAL SEM BDI</v>
          </cell>
          <cell r="L2793">
            <v>257.89999999999998</v>
          </cell>
        </row>
        <row r="2795">
          <cell r="J2795" t="str">
            <v>BDI</v>
          </cell>
          <cell r="K2795" t="str">
            <v>SERVIÇO</v>
          </cell>
          <cell r="L2795">
            <v>77.473159999999993</v>
          </cell>
        </row>
        <row r="2797">
          <cell r="K2797" t="str">
            <v>TOTAL COM BDI</v>
          </cell>
          <cell r="L2797">
            <v>335.37315999999998</v>
          </cell>
        </row>
        <row r="2800">
          <cell r="E2800" t="str">
            <v>COMPOSIÇÕES AUXILIARES</v>
          </cell>
        </row>
        <row r="2802">
          <cell r="E2802" t="str">
            <v>COMP-113</v>
          </cell>
          <cell r="F2802" t="str">
            <v>TÉCNICO DE PLANEJAMENTO DE OBRAS PLENO COM ENCARGOS COMPLEMENTARES</v>
          </cell>
          <cell r="M2802" t="str">
            <v>MÊS</v>
          </cell>
          <cell r="O2802">
            <v>5719.4299999999994</v>
          </cell>
          <cell r="P2802">
            <v>5719.4299999999994</v>
          </cell>
          <cell r="R2802">
            <v>255.45000000000002</v>
          </cell>
          <cell r="S2802">
            <v>0</v>
          </cell>
          <cell r="T2802">
            <v>5463.98</v>
          </cell>
          <cell r="U2802">
            <v>0</v>
          </cell>
          <cell r="W2802">
            <v>5463.98</v>
          </cell>
          <cell r="X2802">
            <v>0</v>
          </cell>
          <cell r="Y2802">
            <v>0</v>
          </cell>
          <cell r="Z2802">
            <v>255.45000000000002</v>
          </cell>
        </row>
        <row r="2803">
          <cell r="E2803" t="str">
            <v>ITEM</v>
          </cell>
          <cell r="F2803" t="str">
            <v>CÓDIGO</v>
          </cell>
          <cell r="G2803" t="str">
            <v>FONTE</v>
          </cell>
          <cell r="H2803" t="str">
            <v>SERVIÇOS</v>
          </cell>
          <cell r="I2803" t="str">
            <v>UNID.</v>
          </cell>
          <cell r="J2803" t="str">
            <v>QUANT.</v>
          </cell>
          <cell r="K2803" t="str">
            <v>P.UNIT.</v>
          </cell>
          <cell r="L2803" t="str">
            <v>P.TOTAL</v>
          </cell>
          <cell r="M2803" t="str">
            <v>%</v>
          </cell>
          <cell r="O2803" t="str">
            <v>R$ UNIT SEM BDI</v>
          </cell>
          <cell r="P2803" t="str">
            <v>R$ UNIT COM BDI</v>
          </cell>
          <cell r="R2803" t="str">
            <v>SINAPI</v>
          </cell>
          <cell r="S2803" t="str">
            <v>COMP. 
PRÓPRIA</v>
          </cell>
          <cell r="T2803" t="str">
            <v>COTAÇÃO</v>
          </cell>
          <cell r="U2803" t="str">
            <v>OUTRAS
BASES</v>
          </cell>
          <cell r="W2803" t="str">
            <v>M. O.</v>
          </cell>
          <cell r="X2803" t="str">
            <v>EQUIPTO</v>
          </cell>
          <cell r="Y2803" t="str">
            <v>MATERIAL</v>
          </cell>
          <cell r="Z2803" t="str">
            <v>OUTROS</v>
          </cell>
        </row>
        <row r="2804">
          <cell r="E2804" t="str">
            <v>1.0</v>
          </cell>
          <cell r="F2804" t="str">
            <v>MÃO DE OBRA</v>
          </cell>
          <cell r="K2804" t="str">
            <v/>
          </cell>
          <cell r="L2804">
            <v>5463.98</v>
          </cell>
        </row>
        <row r="2805">
          <cell r="E2805" t="str">
            <v>1.1</v>
          </cell>
          <cell r="F2805" t="str">
            <v>C-1</v>
          </cell>
          <cell r="G2805" t="str">
            <v>COTAÇÃO</v>
          </cell>
          <cell r="H2805" t="str">
            <v>TÉCNICO DE PLANEJAMENTO</v>
          </cell>
          <cell r="I2805" t="str">
            <v>MÊS</v>
          </cell>
          <cell r="J2805">
            <v>1</v>
          </cell>
          <cell r="K2805">
            <v>5463.9847</v>
          </cell>
          <cell r="L2805">
            <v>5463.98</v>
          </cell>
        </row>
        <row r="2806">
          <cell r="E2806" t="str">
            <v>1.2</v>
          </cell>
          <cell r="H2806" t="str">
            <v/>
          </cell>
          <cell r="I2806" t="str">
            <v/>
          </cell>
          <cell r="K2806" t="str">
            <v/>
          </cell>
          <cell r="L2806">
            <v>0</v>
          </cell>
        </row>
        <row r="2807">
          <cell r="H2807" t="str">
            <v/>
          </cell>
          <cell r="I2807" t="str">
            <v/>
          </cell>
          <cell r="K2807" t="str">
            <v/>
          </cell>
        </row>
        <row r="2808">
          <cell r="E2808" t="str">
            <v>2.0</v>
          </cell>
          <cell r="F2808" t="str">
            <v>EQUIPAMENTOS</v>
          </cell>
          <cell r="H2808" t="str">
            <v/>
          </cell>
          <cell r="I2808" t="str">
            <v/>
          </cell>
          <cell r="K2808" t="str">
            <v/>
          </cell>
          <cell r="L2808">
            <v>0</v>
          </cell>
        </row>
        <row r="2809">
          <cell r="E2809" t="str">
            <v>2.1</v>
          </cell>
          <cell r="H2809" t="str">
            <v/>
          </cell>
          <cell r="I2809" t="str">
            <v/>
          </cell>
          <cell r="K2809" t="str">
            <v/>
          </cell>
          <cell r="L2809">
            <v>0</v>
          </cell>
        </row>
        <row r="2810">
          <cell r="E2810" t="str">
            <v>2.2</v>
          </cell>
          <cell r="H2810" t="str">
            <v/>
          </cell>
          <cell r="I2810" t="str">
            <v/>
          </cell>
          <cell r="K2810" t="str">
            <v/>
          </cell>
          <cell r="L2810">
            <v>0</v>
          </cell>
        </row>
        <row r="2811">
          <cell r="H2811" t="str">
            <v/>
          </cell>
          <cell r="I2811" t="str">
            <v/>
          </cell>
          <cell r="K2811" t="str">
            <v/>
          </cell>
        </row>
        <row r="2812">
          <cell r="E2812" t="str">
            <v>3.0</v>
          </cell>
          <cell r="F2812" t="str">
            <v>MATERIAIS</v>
          </cell>
          <cell r="H2812" t="str">
            <v/>
          </cell>
          <cell r="I2812" t="str">
            <v/>
          </cell>
          <cell r="K2812" t="str">
            <v/>
          </cell>
          <cell r="L2812">
            <v>0</v>
          </cell>
        </row>
        <row r="2813">
          <cell r="E2813" t="str">
            <v>3.1</v>
          </cell>
          <cell r="H2813" t="str">
            <v/>
          </cell>
          <cell r="I2813" t="str">
            <v/>
          </cell>
          <cell r="K2813" t="str">
            <v/>
          </cell>
          <cell r="L2813">
            <v>0</v>
          </cell>
        </row>
        <row r="2814">
          <cell r="E2814" t="str">
            <v>3.2</v>
          </cell>
          <cell r="H2814" t="str">
            <v/>
          </cell>
          <cell r="I2814" t="str">
            <v/>
          </cell>
          <cell r="K2814" t="str">
            <v/>
          </cell>
          <cell r="L2814">
            <v>0</v>
          </cell>
        </row>
        <row r="2815">
          <cell r="H2815" t="str">
            <v/>
          </cell>
          <cell r="I2815" t="str">
            <v/>
          </cell>
          <cell r="K2815" t="str">
            <v/>
          </cell>
        </row>
        <row r="2816">
          <cell r="E2816" t="str">
            <v>4.0</v>
          </cell>
          <cell r="F2816" t="str">
            <v>OUTROS</v>
          </cell>
          <cell r="H2816" t="str">
            <v/>
          </cell>
          <cell r="I2816" t="str">
            <v/>
          </cell>
          <cell r="K2816" t="str">
            <v/>
          </cell>
          <cell r="L2816">
            <v>255.45000000000002</v>
          </cell>
        </row>
        <row r="2817">
          <cell r="E2817" t="str">
            <v>4.1</v>
          </cell>
          <cell r="F2817">
            <v>40863</v>
          </cell>
          <cell r="G2817" t="str">
            <v>INSUMO</v>
          </cell>
          <cell r="H2817" t="str">
            <v xml:space="preserve">EXAMES - MENSALISTA (COLETADO CAIXA)                                                                                                                                                                                                                                                                                                                                                                                                                                                                      </v>
          </cell>
          <cell r="I2817" t="str">
            <v xml:space="preserve">MES   </v>
          </cell>
          <cell r="J2817">
            <v>1</v>
          </cell>
          <cell r="K2817">
            <v>103.7</v>
          </cell>
          <cell r="L2817">
            <v>103.7</v>
          </cell>
        </row>
        <row r="2818">
          <cell r="E2818" t="str">
            <v>4.2</v>
          </cell>
          <cell r="F2818">
            <v>40864</v>
          </cell>
          <cell r="G2818" t="str">
            <v>INSUMO</v>
          </cell>
          <cell r="H2818" t="str">
            <v xml:space="preserve">SEGURO - MENSALISTA (COLETADO CAIXA)                                                                                                                                                                                                                                                                                                                                                                                                                                                                      </v>
          </cell>
          <cell r="I2818" t="str">
            <v xml:space="preserve">MES   </v>
          </cell>
          <cell r="J2818">
            <v>1</v>
          </cell>
          <cell r="K2818">
            <v>0.01</v>
          </cell>
          <cell r="L2818">
            <v>0.01</v>
          </cell>
        </row>
        <row r="2819">
          <cell r="E2819" t="str">
            <v>4.3</v>
          </cell>
          <cell r="F2819">
            <v>43470</v>
          </cell>
          <cell r="G2819" t="str">
            <v>INSUMO</v>
          </cell>
          <cell r="H2819" t="str">
            <v xml:space="preserve">FERRAMENTAS - FAMILIA ALMOXARIFE - MENSALISTA (ENCARGOS COMPLEMENTARES - COLETADO CAIXA)                                                                                                                                                                                                                                                                                                                                                                                                                  </v>
          </cell>
          <cell r="I2819" t="str">
            <v xml:space="preserve">MES   </v>
          </cell>
          <cell r="J2819">
            <v>1</v>
          </cell>
          <cell r="K2819">
            <v>7.9</v>
          </cell>
          <cell r="L2819">
            <v>7.9</v>
          </cell>
        </row>
        <row r="2820">
          <cell r="E2820" t="str">
            <v>4.4</v>
          </cell>
          <cell r="F2820">
            <v>43494</v>
          </cell>
          <cell r="G2820" t="str">
            <v>INSUMO</v>
          </cell>
          <cell r="H2820" t="str">
            <v xml:space="preserve">EPI - FAMILIA ALMOXARIFE - MENSALISTA (ENCARGOS COMPLEMENTARES - COLETADO CAIXA)                                                                                                                                                                                                                                                                                                                                                                                                                          </v>
          </cell>
          <cell r="I2820" t="str">
            <v xml:space="preserve">MES   </v>
          </cell>
          <cell r="J2820">
            <v>1</v>
          </cell>
          <cell r="K2820">
            <v>108.8</v>
          </cell>
          <cell r="L2820">
            <v>108.8</v>
          </cell>
        </row>
        <row r="2821">
          <cell r="E2821" t="str">
            <v>4.5</v>
          </cell>
          <cell r="F2821">
            <v>100536</v>
          </cell>
          <cell r="G2821" t="str">
            <v>SINAPI</v>
          </cell>
          <cell r="H2821" t="str">
            <v>CURSO DE CAPACITAÇÃO PARA TECNICO DE EDIFICACOES (ENCARGOS COMPLEMENTARES) - MENSALISTA</v>
          </cell>
          <cell r="I2821" t="str">
            <v>MES</v>
          </cell>
          <cell r="J2821">
            <v>1</v>
          </cell>
          <cell r="K2821">
            <v>35.04</v>
          </cell>
          <cell r="L2821">
            <v>35.04</v>
          </cell>
        </row>
        <row r="2823">
          <cell r="K2823" t="str">
            <v>TOTAL SEM BDI</v>
          </cell>
          <cell r="L2823">
            <v>5719.4299999999994</v>
          </cell>
        </row>
        <row r="2825">
          <cell r="J2825" t="str">
            <v>BDI</v>
          </cell>
          <cell r="K2825" t="str">
            <v>COMP. AUXILIAR</v>
          </cell>
          <cell r="L2825" t="str">
            <v/>
          </cell>
        </row>
        <row r="2827">
          <cell r="K2827" t="str">
            <v>TOTAL COM BDI</v>
          </cell>
          <cell r="L2827">
            <v>5719.4299999999994</v>
          </cell>
        </row>
        <row r="2829">
          <cell r="E2829" t="str">
            <v>COMP-114</v>
          </cell>
          <cell r="F2829" t="str">
            <v>TÉCNICO EM MEIO AMBIENTE COM ENCARGOS COMPLEMENTARES</v>
          </cell>
          <cell r="M2829" t="str">
            <v>MÊS</v>
          </cell>
          <cell r="O2829">
            <v>4393.88</v>
          </cell>
          <cell r="P2829">
            <v>4393.88</v>
          </cell>
          <cell r="R2829">
            <v>4393.88</v>
          </cell>
          <cell r="S2829">
            <v>0</v>
          </cell>
          <cell r="T2829">
            <v>0</v>
          </cell>
          <cell r="U2829">
            <v>0</v>
          </cell>
          <cell r="W2829">
            <v>4132.97</v>
          </cell>
          <cell r="X2829">
            <v>0</v>
          </cell>
          <cell r="Y2829">
            <v>0</v>
          </cell>
          <cell r="Z2829">
            <v>260.91000000000003</v>
          </cell>
        </row>
        <row r="2830">
          <cell r="E2830" t="str">
            <v>ITEM</v>
          </cell>
          <cell r="F2830" t="str">
            <v>CÓDIGO</v>
          </cell>
          <cell r="G2830" t="str">
            <v>FONTE</v>
          </cell>
          <cell r="H2830" t="str">
            <v>SERVIÇOS</v>
          </cell>
          <cell r="I2830" t="str">
            <v>UNID.</v>
          </cell>
          <cell r="J2830" t="str">
            <v>QUANT.</v>
          </cell>
          <cell r="K2830" t="str">
            <v>P.UNIT.</v>
          </cell>
          <cell r="L2830" t="str">
            <v>P.TOTAL</v>
          </cell>
          <cell r="M2830" t="str">
            <v>%</v>
          </cell>
          <cell r="O2830" t="str">
            <v>R$ UNIT SEM BDI</v>
          </cell>
          <cell r="P2830" t="str">
            <v>R$ UNIT COM BDI</v>
          </cell>
          <cell r="R2830" t="str">
            <v>SINAPI</v>
          </cell>
          <cell r="S2830" t="str">
            <v>COMP. 
PRÓPRIA</v>
          </cell>
          <cell r="T2830" t="str">
            <v>COTAÇÃO</v>
          </cell>
          <cell r="U2830" t="str">
            <v>OUTRAS
BASES</v>
          </cell>
          <cell r="W2830" t="str">
            <v>M. O.</v>
          </cell>
          <cell r="X2830" t="str">
            <v>EQUIPTO</v>
          </cell>
          <cell r="Y2830" t="str">
            <v>MATERIAL</v>
          </cell>
          <cell r="Z2830" t="str">
            <v>OUTROS</v>
          </cell>
        </row>
        <row r="2831">
          <cell r="E2831" t="str">
            <v>1.0</v>
          </cell>
          <cell r="F2831" t="str">
            <v>MÃO DE OBRA</v>
          </cell>
          <cell r="K2831" t="str">
            <v/>
          </cell>
          <cell r="L2831">
            <v>4132.97</v>
          </cell>
        </row>
        <row r="2832">
          <cell r="E2832" t="str">
            <v>1.1</v>
          </cell>
          <cell r="F2832">
            <v>40944</v>
          </cell>
          <cell r="G2832" t="str">
            <v>INSUMO</v>
          </cell>
          <cell r="H2832" t="str">
            <v xml:space="preserve">TECNICO EM SEGURANCA DO TRABALHO (MENSALISTA)                                                                                                                                                                                                                                                                                                                                                                                                                                                             </v>
          </cell>
          <cell r="I2832" t="str">
            <v xml:space="preserve">MES   </v>
          </cell>
          <cell r="J2832">
            <v>1</v>
          </cell>
          <cell r="K2832">
            <v>4132.97</v>
          </cell>
          <cell r="L2832">
            <v>4132.97</v>
          </cell>
        </row>
        <row r="2833">
          <cell r="E2833" t="str">
            <v>1.2</v>
          </cell>
          <cell r="H2833" t="str">
            <v/>
          </cell>
          <cell r="I2833" t="str">
            <v/>
          </cell>
          <cell r="K2833" t="str">
            <v/>
          </cell>
          <cell r="L2833">
            <v>0</v>
          </cell>
        </row>
        <row r="2834">
          <cell r="H2834" t="str">
            <v/>
          </cell>
          <cell r="I2834" t="str">
            <v/>
          </cell>
          <cell r="K2834" t="str">
            <v/>
          </cell>
        </row>
        <row r="2835">
          <cell r="E2835" t="str">
            <v>2.0</v>
          </cell>
          <cell r="F2835" t="str">
            <v>EQUIPAMENTOS</v>
          </cell>
          <cell r="H2835" t="str">
            <v/>
          </cell>
          <cell r="I2835" t="str">
            <v/>
          </cell>
          <cell r="K2835" t="str">
            <v/>
          </cell>
          <cell r="L2835">
            <v>0</v>
          </cell>
        </row>
        <row r="2836">
          <cell r="E2836" t="str">
            <v>2.1</v>
          </cell>
          <cell r="H2836" t="str">
            <v/>
          </cell>
          <cell r="I2836" t="str">
            <v/>
          </cell>
          <cell r="K2836" t="str">
            <v/>
          </cell>
          <cell r="L2836">
            <v>0</v>
          </cell>
        </row>
        <row r="2837">
          <cell r="E2837" t="str">
            <v>2.2</v>
          </cell>
          <cell r="H2837" t="str">
            <v/>
          </cell>
          <cell r="I2837" t="str">
            <v/>
          </cell>
          <cell r="K2837" t="str">
            <v/>
          </cell>
          <cell r="L2837">
            <v>0</v>
          </cell>
        </row>
        <row r="2838">
          <cell r="H2838" t="str">
            <v/>
          </cell>
          <cell r="I2838" t="str">
            <v/>
          </cell>
          <cell r="K2838" t="str">
            <v/>
          </cell>
        </row>
        <row r="2839">
          <cell r="E2839" t="str">
            <v>3.0</v>
          </cell>
          <cell r="F2839" t="str">
            <v>MATERIAIS</v>
          </cell>
          <cell r="H2839" t="str">
            <v/>
          </cell>
          <cell r="I2839" t="str">
            <v/>
          </cell>
          <cell r="K2839" t="str">
            <v/>
          </cell>
          <cell r="L2839">
            <v>0</v>
          </cell>
        </row>
        <row r="2840">
          <cell r="E2840" t="str">
            <v>3.1</v>
          </cell>
          <cell r="H2840" t="str">
            <v/>
          </cell>
          <cell r="I2840" t="str">
            <v/>
          </cell>
          <cell r="K2840" t="str">
            <v/>
          </cell>
          <cell r="L2840">
            <v>0</v>
          </cell>
        </row>
        <row r="2841">
          <cell r="E2841" t="str">
            <v>3.2</v>
          </cell>
          <cell r="H2841" t="str">
            <v/>
          </cell>
          <cell r="I2841" t="str">
            <v/>
          </cell>
          <cell r="K2841" t="str">
            <v/>
          </cell>
          <cell r="L2841">
            <v>0</v>
          </cell>
        </row>
        <row r="2842">
          <cell r="H2842" t="str">
            <v/>
          </cell>
          <cell r="I2842" t="str">
            <v/>
          </cell>
          <cell r="K2842" t="str">
            <v/>
          </cell>
        </row>
        <row r="2843">
          <cell r="E2843" t="str">
            <v>4.0</v>
          </cell>
          <cell r="F2843" t="str">
            <v>OUTROS</v>
          </cell>
          <cell r="H2843" t="str">
            <v/>
          </cell>
          <cell r="I2843" t="str">
            <v/>
          </cell>
          <cell r="K2843" t="str">
            <v/>
          </cell>
          <cell r="L2843">
            <v>260.91000000000003</v>
          </cell>
        </row>
        <row r="2844">
          <cell r="E2844" t="str">
            <v>4.1</v>
          </cell>
          <cell r="F2844">
            <v>40863</v>
          </cell>
          <cell r="G2844" t="str">
            <v>INSUMO</v>
          </cell>
          <cell r="H2844" t="str">
            <v xml:space="preserve">EXAMES - MENSALISTA (COLETADO CAIXA)                                                                                                                                                                                                                                                                                                                                                                                                                                                                      </v>
          </cell>
          <cell r="I2844" t="str">
            <v xml:space="preserve">MES   </v>
          </cell>
          <cell r="J2844">
            <v>1</v>
          </cell>
          <cell r="K2844">
            <v>103.7</v>
          </cell>
          <cell r="L2844">
            <v>103.7</v>
          </cell>
        </row>
        <row r="2845">
          <cell r="E2845" t="str">
            <v>4.2</v>
          </cell>
          <cell r="F2845">
            <v>40864</v>
          </cell>
          <cell r="G2845" t="str">
            <v>INSUMO</v>
          </cell>
          <cell r="H2845" t="str">
            <v xml:space="preserve">SEGURO - MENSALISTA (COLETADO CAIXA)                                                                                                                                                                                                                                                                                                                                                                                                                                                                      </v>
          </cell>
          <cell r="I2845" t="str">
            <v xml:space="preserve">MES   </v>
          </cell>
          <cell r="J2845">
            <v>1</v>
          </cell>
          <cell r="K2845">
            <v>0.01</v>
          </cell>
          <cell r="L2845">
            <v>0.01</v>
          </cell>
        </row>
        <row r="2846">
          <cell r="E2846" t="str">
            <v>4.3</v>
          </cell>
          <cell r="F2846">
            <v>43470</v>
          </cell>
          <cell r="G2846" t="str">
            <v>INSUMO</v>
          </cell>
          <cell r="H2846" t="str">
            <v xml:space="preserve">FERRAMENTAS - FAMILIA ALMOXARIFE - MENSALISTA (ENCARGOS COMPLEMENTARES - COLETADO CAIXA)                                                                                                                                                                                                                                                                                                                                                                                                                  </v>
          </cell>
          <cell r="I2846" t="str">
            <v xml:space="preserve">MES   </v>
          </cell>
          <cell r="J2846">
            <v>1</v>
          </cell>
          <cell r="K2846">
            <v>7.9</v>
          </cell>
          <cell r="L2846">
            <v>7.9</v>
          </cell>
        </row>
        <row r="2847">
          <cell r="E2847" t="str">
            <v>4.4</v>
          </cell>
          <cell r="F2847">
            <v>43494</v>
          </cell>
          <cell r="G2847" t="str">
            <v>INSUMO</v>
          </cell>
          <cell r="H2847" t="str">
            <v xml:space="preserve">EPI - FAMILIA ALMOXARIFE - MENSALISTA (ENCARGOS COMPLEMENTARES - COLETADO CAIXA)                                                                                                                                                                                                                                                                                                                                                                                                                          </v>
          </cell>
          <cell r="I2847" t="str">
            <v xml:space="preserve">MES   </v>
          </cell>
          <cell r="J2847">
            <v>1</v>
          </cell>
          <cell r="K2847">
            <v>108.8</v>
          </cell>
          <cell r="L2847">
            <v>108.8</v>
          </cell>
        </row>
        <row r="2848">
          <cell r="E2848" t="str">
            <v>4.5</v>
          </cell>
          <cell r="F2848">
            <v>100315</v>
          </cell>
          <cell r="G2848" t="str">
            <v>SINAPI</v>
          </cell>
          <cell r="H2848" t="str">
            <v>CURSO DE CAPACITAÇÃO PARA TÉCNICO EM SEGURANÇA DO TRABALHO (ENCARGOS COMPLEMENTARES) - MENSALISTA</v>
          </cell>
          <cell r="I2848" t="str">
            <v>MES</v>
          </cell>
          <cell r="J2848">
            <v>1</v>
          </cell>
          <cell r="K2848">
            <v>40.5</v>
          </cell>
          <cell r="L2848">
            <v>40.5</v>
          </cell>
        </row>
        <row r="2850">
          <cell r="K2850" t="str">
            <v>TOTAL SEM BDI</v>
          </cell>
          <cell r="L2850">
            <v>4393.88</v>
          </cell>
        </row>
        <row r="2852">
          <cell r="J2852" t="str">
            <v>BDI</v>
          </cell>
          <cell r="K2852" t="str">
            <v>COMP. AUXILIAR</v>
          </cell>
          <cell r="L2852" t="str">
            <v/>
          </cell>
        </row>
        <row r="2854">
          <cell r="K2854" t="str">
            <v>TOTAL COM BDI</v>
          </cell>
          <cell r="L2854">
            <v>4393.88</v>
          </cell>
        </row>
        <row r="2856">
          <cell r="E2856" t="str">
            <v>COMP-115</v>
          </cell>
          <cell r="F2856" t="str">
            <v>PINTURA DE ACABAMENTO COM APLICAÇÃO DE 01 DEMÃO DE PRIMER EPOXI RICO EM ZINCO, E=35 MICRA</v>
          </cell>
          <cell r="M2856" t="str">
            <v>M2</v>
          </cell>
          <cell r="O2856">
            <v>15.900000000000002</v>
          </cell>
          <cell r="P2856">
            <v>15.900000000000002</v>
          </cell>
          <cell r="R2856">
            <v>15.900000000000002</v>
          </cell>
          <cell r="S2856">
            <v>0</v>
          </cell>
          <cell r="T2856">
            <v>0</v>
          </cell>
          <cell r="U2856">
            <v>0</v>
          </cell>
          <cell r="W2856">
            <v>10.030000000000001</v>
          </cell>
          <cell r="X2856">
            <v>0</v>
          </cell>
          <cell r="Y2856">
            <v>5.87</v>
          </cell>
          <cell r="Z2856">
            <v>0</v>
          </cell>
        </row>
        <row r="2857">
          <cell r="E2857" t="str">
            <v>ITEM</v>
          </cell>
          <cell r="F2857" t="str">
            <v>CÓDIGO</v>
          </cell>
          <cell r="G2857" t="str">
            <v>FONTE</v>
          </cell>
          <cell r="H2857" t="str">
            <v>SERVIÇOS</v>
          </cell>
          <cell r="I2857" t="str">
            <v>UNID.</v>
          </cell>
          <cell r="J2857" t="str">
            <v>QUANT.</v>
          </cell>
          <cell r="K2857" t="str">
            <v>P.UNIT.</v>
          </cell>
          <cell r="L2857" t="str">
            <v>P.TOTAL</v>
          </cell>
          <cell r="M2857" t="str">
            <v>%</v>
          </cell>
          <cell r="O2857" t="str">
            <v>R$ UNIT SEM BDI</v>
          </cell>
          <cell r="P2857" t="str">
            <v>R$ UNIT COM BDI</v>
          </cell>
          <cell r="R2857" t="str">
            <v>SINAPI</v>
          </cell>
          <cell r="S2857" t="str">
            <v>COMP. 
PRÓPRIA</v>
          </cell>
          <cell r="T2857" t="str">
            <v>COTAÇÃO</v>
          </cell>
          <cell r="U2857" t="str">
            <v>OUTRAS
BASES</v>
          </cell>
          <cell r="W2857" t="str">
            <v>M. O.</v>
          </cell>
          <cell r="X2857" t="str">
            <v>EQUIPTO</v>
          </cell>
          <cell r="Y2857" t="str">
            <v>MATERIAL</v>
          </cell>
          <cell r="Z2857" t="str">
            <v>OUTROS</v>
          </cell>
        </row>
        <row r="2858">
          <cell r="E2858" t="str">
            <v>1.0</v>
          </cell>
          <cell r="F2858" t="str">
            <v>MÃO DE OBRA</v>
          </cell>
          <cell r="K2858" t="str">
            <v/>
          </cell>
          <cell r="L2858">
            <v>10.030000000000001</v>
          </cell>
        </row>
        <row r="2859">
          <cell r="E2859" t="str">
            <v>1.1</v>
          </cell>
          <cell r="F2859">
            <v>88312</v>
          </cell>
          <cell r="G2859" t="str">
            <v>SINAPI</v>
          </cell>
          <cell r="H2859" t="str">
            <v>PINTOR PARA TINTA EPÓXI COM ENCARGOS COMPLEMENTARES</v>
          </cell>
          <cell r="I2859" t="str">
            <v>H</v>
          </cell>
          <cell r="J2859">
            <v>0.4</v>
          </cell>
          <cell r="K2859">
            <v>18.839999999999996</v>
          </cell>
          <cell r="L2859">
            <v>7.53</v>
          </cell>
        </row>
        <row r="2860">
          <cell r="E2860" t="str">
            <v>1.2</v>
          </cell>
          <cell r="F2860">
            <v>88316</v>
          </cell>
          <cell r="G2860" t="str">
            <v>SINAPI</v>
          </cell>
          <cell r="H2860" t="str">
            <v>SERVENTE COM ENCARGOS COMPLEMENTARES</v>
          </cell>
          <cell r="I2860" t="str">
            <v>H</v>
          </cell>
          <cell r="J2860">
            <v>0.2</v>
          </cell>
          <cell r="K2860">
            <v>12.51</v>
          </cell>
          <cell r="L2860">
            <v>2.5</v>
          </cell>
        </row>
        <row r="2861">
          <cell r="H2861" t="str">
            <v/>
          </cell>
          <cell r="I2861" t="str">
            <v/>
          </cell>
          <cell r="K2861" t="str">
            <v/>
          </cell>
        </row>
        <row r="2862">
          <cell r="E2862" t="str">
            <v>2.0</v>
          </cell>
          <cell r="F2862" t="str">
            <v>EQUIPAMENTOS</v>
          </cell>
          <cell r="H2862" t="str">
            <v/>
          </cell>
          <cell r="I2862" t="str">
            <v/>
          </cell>
          <cell r="K2862" t="str">
            <v/>
          </cell>
          <cell r="L2862">
            <v>0</v>
          </cell>
        </row>
        <row r="2863">
          <cell r="E2863" t="str">
            <v>2.1</v>
          </cell>
          <cell r="H2863" t="str">
            <v/>
          </cell>
          <cell r="I2863" t="str">
            <v/>
          </cell>
          <cell r="K2863" t="str">
            <v/>
          </cell>
          <cell r="L2863">
            <v>0</v>
          </cell>
        </row>
        <row r="2864">
          <cell r="E2864" t="str">
            <v>2.2</v>
          </cell>
          <cell r="H2864" t="str">
            <v/>
          </cell>
          <cell r="I2864" t="str">
            <v/>
          </cell>
          <cell r="K2864" t="str">
            <v/>
          </cell>
          <cell r="L2864">
            <v>0</v>
          </cell>
        </row>
        <row r="2865">
          <cell r="H2865" t="str">
            <v/>
          </cell>
          <cell r="I2865" t="str">
            <v/>
          </cell>
          <cell r="K2865" t="str">
            <v/>
          </cell>
        </row>
        <row r="2866">
          <cell r="E2866" t="str">
            <v>3.0</v>
          </cell>
          <cell r="F2866" t="str">
            <v>MATERIAIS</v>
          </cell>
          <cell r="H2866" t="str">
            <v/>
          </cell>
          <cell r="I2866" t="str">
            <v/>
          </cell>
          <cell r="K2866" t="str">
            <v/>
          </cell>
          <cell r="L2866">
            <v>5.87</v>
          </cell>
        </row>
        <row r="2867">
          <cell r="E2867" t="str">
            <v>3.1</v>
          </cell>
          <cell r="F2867">
            <v>11149</v>
          </cell>
          <cell r="G2867" t="str">
            <v>INSUMO</v>
          </cell>
          <cell r="H2867" t="str">
            <v xml:space="preserve">PRIMER EPOXI                                                                                                                                                                                                                                                                                                                                                                                                                                                                                              </v>
          </cell>
          <cell r="I2867" t="str">
            <v xml:space="preserve">GL    </v>
          </cell>
          <cell r="J2867">
            <v>0.03</v>
          </cell>
          <cell r="K2867">
            <v>183.2</v>
          </cell>
          <cell r="L2867">
            <v>5.49</v>
          </cell>
        </row>
        <row r="2868">
          <cell r="E2868" t="str">
            <v>3.2</v>
          </cell>
          <cell r="F2868">
            <v>5330</v>
          </cell>
          <cell r="G2868" t="str">
            <v>INSUMO</v>
          </cell>
          <cell r="H2868" t="str">
            <v xml:space="preserve">DILUENTE EPOXI                                                                                                                                                                                                                                                                                                                                                                                                                                                                                            </v>
          </cell>
          <cell r="I2868" t="str">
            <v xml:space="preserve">L     </v>
          </cell>
          <cell r="J2868">
            <v>0.01</v>
          </cell>
          <cell r="K2868">
            <v>38.299999999999997</v>
          </cell>
          <cell r="L2868">
            <v>0.38</v>
          </cell>
        </row>
        <row r="2869">
          <cell r="H2869" t="str">
            <v/>
          </cell>
          <cell r="I2869" t="str">
            <v/>
          </cell>
          <cell r="K2869" t="str">
            <v/>
          </cell>
        </row>
        <row r="2870">
          <cell r="E2870" t="str">
            <v>4.0</v>
          </cell>
          <cell r="F2870" t="str">
            <v>OUTROS</v>
          </cell>
          <cell r="H2870" t="str">
            <v/>
          </cell>
          <cell r="I2870" t="str">
            <v/>
          </cell>
          <cell r="K2870" t="str">
            <v/>
          </cell>
          <cell r="L2870">
            <v>0</v>
          </cell>
        </row>
        <row r="2871">
          <cell r="E2871" t="str">
            <v>4.1</v>
          </cell>
          <cell r="H2871" t="str">
            <v/>
          </cell>
          <cell r="I2871" t="str">
            <v/>
          </cell>
          <cell r="K2871" t="str">
            <v/>
          </cell>
          <cell r="L2871">
            <v>0</v>
          </cell>
        </row>
        <row r="2872">
          <cell r="E2872" t="str">
            <v>4.2</v>
          </cell>
          <cell r="H2872" t="str">
            <v/>
          </cell>
          <cell r="I2872" t="str">
            <v/>
          </cell>
          <cell r="K2872" t="str">
            <v/>
          </cell>
          <cell r="L2872">
            <v>0</v>
          </cell>
        </row>
        <row r="2874">
          <cell r="K2874" t="str">
            <v>TOTAL SEM BDI</v>
          </cell>
          <cell r="L2874">
            <v>15.900000000000002</v>
          </cell>
        </row>
        <row r="2876">
          <cell r="J2876" t="str">
            <v>BDI</v>
          </cell>
          <cell r="K2876" t="str">
            <v>COMP. AUXILIAR</v>
          </cell>
          <cell r="L2876" t="str">
            <v/>
          </cell>
        </row>
        <row r="2878">
          <cell r="K2878" t="str">
            <v>TOTAL COM BDI</v>
          </cell>
          <cell r="L2878">
            <v>15.900000000000002</v>
          </cell>
        </row>
        <row r="2880">
          <cell r="E2880" t="str">
            <v>COMP-116</v>
          </cell>
          <cell r="F2880" t="str">
            <v>PINTURA DE ACABAMENTO COM APLICAÇÃO DE 01 DEMÃO DE TINTA ESMALTE EPOXI (CORES DIVERSAS), E=35 MICRA</v>
          </cell>
          <cell r="M2880" t="str">
            <v>M2</v>
          </cell>
          <cell r="O2880">
            <v>15.690000000000001</v>
          </cell>
          <cell r="P2880">
            <v>15.690000000000001</v>
          </cell>
          <cell r="R2880">
            <v>15.690000000000001</v>
          </cell>
          <cell r="S2880">
            <v>0</v>
          </cell>
          <cell r="T2880">
            <v>0</v>
          </cell>
          <cell r="U2880">
            <v>0</v>
          </cell>
          <cell r="W2880">
            <v>10.030000000000001</v>
          </cell>
          <cell r="X2880">
            <v>0</v>
          </cell>
          <cell r="Y2880">
            <v>5.66</v>
          </cell>
          <cell r="Z2880">
            <v>0</v>
          </cell>
        </row>
        <row r="2881">
          <cell r="E2881" t="str">
            <v>ITEM</v>
          </cell>
          <cell r="F2881" t="str">
            <v>CÓDIGO</v>
          </cell>
          <cell r="G2881" t="str">
            <v>FONTE</v>
          </cell>
          <cell r="H2881" t="str">
            <v>SERVIÇOS</v>
          </cell>
          <cell r="I2881" t="str">
            <v>UNID.</v>
          </cell>
          <cell r="J2881" t="str">
            <v>QUANT.</v>
          </cell>
          <cell r="K2881" t="str">
            <v>P.UNIT.</v>
          </cell>
          <cell r="L2881" t="str">
            <v>P.TOTAL</v>
          </cell>
          <cell r="M2881" t="str">
            <v>%</v>
          </cell>
          <cell r="O2881" t="str">
            <v>R$ UNIT SEM BDI</v>
          </cell>
          <cell r="P2881" t="str">
            <v>R$ UNIT COM BDI</v>
          </cell>
          <cell r="R2881" t="str">
            <v>SINAPI</v>
          </cell>
          <cell r="S2881" t="str">
            <v>COMP. 
PRÓPRIA</v>
          </cell>
          <cell r="T2881" t="str">
            <v>COTAÇÃO</v>
          </cell>
          <cell r="U2881" t="str">
            <v>OUTRAS
BASES</v>
          </cell>
          <cell r="W2881" t="str">
            <v>M. O.</v>
          </cell>
          <cell r="X2881" t="str">
            <v>EQUIPTO</v>
          </cell>
          <cell r="Y2881" t="str">
            <v>MATERIAL</v>
          </cell>
          <cell r="Z2881" t="str">
            <v>OUTROS</v>
          </cell>
        </row>
        <row r="2882">
          <cell r="E2882" t="str">
            <v>1.0</v>
          </cell>
          <cell r="F2882" t="str">
            <v>MÃO DE OBRA</v>
          </cell>
          <cell r="K2882" t="str">
            <v/>
          </cell>
          <cell r="L2882">
            <v>10.030000000000001</v>
          </cell>
        </row>
        <row r="2883">
          <cell r="E2883" t="str">
            <v>1.1</v>
          </cell>
          <cell r="F2883">
            <v>88312</v>
          </cell>
          <cell r="G2883" t="str">
            <v>SINAPI</v>
          </cell>
          <cell r="H2883" t="str">
            <v>PINTOR PARA TINTA EPÓXI COM ENCARGOS COMPLEMENTARES</v>
          </cell>
          <cell r="I2883" t="str">
            <v>H</v>
          </cell>
          <cell r="J2883">
            <v>0.4</v>
          </cell>
          <cell r="K2883">
            <v>18.839999999999996</v>
          </cell>
          <cell r="L2883">
            <v>7.53</v>
          </cell>
        </row>
        <row r="2884">
          <cell r="E2884" t="str">
            <v>1.2</v>
          </cell>
          <cell r="F2884">
            <v>88316</v>
          </cell>
          <cell r="G2884" t="str">
            <v>SINAPI</v>
          </cell>
          <cell r="H2884" t="str">
            <v>SERVENTE COM ENCARGOS COMPLEMENTARES</v>
          </cell>
          <cell r="I2884" t="str">
            <v>H</v>
          </cell>
          <cell r="J2884">
            <v>0.2</v>
          </cell>
          <cell r="K2884">
            <v>12.51</v>
          </cell>
          <cell r="L2884">
            <v>2.5</v>
          </cell>
        </row>
        <row r="2885">
          <cell r="H2885" t="str">
            <v/>
          </cell>
          <cell r="I2885" t="str">
            <v/>
          </cell>
          <cell r="K2885" t="str">
            <v/>
          </cell>
        </row>
        <row r="2886">
          <cell r="E2886" t="str">
            <v>2.0</v>
          </cell>
          <cell r="F2886" t="str">
            <v>EQUIPAMENTOS</v>
          </cell>
          <cell r="H2886" t="str">
            <v/>
          </cell>
          <cell r="I2886" t="str">
            <v/>
          </cell>
          <cell r="K2886" t="str">
            <v/>
          </cell>
          <cell r="L2886">
            <v>0</v>
          </cell>
        </row>
        <row r="2887">
          <cell r="E2887" t="str">
            <v>2.1</v>
          </cell>
          <cell r="H2887" t="str">
            <v/>
          </cell>
          <cell r="I2887" t="str">
            <v/>
          </cell>
          <cell r="K2887" t="str">
            <v/>
          </cell>
          <cell r="L2887">
            <v>0</v>
          </cell>
        </row>
        <row r="2888">
          <cell r="E2888" t="str">
            <v>2.2</v>
          </cell>
          <cell r="H2888" t="str">
            <v/>
          </cell>
          <cell r="I2888" t="str">
            <v/>
          </cell>
          <cell r="K2888" t="str">
            <v/>
          </cell>
          <cell r="L2888">
            <v>0</v>
          </cell>
        </row>
        <row r="2889">
          <cell r="H2889" t="str">
            <v/>
          </cell>
          <cell r="I2889" t="str">
            <v/>
          </cell>
          <cell r="K2889" t="str">
            <v/>
          </cell>
        </row>
        <row r="2890">
          <cell r="E2890" t="str">
            <v>3.0</v>
          </cell>
          <cell r="F2890" t="str">
            <v>MATERIAIS</v>
          </cell>
          <cell r="H2890" t="str">
            <v/>
          </cell>
          <cell r="I2890" t="str">
            <v/>
          </cell>
          <cell r="K2890" t="str">
            <v/>
          </cell>
          <cell r="L2890">
            <v>5.66</v>
          </cell>
        </row>
        <row r="2891">
          <cell r="E2891" t="str">
            <v>3.1</v>
          </cell>
          <cell r="F2891">
            <v>7304</v>
          </cell>
          <cell r="G2891" t="str">
            <v>INSUMO</v>
          </cell>
          <cell r="H2891" t="str">
            <v xml:space="preserve">TINTA EPOXI PREMIUM, BRANCA                                                                                                                                                                                                                                                                                                                                                                                                                                                                               </v>
          </cell>
          <cell r="I2891" t="str">
            <v xml:space="preserve">L     </v>
          </cell>
          <cell r="J2891">
            <v>0.1</v>
          </cell>
          <cell r="K2891">
            <v>52.85</v>
          </cell>
          <cell r="L2891">
            <v>5.28</v>
          </cell>
        </row>
        <row r="2892">
          <cell r="E2892" t="str">
            <v>3.2</v>
          </cell>
          <cell r="F2892">
            <v>5330</v>
          </cell>
          <cell r="G2892" t="str">
            <v>INSUMO</v>
          </cell>
          <cell r="H2892" t="str">
            <v xml:space="preserve">DILUENTE EPOXI                                                                                                                                                                                                                                                                                                                                                                                                                                                                                            </v>
          </cell>
          <cell r="I2892" t="str">
            <v xml:space="preserve">L     </v>
          </cell>
          <cell r="J2892">
            <v>0.01</v>
          </cell>
          <cell r="K2892">
            <v>38.299999999999997</v>
          </cell>
          <cell r="L2892">
            <v>0.38</v>
          </cell>
        </row>
        <row r="2893">
          <cell r="H2893" t="str">
            <v/>
          </cell>
          <cell r="I2893" t="str">
            <v/>
          </cell>
          <cell r="K2893" t="str">
            <v/>
          </cell>
        </row>
        <row r="2894">
          <cell r="E2894" t="str">
            <v>4.0</v>
          </cell>
          <cell r="F2894" t="str">
            <v>OUTROS</v>
          </cell>
          <cell r="H2894" t="str">
            <v/>
          </cell>
          <cell r="I2894" t="str">
            <v/>
          </cell>
          <cell r="K2894" t="str">
            <v/>
          </cell>
          <cell r="L2894">
            <v>0</v>
          </cell>
        </row>
        <row r="2895">
          <cell r="E2895" t="str">
            <v>4.1</v>
          </cell>
          <cell r="H2895" t="str">
            <v/>
          </cell>
          <cell r="I2895" t="str">
            <v/>
          </cell>
          <cell r="K2895" t="str">
            <v/>
          </cell>
          <cell r="L2895">
            <v>0</v>
          </cell>
        </row>
        <row r="2896">
          <cell r="E2896" t="str">
            <v>4.2</v>
          </cell>
          <cell r="H2896" t="str">
            <v/>
          </cell>
          <cell r="I2896" t="str">
            <v/>
          </cell>
          <cell r="K2896" t="str">
            <v/>
          </cell>
          <cell r="L2896">
            <v>0</v>
          </cell>
        </row>
        <row r="2898">
          <cell r="K2898" t="str">
            <v>TOTAL SEM BDI</v>
          </cell>
          <cell r="L2898">
            <v>15.690000000000001</v>
          </cell>
        </row>
        <row r="2900">
          <cell r="J2900" t="str">
            <v>BDI</v>
          </cell>
          <cell r="K2900" t="str">
            <v>COMP. AUXILIAR</v>
          </cell>
          <cell r="L2900" t="str">
            <v/>
          </cell>
        </row>
        <row r="2902">
          <cell r="K2902" t="str">
            <v>TOTAL COM BDI</v>
          </cell>
          <cell r="L2902">
            <v>15.690000000000001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tabColor rgb="FFFFFF00"/>
    <pageSetUpPr fitToPage="1"/>
  </sheetPr>
  <dimension ref="A1:AU982"/>
  <sheetViews>
    <sheetView tabSelected="1" topLeftCell="I3" zoomScale="85" zoomScaleNormal="85" workbookViewId="0">
      <selection activeCell="O135" sqref="O135"/>
    </sheetView>
  </sheetViews>
  <sheetFormatPr defaultColWidth="0" defaultRowHeight="15" x14ac:dyDescent="0.25"/>
  <cols>
    <col min="1" max="1" width="6.5703125" hidden="1" customWidth="1"/>
    <col min="2" max="2" width="6.42578125" hidden="1" customWidth="1"/>
    <col min="3" max="3" width="5.5703125" hidden="1" customWidth="1"/>
    <col min="4" max="4" width="6" hidden="1" customWidth="1"/>
    <col min="5" max="5" width="7.28515625" hidden="1" customWidth="1"/>
    <col min="6" max="6" width="7" hidden="1" customWidth="1"/>
    <col min="7" max="7" width="6.28515625" hidden="1" customWidth="1"/>
    <col min="8" max="8" width="6" hidden="1" customWidth="1"/>
    <col min="9" max="9" width="9.140625" customWidth="1"/>
    <col min="10" max="10" width="2.28515625" customWidth="1"/>
    <col min="11" max="11" width="2.140625" customWidth="1"/>
    <col min="12" max="12" width="9.28515625" style="2" customWidth="1"/>
    <col min="13" max="13" width="11.5703125" style="3" customWidth="1"/>
    <col min="14" max="14" width="17.5703125" style="3" customWidth="1"/>
    <col min="15" max="15" width="52.85546875" style="4" customWidth="1"/>
    <col min="16" max="16" width="10.85546875" style="3" customWidth="1"/>
    <col min="17" max="17" width="18.140625" style="2" customWidth="1"/>
    <col min="18" max="18" width="18.7109375" style="2" customWidth="1"/>
    <col min="19" max="19" width="19.42578125" style="2" customWidth="1"/>
    <col min="20" max="20" width="11.85546875" style="2" customWidth="1"/>
    <col min="21" max="21" width="9.140625" style="2" customWidth="1"/>
    <col min="22" max="23" width="2.7109375" customWidth="1"/>
    <col min="24" max="24" width="52.85546875" style="9" hidden="1" customWidth="1"/>
    <col min="25" max="25" width="2.7109375" hidden="1" customWidth="1"/>
    <col min="26" max="27" width="9.5703125" style="21" hidden="1" customWidth="1"/>
    <col min="28" max="28" width="7.85546875" style="21" hidden="1" customWidth="1"/>
    <col min="29" max="29" width="8.7109375" style="21" hidden="1" customWidth="1"/>
    <col min="30" max="30" width="2.7109375" hidden="1" customWidth="1"/>
    <col min="31" max="35" width="9.7109375" style="21" hidden="1" customWidth="1"/>
    <col min="36" max="47" width="0" hidden="1" customWidth="1"/>
    <col min="48" max="16384" width="9.140625" hidden="1"/>
  </cols>
  <sheetData>
    <row r="1" spans="1:36" ht="34.5" hidden="1" customHeight="1" x14ac:dyDescent="0.25">
      <c r="B1" t="str">
        <f>IFERROR(IF(I1=DADOS!$AE$8,S1,""),0)</f>
        <v/>
      </c>
      <c r="C1" t="str">
        <f>IF(I1=DADOS!$AE$8,S1,"")</f>
        <v/>
      </c>
      <c r="D1" t="str">
        <f>IF(I1="","",COUNTIF(I1:I$12,DADOS!$AE$4))</f>
        <v/>
      </c>
      <c r="E1" t="str">
        <f>IF(I1="","",IF(I1=DADOS!$AE$4,"",IF(OR(I1=DADOS!$AE$5,I1=DADOS!$AE$6,I1=DADOS!$AE$7),COUNTIFS('MODELO ORÇAMENTO'!$D1:D$14,'MODELO ORÇAMENTO'!D1,'MODELO ORÇAMENTO'!$I1:I$14,DADOS!$AE$5),COUNTIFS('MODELO ORÇAMENTO'!$D1:D$14,'MODELO ORÇAMENTO'!D1,'MODELO ORÇAMENTO'!$I1:I$14,DADOS!$AE$5))))</f>
        <v/>
      </c>
      <c r="F1" t="str">
        <f>IF(I1="","",IF(I1=DADOS!$AE$4,"",IF(OR(I1=DADOS!$AE$5,I1=DADOS!$AE$6,I1=DADOS!$AE$7),COUNTIFS('MODELO ORÇAMENTO'!$D1:D$14,'MODELO ORÇAMENTO'!D1,'MODELO ORÇAMENTO'!$E1:E$14,'MODELO ORÇAMENTO'!E1,'MODELO ORÇAMENTO'!$I1:I$14,DADOS!$AE$6),COUNTIFS('MODELO ORÇAMENTO'!$D1:D$14,'MODELO ORÇAMENTO'!D1,'MODELO ORÇAMENTO'!$E1:E$14,'MODELO ORÇAMENTO'!E1,'MODELO ORÇAMENTO'!$I1:I$14,DADOS!$AE$6))))</f>
        <v/>
      </c>
      <c r="G1" t="str">
        <f>IF(I1="","",IF(I1=DADOS!$AE$4,"",IF(OR(I1=DADOS!$AE$5,I1=DADOS!$AE$6,I1=DADOS!$AE$7),COUNTIFS('MODELO ORÇAMENTO'!$D1:D$14,'MODELO ORÇAMENTO'!D1,'MODELO ORÇAMENTO'!$E1:E$14,'MODELO ORÇAMENTO'!E1,'MODELO ORÇAMENTO'!$F1:F$14,'MODELO ORÇAMENTO'!F1,'MODELO ORÇAMENTO'!$I1:I$14,DADOS!$AE$7),COUNTIFS('MODELO ORÇAMENTO'!$D1:D$14,'MODELO ORÇAMENTO'!D1,'MODELO ORÇAMENTO'!$E1:E$14,'MODELO ORÇAMENTO'!E1,'MODELO ORÇAMENTO'!$F1:F$14,'MODELO ORÇAMENTO'!F1,'MODELO ORÇAMENTO'!$I1:I$14,DADOS!$AE$7))))</f>
        <v/>
      </c>
      <c r="H1" t="str">
        <f>IF(I1="","",COUNTIFS('MODELO ORÇAMENTO'!$D1:D$14,'MODELO ORÇAMENTO'!D1,'MODELO ORÇAMENTO'!$E1:E$14,'MODELO ORÇAMENTO'!E1,'MODELO ORÇAMENTO'!$F1:F$14,'MODELO ORÇAMENTO'!F1,'MODELO ORÇAMENTO'!$G1:G$14,'MODELO ORÇAMENTO'!G1,'MODELO ORÇAMENTO'!$I1:I$14,DADOS!$AE$8))</f>
        <v/>
      </c>
      <c r="I1" s="1"/>
      <c r="J1" s="1"/>
      <c r="K1" s="1"/>
      <c r="L1" s="2" t="s">
        <v>0</v>
      </c>
      <c r="O1" s="4" t="s">
        <v>0</v>
      </c>
      <c r="P1" s="3" t="s">
        <v>0</v>
      </c>
      <c r="Q1" s="5" t="s">
        <v>0</v>
      </c>
      <c r="R1" s="7" t="s">
        <v>0</v>
      </c>
      <c r="S1" s="6" t="s">
        <v>0</v>
      </c>
      <c r="T1" s="8" t="s">
        <v>0</v>
      </c>
      <c r="Z1" s="10" t="str">
        <f>IF(N1="","",IFERROR(IF(N1=DADOS!$P$4,S1,(IF(N1=DADOS!$P$5,VLOOKUP(M1,'[1]COMP PRÓPRIA'!$E$11:$Z$9899,14,FALSE),"")*Q1)),0))</f>
        <v/>
      </c>
      <c r="AA1" s="10" t="str">
        <f>IFERROR(IF(N1=DADOS!$P$5,'MODELO ORÇAMENTO'!S1,""),0)</f>
        <v/>
      </c>
      <c r="AB1" s="10" t="str">
        <f>IF(N1="","",IFERROR(IF(N1=DADOS!$P$7,S1,(IF(N1=DADOS!$P$5,VLOOKUP(M1,'[1]COMP PRÓPRIA'!$E$11:$Z$9899,16,FALSE),"")*Q1)),0))</f>
        <v/>
      </c>
      <c r="AC1" s="10" t="str">
        <f>IF(N1="","",IFERROR(IF(N1=DADOS!$P$6,S1,(IF(N1=DADOS!$P$5,VLOOKUP(M1,'[1]COMP PRÓPRIA'!$E$11:$Z$9899,17,FALSE),"")*Q1)),0))</f>
        <v/>
      </c>
      <c r="AE1" s="10" t="str">
        <f>IF(N1="","",IFERROR(IF(N1=DADOS!$P$5,VLOOKUP('MODELO ORÇAMENTO'!M1,'[1]COMP PRÓPRIA'!$E$11:$Z$9899,19,FALSE),"SINAPI"),0))</f>
        <v/>
      </c>
      <c r="AF1" s="10" t="str">
        <f>IF(N1="","",IFERROR(IF(N1=DADOS!$P$5,VLOOKUP('MODELO ORÇAMENTO'!M1,'[1]COMP PRÓPRIA'!$E$11:$Z$9899,20,FALSE),"SINAPI"),0))</f>
        <v/>
      </c>
      <c r="AG1" s="10" t="str">
        <f>IF(N1="","",IFERROR(IF(N1=DADOS!$P$5,VLOOKUP('MODELO ORÇAMENTO'!M1,'[1]COMP PRÓPRIA'!$E$11:$Z$9899,21,FALSE),"SINAPI"),0))</f>
        <v/>
      </c>
      <c r="AH1" s="10" t="str">
        <f>IF(N1="","",IFERROR(IF(N1=DADOS!$P$5,VLOOKUP('MODELO ORÇAMENTO'!M1,'[1]COMP PRÓPRIA'!$E$11:$Z$9899,22,FALSE),"SINAPI"),0))</f>
        <v/>
      </c>
      <c r="AI1" s="10" t="str">
        <f>IF(N1="","",S1-SUM(AE1:AH1))</f>
        <v/>
      </c>
    </row>
    <row r="2" spans="1:36" ht="45" hidden="1" customHeight="1" x14ac:dyDescent="0.25">
      <c r="A2" s="11"/>
      <c r="B2" s="11"/>
      <c r="C2" s="11"/>
      <c r="D2" s="11"/>
      <c r="E2" s="11"/>
      <c r="F2" s="11"/>
      <c r="G2" s="11"/>
      <c r="H2" s="11"/>
      <c r="I2" s="12"/>
      <c r="J2" s="12"/>
      <c r="K2" s="12"/>
      <c r="L2" s="3"/>
      <c r="M2" s="11"/>
      <c r="N2" s="11"/>
      <c r="O2" s="13"/>
      <c r="Q2" s="11"/>
      <c r="R2" s="3"/>
      <c r="S2" s="3"/>
      <c r="T2" s="3"/>
      <c r="U2" s="11"/>
      <c r="V2" s="11"/>
      <c r="W2" s="11"/>
      <c r="X2" s="11"/>
      <c r="Y2" s="11"/>
      <c r="Z2" s="14"/>
      <c r="AA2" s="14"/>
      <c r="AB2" s="14"/>
      <c r="AC2" s="14"/>
      <c r="AD2" s="11"/>
      <c r="AE2" s="14"/>
      <c r="AF2" s="14"/>
      <c r="AG2" s="14"/>
      <c r="AH2" s="14"/>
      <c r="AI2" s="14"/>
      <c r="AJ2" s="11"/>
    </row>
    <row r="3" spans="1:36" ht="10.5" customHeight="1" x14ac:dyDescent="0.25">
      <c r="A3" s="11"/>
      <c r="B3" s="11"/>
      <c r="C3" s="11"/>
      <c r="D3" s="11"/>
      <c r="E3" s="11"/>
      <c r="F3" s="11"/>
      <c r="G3" s="11"/>
      <c r="H3" s="11"/>
      <c r="I3" s="12"/>
      <c r="J3" s="12"/>
      <c r="K3" s="12"/>
      <c r="L3" s="3"/>
      <c r="M3" s="11"/>
      <c r="N3" s="11"/>
      <c r="O3" s="13"/>
      <c r="Q3" s="11"/>
      <c r="R3" s="3"/>
      <c r="S3" s="3"/>
      <c r="T3" s="3"/>
      <c r="U3" s="11"/>
      <c r="V3" s="11"/>
      <c r="W3" s="11"/>
      <c r="X3" s="11"/>
      <c r="Y3" s="11"/>
      <c r="Z3" s="14"/>
      <c r="AA3" s="14"/>
      <c r="AB3" s="14"/>
      <c r="AC3" s="14"/>
      <c r="AD3" s="11"/>
      <c r="AE3" s="14"/>
      <c r="AF3" s="14"/>
      <c r="AG3" s="14"/>
      <c r="AH3" s="14"/>
      <c r="AI3" s="14"/>
      <c r="AJ3" s="11"/>
    </row>
    <row r="4" spans="1:36" x14ac:dyDescent="0.25">
      <c r="I4" s="1"/>
      <c r="J4" s="1"/>
      <c r="K4" s="15"/>
      <c r="L4" s="16"/>
      <c r="M4" s="17"/>
      <c r="N4" s="17"/>
      <c r="O4" s="18"/>
      <c r="P4" s="17"/>
      <c r="Q4" s="16"/>
      <c r="R4" s="16"/>
      <c r="S4" s="19" t="s">
        <v>0</v>
      </c>
      <c r="T4" s="64" t="s">
        <v>0</v>
      </c>
      <c r="U4" s="64"/>
      <c r="V4" s="20"/>
      <c r="W4" s="1"/>
      <c r="Y4" s="1"/>
    </row>
    <row r="5" spans="1:36" x14ac:dyDescent="0.25">
      <c r="I5" s="1"/>
      <c r="J5" s="1"/>
      <c r="K5" s="22"/>
      <c r="L5" s="23"/>
      <c r="M5" s="24"/>
      <c r="N5" s="24"/>
      <c r="O5" s="25" t="s">
        <v>1</v>
      </c>
      <c r="P5" s="26"/>
      <c r="Q5" s="27"/>
      <c r="R5" s="27"/>
      <c r="S5" s="28" t="s">
        <v>0</v>
      </c>
      <c r="T5" s="65" t="s">
        <v>0</v>
      </c>
      <c r="U5" s="65"/>
      <c r="V5" s="29"/>
      <c r="W5" s="1"/>
      <c r="Y5" s="1"/>
    </row>
    <row r="6" spans="1:36" x14ac:dyDescent="0.25">
      <c r="I6" s="1"/>
      <c r="J6" s="1"/>
      <c r="K6" s="22"/>
      <c r="L6" s="23"/>
      <c r="M6" s="24"/>
      <c r="N6" s="24"/>
      <c r="O6" s="66" t="s">
        <v>2</v>
      </c>
      <c r="P6" s="66"/>
      <c r="Q6" s="66"/>
      <c r="R6" s="66"/>
      <c r="S6" s="66"/>
      <c r="T6" s="66"/>
      <c r="U6" s="66"/>
      <c r="V6" s="29"/>
      <c r="W6" s="1"/>
      <c r="Y6" s="1"/>
    </row>
    <row r="7" spans="1:36" x14ac:dyDescent="0.25">
      <c r="I7" s="1"/>
      <c r="J7" s="1"/>
      <c r="K7" s="22"/>
      <c r="L7" s="23"/>
      <c r="M7" s="24"/>
      <c r="N7" s="24"/>
      <c r="O7" s="66"/>
      <c r="P7" s="66"/>
      <c r="Q7" s="66"/>
      <c r="R7" s="66"/>
      <c r="S7" s="66"/>
      <c r="T7" s="66"/>
      <c r="U7" s="66"/>
      <c r="V7" s="29"/>
      <c r="W7" s="1"/>
      <c r="Y7" s="1"/>
    </row>
    <row r="8" spans="1:36" ht="20.100000000000001" customHeight="1" x14ac:dyDescent="0.25">
      <c r="I8" s="1"/>
      <c r="J8" s="1"/>
      <c r="K8" s="22"/>
      <c r="L8" s="30"/>
      <c r="M8" s="24"/>
      <c r="N8" s="24"/>
      <c r="O8" s="31" t="s">
        <v>3</v>
      </c>
      <c r="P8" s="32"/>
      <c r="Q8" s="33" t="s">
        <v>4</v>
      </c>
      <c r="R8" s="62"/>
      <c r="S8" s="33" t="s">
        <v>5</v>
      </c>
      <c r="T8" s="34"/>
      <c r="U8" s="35"/>
      <c r="V8" s="29"/>
      <c r="W8" s="1"/>
      <c r="Y8" s="1"/>
    </row>
    <row r="9" spans="1:36" ht="20.100000000000001" customHeight="1" x14ac:dyDescent="0.25">
      <c r="I9" s="36"/>
      <c r="J9" s="1"/>
      <c r="K9" s="22"/>
      <c r="L9" s="30"/>
      <c r="M9" s="24"/>
      <c r="N9" s="24"/>
      <c r="O9" s="31" t="s">
        <v>6</v>
      </c>
      <c r="P9" s="37"/>
      <c r="Q9" s="33" t="s">
        <v>7</v>
      </c>
      <c r="R9" s="61"/>
      <c r="S9" s="33" t="s">
        <v>0</v>
      </c>
      <c r="T9" s="38" t="s">
        <v>0</v>
      </c>
      <c r="U9" s="35"/>
      <c r="V9" s="29"/>
      <c r="W9" s="1"/>
      <c r="Y9" s="1"/>
    </row>
    <row r="10" spans="1:36" s="2" customFormat="1" ht="31.5" x14ac:dyDescent="0.25">
      <c r="B10" s="4"/>
      <c r="C10" s="4"/>
      <c r="I10" s="36"/>
      <c r="J10" s="23"/>
      <c r="K10" s="39"/>
      <c r="L10" s="63" t="s">
        <v>9</v>
      </c>
      <c r="M10" s="63"/>
      <c r="N10" s="63"/>
      <c r="O10" s="63"/>
      <c r="P10" s="63"/>
      <c r="Q10" s="63"/>
      <c r="R10" s="63"/>
      <c r="S10" s="63"/>
      <c r="T10" s="63"/>
      <c r="U10" s="63"/>
      <c r="V10" s="40"/>
      <c r="X10" s="4"/>
      <c r="Z10" s="41"/>
      <c r="AA10" s="41"/>
      <c r="AB10" s="41"/>
      <c r="AC10" s="41"/>
      <c r="AE10" s="41"/>
      <c r="AF10" s="41"/>
      <c r="AG10" s="41"/>
      <c r="AH10" s="41"/>
      <c r="AI10" s="41"/>
    </row>
    <row r="11" spans="1:36" ht="5.0999999999999996" customHeight="1" x14ac:dyDescent="0.25">
      <c r="I11" s="1"/>
      <c r="J11" s="1"/>
      <c r="K11" s="22"/>
      <c r="L11" s="23"/>
      <c r="M11" s="24"/>
      <c r="N11" s="24"/>
      <c r="O11" s="42"/>
      <c r="P11" s="24"/>
      <c r="Q11" s="23"/>
      <c r="R11" s="23"/>
      <c r="S11" s="23"/>
      <c r="T11" s="23"/>
      <c r="U11" s="23"/>
      <c r="V11" s="43"/>
    </row>
    <row r="12" spans="1:36" s="2" customFormat="1" ht="60" x14ac:dyDescent="0.25">
      <c r="B12" s="4" t="s">
        <v>10</v>
      </c>
      <c r="C12" s="4" t="s">
        <v>11</v>
      </c>
      <c r="D12" s="2" t="s">
        <v>12</v>
      </c>
      <c r="E12" s="2" t="s">
        <v>13</v>
      </c>
      <c r="F12" s="2" t="s">
        <v>14</v>
      </c>
      <c r="G12" s="2" t="s">
        <v>15</v>
      </c>
      <c r="H12" s="2" t="s">
        <v>16</v>
      </c>
      <c r="I12" s="44" t="s">
        <v>17</v>
      </c>
      <c r="K12" s="45"/>
      <c r="L12" s="44" t="s">
        <v>16</v>
      </c>
      <c r="M12" s="44" t="s">
        <v>18</v>
      </c>
      <c r="N12" s="44" t="s">
        <v>19</v>
      </c>
      <c r="O12" s="46" t="s">
        <v>20</v>
      </c>
      <c r="P12" s="44" t="s">
        <v>21</v>
      </c>
      <c r="Q12" s="44" t="s">
        <v>22</v>
      </c>
      <c r="R12" s="44" t="s">
        <v>23</v>
      </c>
      <c r="S12" s="44" t="s">
        <v>24</v>
      </c>
      <c r="T12" s="44" t="s">
        <v>25</v>
      </c>
      <c r="U12" s="44" t="s">
        <v>26</v>
      </c>
      <c r="V12" s="40"/>
      <c r="X12" s="46" t="s">
        <v>27</v>
      </c>
      <c r="Z12" s="47" t="s">
        <v>28</v>
      </c>
      <c r="AA12" s="48" t="s">
        <v>29</v>
      </c>
      <c r="AB12" s="48" t="s">
        <v>30</v>
      </c>
      <c r="AC12" s="48" t="s">
        <v>31</v>
      </c>
      <c r="AE12" s="47" t="s">
        <v>32</v>
      </c>
      <c r="AF12" s="47" t="s">
        <v>33</v>
      </c>
      <c r="AG12" s="47" t="s">
        <v>34</v>
      </c>
      <c r="AH12" s="47" t="s">
        <v>35</v>
      </c>
      <c r="AI12" s="48" t="s">
        <v>26</v>
      </c>
    </row>
    <row r="13" spans="1:36" ht="9.75" customHeight="1" x14ac:dyDescent="0.25">
      <c r="K13" s="49"/>
      <c r="V13" s="43"/>
    </row>
    <row r="14" spans="1:36" x14ac:dyDescent="0.25">
      <c r="B14" t="str">
        <f>IFERROR(IF(I14=DADOS!$AE$8,S14,""),0)</f>
        <v/>
      </c>
      <c r="C14" t="str">
        <f>IF(I14=DADOS!$AE$8,S14,"")</f>
        <v/>
      </c>
      <c r="D14">
        <f>IF(I14="","",COUNTIF(I$12:I14,DADOS!$AE$4))</f>
        <v>1</v>
      </c>
      <c r="E14" t="str">
        <f>IF(I14="","",IF(I14=DADOS!$AE$4,"",IF(OR(I14=DADOS!$AE$5,I14=DADOS!$AE$6,I14=DADOS!$AE$7),COUNTIFS('MODELO ORÇAMENTO'!$D14:D$14,'MODELO ORÇAMENTO'!D14,'MODELO ORÇAMENTO'!$I14:I$14,DADOS!$AE$5),COUNTIFS('MODELO ORÇAMENTO'!$D14:D$14,'MODELO ORÇAMENTO'!D14,'MODELO ORÇAMENTO'!$I14:I$14,DADOS!$AE$5))))</f>
        <v/>
      </c>
      <c r="F14" t="str">
        <f>IF(I14="","",IF(I14=DADOS!$AE$4,"",IF(OR(I14=DADOS!$AE$5,I14=DADOS!$AE$6,I14=DADOS!$AE$7),COUNTIFS('MODELO ORÇAMENTO'!$D14:D$14,'MODELO ORÇAMENTO'!D14,'MODELO ORÇAMENTO'!$E14:E$14,'MODELO ORÇAMENTO'!E14,'MODELO ORÇAMENTO'!$I14:I$14,DADOS!$AE$6),COUNTIFS('MODELO ORÇAMENTO'!$D14:D$14,'MODELO ORÇAMENTO'!D14,'MODELO ORÇAMENTO'!$E14:E$14,'MODELO ORÇAMENTO'!E14,'MODELO ORÇAMENTO'!$I14:I$14,DADOS!$AE$6))))</f>
        <v/>
      </c>
      <c r="G14" t="str">
        <f>IF(I14="","",IF(I14=DADOS!$AE$4,"",IF(OR(I14=DADOS!$AE$5,I14=DADOS!$AE$6,I14=DADOS!$AE$7),COUNTIFS('MODELO ORÇAMENTO'!$D14:D$14,'MODELO ORÇAMENTO'!D14,'MODELO ORÇAMENTO'!$E14:E$14,'MODELO ORÇAMENTO'!E14,'MODELO ORÇAMENTO'!$F14:F$14,'MODELO ORÇAMENTO'!F14,'MODELO ORÇAMENTO'!$I14:I$14,DADOS!$AE$7),COUNTIFS('MODELO ORÇAMENTO'!$D14:D$14,'MODELO ORÇAMENTO'!D14,'MODELO ORÇAMENTO'!$E14:E$14,'MODELO ORÇAMENTO'!E14,'MODELO ORÇAMENTO'!$F14:F$14,'MODELO ORÇAMENTO'!F14,'MODELO ORÇAMENTO'!$I14:I$14,DADOS!$AE$7))))</f>
        <v/>
      </c>
      <c r="H14">
        <f>IF(I14="","",COUNTIFS('MODELO ORÇAMENTO'!$D14:D$14,'MODELO ORÇAMENTO'!D14,'MODELO ORÇAMENTO'!$E14:E$14,'MODELO ORÇAMENTO'!E14,'MODELO ORÇAMENTO'!$F14:F$14,'MODELO ORÇAMENTO'!F14,'MODELO ORÇAMENTO'!$G14:G$14,'MODELO ORÇAMENTO'!G14,'MODELO ORÇAMENTO'!$I14:I$14,DADOS!$AE$8))</f>
        <v>0</v>
      </c>
      <c r="I14" t="s">
        <v>12</v>
      </c>
      <c r="K14" s="49"/>
      <c r="L14" s="2" t="s">
        <v>36</v>
      </c>
      <c r="O14" s="4" t="s">
        <v>37</v>
      </c>
      <c r="P14" s="3" t="s">
        <v>0</v>
      </c>
      <c r="Q14" s="5" t="s">
        <v>0</v>
      </c>
      <c r="R14" s="7"/>
      <c r="S14" s="6"/>
      <c r="T14" s="8"/>
      <c r="V14" s="43"/>
      <c r="X14" s="9" t="s">
        <v>37</v>
      </c>
      <c r="Z14" s="10" t="s">
        <v>0</v>
      </c>
      <c r="AA14" s="10" t="s">
        <v>0</v>
      </c>
      <c r="AB14" s="10" t="s">
        <v>0</v>
      </c>
      <c r="AC14" s="10" t="s">
        <v>0</v>
      </c>
      <c r="AE14" s="10" t="s">
        <v>0</v>
      </c>
      <c r="AF14" s="10" t="s">
        <v>0</v>
      </c>
      <c r="AG14" s="10" t="s">
        <v>0</v>
      </c>
      <c r="AH14" s="10" t="s">
        <v>0</v>
      </c>
      <c r="AI14" s="10" t="s">
        <v>0</v>
      </c>
    </row>
    <row r="15" spans="1:36" x14ac:dyDescent="0.25">
      <c r="B15" t="str">
        <f>IFERROR(IF(I15=DADOS!$AE$8,S15,""),0)</f>
        <v/>
      </c>
      <c r="C15" t="str">
        <f>IF(I15=DADOS!$AE$8,S15,"")</f>
        <v/>
      </c>
      <c r="D15">
        <f>IF(I15="","",COUNTIF(I$12:I15,DADOS!$AE$4))</f>
        <v>1</v>
      </c>
      <c r="E15">
        <f>IF(I15="","",IF(I15=DADOS!$AE$4,"",IF(OR(I15=DADOS!$AE$5,I15=DADOS!$AE$6,I15=DADOS!$AE$7),COUNTIFS('MODELO ORÇAMENTO'!$D$14:D15,'MODELO ORÇAMENTO'!D15,'MODELO ORÇAMENTO'!$I$14:I15,DADOS!$AE$5),COUNTIFS('MODELO ORÇAMENTO'!$D$14:D15,'MODELO ORÇAMENTO'!D15,'MODELO ORÇAMENTO'!$I$14:I15,DADOS!$AE$5))))</f>
        <v>1</v>
      </c>
      <c r="F15">
        <f>IF(I15="","",IF(I15=DADOS!$AE$4,"",IF(OR(I15=DADOS!$AE$5,I15=DADOS!$AE$6,I15=DADOS!$AE$7),COUNTIFS('MODELO ORÇAMENTO'!$D$14:D15,'MODELO ORÇAMENTO'!D15,'MODELO ORÇAMENTO'!$E$14:E15,'MODELO ORÇAMENTO'!E15,'MODELO ORÇAMENTO'!$I$14:I15,DADOS!$AE$6),COUNTIFS('MODELO ORÇAMENTO'!$D$14:D15,'MODELO ORÇAMENTO'!D15,'MODELO ORÇAMENTO'!$E$14:E15,'MODELO ORÇAMENTO'!E15,'MODELO ORÇAMENTO'!$I$14:I15,DADOS!$AE$6))))</f>
        <v>0</v>
      </c>
      <c r="G15">
        <f>IF(I15="","",IF(I15=DADOS!$AE$4,"",IF(OR(I15=DADOS!$AE$5,I15=DADOS!$AE$6,I15=DADOS!$AE$7),COUNTIFS('MODELO ORÇAMENTO'!$D$14:D15,'MODELO ORÇAMENTO'!D15,'MODELO ORÇAMENTO'!$E$14:E15,'MODELO ORÇAMENTO'!E15,'MODELO ORÇAMENTO'!$F$14:F15,'MODELO ORÇAMENTO'!F15,'MODELO ORÇAMENTO'!$I$14:I15,DADOS!$AE$7),COUNTIFS('MODELO ORÇAMENTO'!$D$14:D15,'MODELO ORÇAMENTO'!D15,'MODELO ORÇAMENTO'!$E$14:E15,'MODELO ORÇAMENTO'!E15,'MODELO ORÇAMENTO'!$F$14:F15,'MODELO ORÇAMENTO'!F15,'MODELO ORÇAMENTO'!$I$14:I15,DADOS!$AE$7))))</f>
        <v>0</v>
      </c>
      <c r="H15">
        <f>IF(I15="","",COUNTIFS('MODELO ORÇAMENTO'!$D$14:D15,'MODELO ORÇAMENTO'!D15,'MODELO ORÇAMENTO'!$E$14:E15,'MODELO ORÇAMENTO'!E15,'MODELO ORÇAMENTO'!$F$14:F15,'MODELO ORÇAMENTO'!F15,'MODELO ORÇAMENTO'!$G$14:G15,'MODELO ORÇAMENTO'!G15,'MODELO ORÇAMENTO'!$I$14:I15,DADOS!$AE$8))</f>
        <v>0</v>
      </c>
      <c r="I15" t="s">
        <v>13</v>
      </c>
      <c r="K15" s="49"/>
      <c r="L15" s="2" t="s">
        <v>38</v>
      </c>
      <c r="O15" s="4" t="s">
        <v>39</v>
      </c>
      <c r="P15" s="3" t="s">
        <v>0</v>
      </c>
      <c r="Q15" s="5" t="s">
        <v>0</v>
      </c>
      <c r="R15" s="7"/>
      <c r="S15" s="6"/>
      <c r="T15" s="8"/>
      <c r="V15" s="43"/>
      <c r="X15" s="9" t="s">
        <v>39</v>
      </c>
      <c r="Z15" s="10" t="s">
        <v>0</v>
      </c>
      <c r="AA15" s="10" t="s">
        <v>0</v>
      </c>
      <c r="AB15" s="10" t="s">
        <v>0</v>
      </c>
      <c r="AC15" s="10" t="s">
        <v>0</v>
      </c>
      <c r="AE15" s="10" t="s">
        <v>0</v>
      </c>
      <c r="AF15" s="10" t="s">
        <v>0</v>
      </c>
      <c r="AG15" s="10" t="s">
        <v>0</v>
      </c>
      <c r="AH15" s="10" t="s">
        <v>0</v>
      </c>
      <c r="AI15" s="10" t="s">
        <v>0</v>
      </c>
    </row>
    <row r="16" spans="1:36" x14ac:dyDescent="0.25">
      <c r="B16">
        <f>IFERROR(IF(I16=DADOS!$AE$8,S16,""),0)</f>
        <v>0</v>
      </c>
      <c r="C16">
        <f>IF(I16=DADOS!$AE$8,S16,"")</f>
        <v>0</v>
      </c>
      <c r="D16">
        <f>IF(I16="","",COUNTIF(I$12:I16,DADOS!$AE$4))</f>
        <v>1</v>
      </c>
      <c r="E16">
        <f>IF(I16="","",IF(I16=DADOS!$AE$4,"",IF(OR(I16=DADOS!$AE$5,I16=DADOS!$AE$6,I16=DADOS!$AE$7),COUNTIFS('MODELO ORÇAMENTO'!$D$14:D16,'MODELO ORÇAMENTO'!D16,'MODELO ORÇAMENTO'!$I$14:I16,DADOS!$AE$5),COUNTIFS('MODELO ORÇAMENTO'!$D$14:D16,'MODELO ORÇAMENTO'!D16,'MODELO ORÇAMENTO'!$I$14:I16,DADOS!$AE$5))))</f>
        <v>1</v>
      </c>
      <c r="F16">
        <f>IF(I16="","",IF(I16=DADOS!$AE$4,"",IF(OR(I16=DADOS!$AE$5,I16=DADOS!$AE$6,I16=DADOS!$AE$7),COUNTIFS('MODELO ORÇAMENTO'!$D$14:D16,'MODELO ORÇAMENTO'!D16,'MODELO ORÇAMENTO'!$E$14:E16,'MODELO ORÇAMENTO'!E16,'MODELO ORÇAMENTO'!$I$14:I16,DADOS!$AE$6),COUNTIFS('MODELO ORÇAMENTO'!$D$14:D16,'MODELO ORÇAMENTO'!D16,'MODELO ORÇAMENTO'!$E$14:E16,'MODELO ORÇAMENTO'!E16,'MODELO ORÇAMENTO'!$I$14:I16,DADOS!$AE$6))))</f>
        <v>0</v>
      </c>
      <c r="G16">
        <f>IF(I16="","",IF(I16=DADOS!$AE$4,"",IF(OR(I16=DADOS!$AE$5,I16=DADOS!$AE$6,I16=DADOS!$AE$7),COUNTIFS('MODELO ORÇAMENTO'!$D$14:D16,'MODELO ORÇAMENTO'!D16,'MODELO ORÇAMENTO'!$E$14:E16,'MODELO ORÇAMENTO'!E16,'MODELO ORÇAMENTO'!$F$14:F16,'MODELO ORÇAMENTO'!F16,'MODELO ORÇAMENTO'!$I$14:I16,DADOS!$AE$7),COUNTIFS('MODELO ORÇAMENTO'!$D$14:D16,'MODELO ORÇAMENTO'!D16,'MODELO ORÇAMENTO'!$E$14:E16,'MODELO ORÇAMENTO'!E16,'MODELO ORÇAMENTO'!$F$14:F16,'MODELO ORÇAMENTO'!F16,'MODELO ORÇAMENTO'!$I$14:I16,DADOS!$AE$7))))</f>
        <v>0</v>
      </c>
      <c r="H16">
        <f>IF(I16="","",COUNTIFS('MODELO ORÇAMENTO'!$D$14:D16,'MODELO ORÇAMENTO'!D16,'MODELO ORÇAMENTO'!$E$14:E16,'MODELO ORÇAMENTO'!E16,'MODELO ORÇAMENTO'!$F$14:F16,'MODELO ORÇAMENTO'!F16,'MODELO ORÇAMENTO'!$G$14:G16,'MODELO ORÇAMENTO'!G16,'MODELO ORÇAMENTO'!$I$14:I16,DADOS!$AE$8))</f>
        <v>1</v>
      </c>
      <c r="I16" t="s">
        <v>16</v>
      </c>
      <c r="K16" s="49"/>
      <c r="L16" s="2" t="s">
        <v>40</v>
      </c>
      <c r="O16" s="4" t="s">
        <v>39</v>
      </c>
      <c r="P16" s="3" t="s">
        <v>41</v>
      </c>
      <c r="Q16" s="5">
        <v>1</v>
      </c>
      <c r="R16" s="7"/>
      <c r="S16" s="6"/>
      <c r="T16" s="8"/>
      <c r="U16" s="2" t="s">
        <v>42</v>
      </c>
      <c r="V16" s="43"/>
      <c r="Z16" s="10" t="s">
        <v>0</v>
      </c>
      <c r="AA16" s="10" t="s">
        <v>0</v>
      </c>
      <c r="AB16" s="10" t="s">
        <v>0</v>
      </c>
      <c r="AC16" s="10" t="s">
        <v>0</v>
      </c>
      <c r="AE16" s="10" t="s">
        <v>0</v>
      </c>
      <c r="AF16" s="10" t="s">
        <v>0</v>
      </c>
      <c r="AG16" s="10" t="s">
        <v>0</v>
      </c>
      <c r="AH16" s="10" t="s">
        <v>0</v>
      </c>
      <c r="AI16" s="10" t="s">
        <v>0</v>
      </c>
    </row>
    <row r="17" spans="2:35" x14ac:dyDescent="0.25">
      <c r="B17" t="str">
        <f>IFERROR(IF(I17=DADOS!$AE$8,S17,""),0)</f>
        <v/>
      </c>
      <c r="C17" t="str">
        <f>IF(I17=DADOS!$AE$8,S17,"")</f>
        <v/>
      </c>
      <c r="D17" t="str">
        <f>IF(I17="","",COUNTIF(I$12:I17,DADOS!$AE$4))</f>
        <v/>
      </c>
      <c r="E17" t="str">
        <f>IF(I17="","",IF(I17=DADOS!$AE$4,"",IF(OR(I17=DADOS!$AE$5,I17=DADOS!$AE$6,I17=DADOS!$AE$7),COUNTIFS('MODELO ORÇAMENTO'!$D$14:D17,'MODELO ORÇAMENTO'!D17,'MODELO ORÇAMENTO'!$I$14:I17,DADOS!$AE$5),COUNTIFS('MODELO ORÇAMENTO'!$D$14:D17,'MODELO ORÇAMENTO'!D17,'MODELO ORÇAMENTO'!$I$14:I17,DADOS!$AE$5))))</f>
        <v/>
      </c>
      <c r="F17" t="str">
        <f>IF(I17="","",IF(I17=DADOS!$AE$4,"",IF(OR(I17=DADOS!$AE$5,I17=DADOS!$AE$6,I17=DADOS!$AE$7),COUNTIFS('MODELO ORÇAMENTO'!$D$14:D17,'MODELO ORÇAMENTO'!D17,'MODELO ORÇAMENTO'!$E$14:E17,'MODELO ORÇAMENTO'!E17,'MODELO ORÇAMENTO'!$I$14:I17,DADOS!$AE$6),COUNTIFS('MODELO ORÇAMENTO'!$D$14:D17,'MODELO ORÇAMENTO'!D17,'MODELO ORÇAMENTO'!$E$14:E17,'MODELO ORÇAMENTO'!E17,'MODELO ORÇAMENTO'!$I$14:I17,DADOS!$AE$6))))</f>
        <v/>
      </c>
      <c r="G17" t="str">
        <f>IF(I17="","",IF(I17=DADOS!$AE$4,"",IF(OR(I17=DADOS!$AE$5,I17=DADOS!$AE$6,I17=DADOS!$AE$7),COUNTIFS('MODELO ORÇAMENTO'!$D$14:D17,'MODELO ORÇAMENTO'!D17,'MODELO ORÇAMENTO'!$E$14:E17,'MODELO ORÇAMENTO'!E17,'MODELO ORÇAMENTO'!$F$14:F17,'MODELO ORÇAMENTO'!F17,'MODELO ORÇAMENTO'!$I$14:I17,DADOS!$AE$7),COUNTIFS('MODELO ORÇAMENTO'!$D$14:D17,'MODELO ORÇAMENTO'!D17,'MODELO ORÇAMENTO'!$E$14:E17,'MODELO ORÇAMENTO'!E17,'MODELO ORÇAMENTO'!$F$14:F17,'MODELO ORÇAMENTO'!F17,'MODELO ORÇAMENTO'!$I$14:I17,DADOS!$AE$7))))</f>
        <v/>
      </c>
      <c r="H17" t="str">
        <f>IF(I17="","",COUNTIFS('MODELO ORÇAMENTO'!$D$14:D17,'MODELO ORÇAMENTO'!D17,'MODELO ORÇAMENTO'!$E$14:E17,'MODELO ORÇAMENTO'!E17,'MODELO ORÇAMENTO'!$F$14:F17,'MODELO ORÇAMENTO'!F17,'MODELO ORÇAMENTO'!$G$14:G17,'MODELO ORÇAMENTO'!G17,'MODELO ORÇAMENTO'!$I$14:I17,DADOS!$AE$8))</f>
        <v/>
      </c>
      <c r="K17" s="49"/>
      <c r="L17" s="2" t="s">
        <v>0</v>
      </c>
      <c r="O17" s="4" t="s">
        <v>0</v>
      </c>
      <c r="P17" s="3" t="s">
        <v>0</v>
      </c>
      <c r="Q17" s="5" t="s">
        <v>0</v>
      </c>
      <c r="R17" s="7"/>
      <c r="S17" s="6"/>
      <c r="T17" s="8"/>
      <c r="V17" s="43"/>
      <c r="Z17" s="10" t="s">
        <v>0</v>
      </c>
      <c r="AA17" s="10" t="s">
        <v>0</v>
      </c>
      <c r="AB17" s="10" t="s">
        <v>0</v>
      </c>
      <c r="AC17" s="10" t="s">
        <v>0</v>
      </c>
      <c r="AE17" s="10" t="s">
        <v>0</v>
      </c>
      <c r="AF17" s="10" t="s">
        <v>0</v>
      </c>
      <c r="AG17" s="10" t="s">
        <v>0</v>
      </c>
      <c r="AH17" s="10" t="s">
        <v>0</v>
      </c>
      <c r="AI17" s="10" t="s">
        <v>0</v>
      </c>
    </row>
    <row r="18" spans="2:35" ht="15.75" customHeight="1" x14ac:dyDescent="0.25">
      <c r="B18" t="str">
        <f>IFERROR(IF(I18=DADOS!$AE$8,S18,""),0)</f>
        <v/>
      </c>
      <c r="C18" t="str">
        <f>IF(I18=DADOS!$AE$8,S18,"")</f>
        <v/>
      </c>
      <c r="D18">
        <f>IF(I18="","",COUNTIF(I$12:I18,DADOS!$AE$4))</f>
        <v>1</v>
      </c>
      <c r="E18">
        <f>IF(I18="","",IF(I18=DADOS!$AE$4,"",IF(OR(I18=DADOS!$AE$5,I18=DADOS!$AE$6,I18=DADOS!$AE$7),COUNTIFS('MODELO ORÇAMENTO'!$D$14:D18,'MODELO ORÇAMENTO'!D18,'MODELO ORÇAMENTO'!$I$14:I18,DADOS!$AE$5),COUNTIFS('MODELO ORÇAMENTO'!$D$14:D18,'MODELO ORÇAMENTO'!D18,'MODELO ORÇAMENTO'!$I$14:I18,DADOS!$AE$5))))</f>
        <v>2</v>
      </c>
      <c r="F18">
        <f>IF(I18="","",IF(I18=DADOS!$AE$4,"",IF(OR(I18=DADOS!$AE$5,I18=DADOS!$AE$6,I18=DADOS!$AE$7),COUNTIFS('MODELO ORÇAMENTO'!$D$14:D18,'MODELO ORÇAMENTO'!D18,'MODELO ORÇAMENTO'!$E$14:E18,'MODELO ORÇAMENTO'!E18,'MODELO ORÇAMENTO'!$I$14:I18,DADOS!$AE$6),COUNTIFS('MODELO ORÇAMENTO'!$D$14:D18,'MODELO ORÇAMENTO'!D18,'MODELO ORÇAMENTO'!$E$14:E18,'MODELO ORÇAMENTO'!E18,'MODELO ORÇAMENTO'!$I$14:I18,DADOS!$AE$6))))</f>
        <v>0</v>
      </c>
      <c r="G18">
        <f>IF(I18="","",IF(I18=DADOS!$AE$4,"",IF(OR(I18=DADOS!$AE$5,I18=DADOS!$AE$6,I18=DADOS!$AE$7),COUNTIFS('MODELO ORÇAMENTO'!$D$14:D18,'MODELO ORÇAMENTO'!D18,'MODELO ORÇAMENTO'!$E$14:E18,'MODELO ORÇAMENTO'!E18,'MODELO ORÇAMENTO'!$F$14:F18,'MODELO ORÇAMENTO'!F18,'MODELO ORÇAMENTO'!$I$14:I18,DADOS!$AE$7),COUNTIFS('MODELO ORÇAMENTO'!$D$14:D18,'MODELO ORÇAMENTO'!D18,'MODELO ORÇAMENTO'!$E$14:E18,'MODELO ORÇAMENTO'!E18,'MODELO ORÇAMENTO'!$F$14:F18,'MODELO ORÇAMENTO'!F18,'MODELO ORÇAMENTO'!$I$14:I18,DADOS!$AE$7))))</f>
        <v>0</v>
      </c>
      <c r="H18">
        <f>IF(I18="","",COUNTIFS('MODELO ORÇAMENTO'!$D$14:D18,'MODELO ORÇAMENTO'!D18,'MODELO ORÇAMENTO'!$E$14:E18,'MODELO ORÇAMENTO'!E18,'MODELO ORÇAMENTO'!$F$14:F18,'MODELO ORÇAMENTO'!F18,'MODELO ORÇAMENTO'!$G$14:G18,'MODELO ORÇAMENTO'!G18,'MODELO ORÇAMENTO'!$I$14:I18,DADOS!$AE$8))</f>
        <v>0</v>
      </c>
      <c r="I18" t="s">
        <v>13</v>
      </c>
      <c r="J18" s="1"/>
      <c r="K18" s="22"/>
      <c r="L18" s="2" t="s">
        <v>43</v>
      </c>
      <c r="O18" s="4" t="s">
        <v>44</v>
      </c>
      <c r="P18" s="3" t="s">
        <v>0</v>
      </c>
      <c r="Q18" s="5" t="s">
        <v>0</v>
      </c>
      <c r="R18" s="7"/>
      <c r="S18" s="6"/>
      <c r="T18" s="8"/>
      <c r="V18" s="43"/>
      <c r="X18" s="9" t="s">
        <v>44</v>
      </c>
      <c r="Z18" s="10" t="s">
        <v>0</v>
      </c>
      <c r="AA18" s="10" t="s">
        <v>0</v>
      </c>
      <c r="AB18" s="10" t="s">
        <v>0</v>
      </c>
      <c r="AC18" s="10" t="s">
        <v>0</v>
      </c>
      <c r="AE18" s="10" t="s">
        <v>0</v>
      </c>
      <c r="AF18" s="10" t="s">
        <v>0</v>
      </c>
      <c r="AG18" s="10" t="s">
        <v>0</v>
      </c>
      <c r="AH18" s="10" t="s">
        <v>0</v>
      </c>
      <c r="AI18" s="10" t="s">
        <v>0</v>
      </c>
    </row>
    <row r="19" spans="2:35" x14ac:dyDescent="0.25">
      <c r="B19" t="str">
        <f>IFERROR(IF(I19=DADOS!$AE$8,S19,""),0)</f>
        <v/>
      </c>
      <c r="C19" t="str">
        <f>IF(I19=DADOS!$AE$8,S19,"")</f>
        <v/>
      </c>
      <c r="D19">
        <f>IF(I19="","",COUNTIF(I$12:I19,DADOS!$AE$4))</f>
        <v>1</v>
      </c>
      <c r="E19">
        <f>IF(I19="","",IF(I19=DADOS!$AE$4,"",IF(OR(I19=DADOS!$AE$5,I19=DADOS!$AE$6,I19=DADOS!$AE$7),COUNTIFS('MODELO ORÇAMENTO'!$D$14:D19,'MODELO ORÇAMENTO'!D19,'MODELO ORÇAMENTO'!$I$14:I19,DADOS!$AE$5),COUNTIFS('MODELO ORÇAMENTO'!$D$14:D19,'MODELO ORÇAMENTO'!D19,'MODELO ORÇAMENTO'!$I$14:I19,DADOS!$AE$5))))</f>
        <v>2</v>
      </c>
      <c r="F19">
        <f>IF(I19="","",IF(I19=DADOS!$AE$4,"",IF(OR(I19=DADOS!$AE$5,I19=DADOS!$AE$6,I19=DADOS!$AE$7),COUNTIFS('MODELO ORÇAMENTO'!$D$14:D19,'MODELO ORÇAMENTO'!D19,'MODELO ORÇAMENTO'!$E$14:E19,'MODELO ORÇAMENTO'!E19,'MODELO ORÇAMENTO'!$I$14:I19,DADOS!$AE$6),COUNTIFS('MODELO ORÇAMENTO'!$D$14:D19,'MODELO ORÇAMENTO'!D19,'MODELO ORÇAMENTO'!$E$14:E19,'MODELO ORÇAMENTO'!E19,'MODELO ORÇAMENTO'!$I$14:I19,DADOS!$AE$6))))</f>
        <v>1</v>
      </c>
      <c r="G19">
        <f>IF(I19="","",IF(I19=DADOS!$AE$4,"",IF(OR(I19=DADOS!$AE$5,I19=DADOS!$AE$6,I19=DADOS!$AE$7),COUNTIFS('MODELO ORÇAMENTO'!$D$14:D19,'MODELO ORÇAMENTO'!D19,'MODELO ORÇAMENTO'!$E$14:E19,'MODELO ORÇAMENTO'!E19,'MODELO ORÇAMENTO'!$F$14:F19,'MODELO ORÇAMENTO'!F19,'MODELO ORÇAMENTO'!$I$14:I19,DADOS!$AE$7),COUNTIFS('MODELO ORÇAMENTO'!$D$14:D19,'MODELO ORÇAMENTO'!D19,'MODELO ORÇAMENTO'!$E$14:E19,'MODELO ORÇAMENTO'!E19,'MODELO ORÇAMENTO'!$F$14:F19,'MODELO ORÇAMENTO'!F19,'MODELO ORÇAMENTO'!$I$14:I19,DADOS!$AE$7))))</f>
        <v>0</v>
      </c>
      <c r="H19">
        <f>IF(I19="","",COUNTIFS('MODELO ORÇAMENTO'!$D$14:D19,'MODELO ORÇAMENTO'!D19,'MODELO ORÇAMENTO'!$E$14:E19,'MODELO ORÇAMENTO'!E19,'MODELO ORÇAMENTO'!$F$14:F19,'MODELO ORÇAMENTO'!F19,'MODELO ORÇAMENTO'!$G$14:G19,'MODELO ORÇAMENTO'!G19,'MODELO ORÇAMENTO'!$I$14:I19,DADOS!$AE$8))</f>
        <v>0</v>
      </c>
      <c r="I19" t="s">
        <v>14</v>
      </c>
      <c r="K19" s="49"/>
      <c r="L19" s="2" t="s">
        <v>45</v>
      </c>
      <c r="O19" s="4" t="s">
        <v>46</v>
      </c>
      <c r="P19" s="3" t="s">
        <v>0</v>
      </c>
      <c r="Q19" s="5" t="s">
        <v>0</v>
      </c>
      <c r="R19" s="7"/>
      <c r="S19" s="6"/>
      <c r="T19" s="8"/>
      <c r="V19" s="43"/>
      <c r="X19" s="9" t="s">
        <v>46</v>
      </c>
      <c r="Z19" s="10" t="s">
        <v>0</v>
      </c>
      <c r="AA19" s="10" t="s">
        <v>0</v>
      </c>
      <c r="AB19" s="10" t="s">
        <v>0</v>
      </c>
      <c r="AC19" s="10" t="s">
        <v>0</v>
      </c>
      <c r="AE19" s="10" t="s">
        <v>0</v>
      </c>
      <c r="AF19" s="10" t="s">
        <v>0</v>
      </c>
      <c r="AG19" s="10" t="s">
        <v>0</v>
      </c>
      <c r="AH19" s="10" t="s">
        <v>0</v>
      </c>
      <c r="AI19" s="10" t="s">
        <v>0</v>
      </c>
    </row>
    <row r="20" spans="2:35" x14ac:dyDescent="0.25">
      <c r="B20">
        <f>IFERROR(IF(I20=DADOS!$AE$8,S20,""),0)</f>
        <v>0</v>
      </c>
      <c r="C20">
        <f>IF(I20=DADOS!$AE$8,S20,"")</f>
        <v>0</v>
      </c>
      <c r="D20">
        <f>IF(I20="","",COUNTIF(I$12:I20,DADOS!$AE$4))</f>
        <v>1</v>
      </c>
      <c r="E20">
        <f>IF(I20="","",IF(I20=DADOS!$AE$4,"",IF(OR(I20=DADOS!$AE$5,I20=DADOS!$AE$6,I20=DADOS!$AE$7),COUNTIFS('MODELO ORÇAMENTO'!$D$14:D20,'MODELO ORÇAMENTO'!D20,'MODELO ORÇAMENTO'!$I$14:I20,DADOS!$AE$5),COUNTIFS('MODELO ORÇAMENTO'!$D$14:D20,'MODELO ORÇAMENTO'!D20,'MODELO ORÇAMENTO'!$I$14:I20,DADOS!$AE$5))))</f>
        <v>2</v>
      </c>
      <c r="F20">
        <f>IF(I20="","",IF(I20=DADOS!$AE$4,"",IF(OR(I20=DADOS!$AE$5,I20=DADOS!$AE$6,I20=DADOS!$AE$7),COUNTIFS('MODELO ORÇAMENTO'!$D$14:D20,'MODELO ORÇAMENTO'!D20,'MODELO ORÇAMENTO'!$E$14:E20,'MODELO ORÇAMENTO'!E20,'MODELO ORÇAMENTO'!$I$14:I20,DADOS!$AE$6),COUNTIFS('MODELO ORÇAMENTO'!$D$14:D20,'MODELO ORÇAMENTO'!D20,'MODELO ORÇAMENTO'!$E$14:E20,'MODELO ORÇAMENTO'!E20,'MODELO ORÇAMENTO'!$I$14:I20,DADOS!$AE$6))))</f>
        <v>1</v>
      </c>
      <c r="G20">
        <f>IF(I20="","",IF(I20=DADOS!$AE$4,"",IF(OR(I20=DADOS!$AE$5,I20=DADOS!$AE$6,I20=DADOS!$AE$7),COUNTIFS('MODELO ORÇAMENTO'!$D$14:D20,'MODELO ORÇAMENTO'!D20,'MODELO ORÇAMENTO'!$E$14:E20,'MODELO ORÇAMENTO'!E20,'MODELO ORÇAMENTO'!$F$14:F20,'MODELO ORÇAMENTO'!F20,'MODELO ORÇAMENTO'!$I$14:I20,DADOS!$AE$7),COUNTIFS('MODELO ORÇAMENTO'!$D$14:D20,'MODELO ORÇAMENTO'!D20,'MODELO ORÇAMENTO'!$E$14:E20,'MODELO ORÇAMENTO'!E20,'MODELO ORÇAMENTO'!$F$14:F20,'MODELO ORÇAMENTO'!F20,'MODELO ORÇAMENTO'!$I$14:I20,DADOS!$AE$7))))</f>
        <v>0</v>
      </c>
      <c r="H20">
        <f>IF(I20="","",COUNTIFS('MODELO ORÇAMENTO'!$D$14:D20,'MODELO ORÇAMENTO'!D20,'MODELO ORÇAMENTO'!$E$14:E20,'MODELO ORÇAMENTO'!E20,'MODELO ORÇAMENTO'!$F$14:F20,'MODELO ORÇAMENTO'!F20,'MODELO ORÇAMENTO'!$G$14:G20,'MODELO ORÇAMENTO'!G20,'MODELO ORÇAMENTO'!$I$14:I20,DADOS!$AE$8))</f>
        <v>1</v>
      </c>
      <c r="I20" t="s">
        <v>16</v>
      </c>
      <c r="K20" s="49"/>
      <c r="L20" s="2" t="s">
        <v>47</v>
      </c>
      <c r="O20" s="4" t="s">
        <v>48</v>
      </c>
      <c r="P20" s="3" t="s">
        <v>49</v>
      </c>
      <c r="Q20" s="5">
        <v>352</v>
      </c>
      <c r="R20" s="7"/>
      <c r="S20" s="6"/>
      <c r="T20" s="8"/>
      <c r="U20" s="2" t="s">
        <v>42</v>
      </c>
      <c r="V20" s="43"/>
      <c r="Z20" s="10" t="s">
        <v>0</v>
      </c>
      <c r="AA20" s="10" t="s">
        <v>0</v>
      </c>
      <c r="AB20" s="10" t="s">
        <v>0</v>
      </c>
      <c r="AC20" s="10" t="s">
        <v>0</v>
      </c>
      <c r="AE20" s="10" t="s">
        <v>0</v>
      </c>
      <c r="AF20" s="10" t="s">
        <v>0</v>
      </c>
      <c r="AG20" s="10" t="s">
        <v>0</v>
      </c>
      <c r="AH20" s="10" t="s">
        <v>0</v>
      </c>
      <c r="AI20" s="10" t="s">
        <v>0</v>
      </c>
    </row>
    <row r="21" spans="2:35" ht="30" x14ac:dyDescent="0.25">
      <c r="B21">
        <f>IFERROR(IF(I21=DADOS!$AE$8,S21,""),0)</f>
        <v>0</v>
      </c>
      <c r="C21">
        <f>IF(I21=DADOS!$AE$8,S21,"")</f>
        <v>0</v>
      </c>
      <c r="D21">
        <f>IF(I21="","",COUNTIF(I$12:I21,DADOS!$AE$4))</f>
        <v>1</v>
      </c>
      <c r="E21">
        <f>IF(I21="","",IF(I21=DADOS!$AE$4,"",IF(OR(I21=DADOS!$AE$5,I21=DADOS!$AE$6,I21=DADOS!$AE$7),COUNTIFS('MODELO ORÇAMENTO'!$D$14:D21,'MODELO ORÇAMENTO'!D21,'MODELO ORÇAMENTO'!$I$14:I21,DADOS!$AE$5),COUNTIFS('MODELO ORÇAMENTO'!$D$14:D21,'MODELO ORÇAMENTO'!D21,'MODELO ORÇAMENTO'!$I$14:I21,DADOS!$AE$5))))</f>
        <v>2</v>
      </c>
      <c r="F21">
        <f>IF(I21="","",IF(I21=DADOS!$AE$4,"",IF(OR(I21=DADOS!$AE$5,I21=DADOS!$AE$6,I21=DADOS!$AE$7),COUNTIFS('MODELO ORÇAMENTO'!$D$14:D21,'MODELO ORÇAMENTO'!D21,'MODELO ORÇAMENTO'!$E$14:E21,'MODELO ORÇAMENTO'!E21,'MODELO ORÇAMENTO'!$I$14:I21,DADOS!$AE$6),COUNTIFS('MODELO ORÇAMENTO'!$D$14:D21,'MODELO ORÇAMENTO'!D21,'MODELO ORÇAMENTO'!$E$14:E21,'MODELO ORÇAMENTO'!E21,'MODELO ORÇAMENTO'!$I$14:I21,DADOS!$AE$6))))</f>
        <v>1</v>
      </c>
      <c r="G21">
        <f>IF(I21="","",IF(I21=DADOS!$AE$4,"",IF(OR(I21=DADOS!$AE$5,I21=DADOS!$AE$6,I21=DADOS!$AE$7),COUNTIFS('MODELO ORÇAMENTO'!$D$14:D21,'MODELO ORÇAMENTO'!D21,'MODELO ORÇAMENTO'!$E$14:E21,'MODELO ORÇAMENTO'!E21,'MODELO ORÇAMENTO'!$F$14:F21,'MODELO ORÇAMENTO'!F21,'MODELO ORÇAMENTO'!$I$14:I21,DADOS!$AE$7),COUNTIFS('MODELO ORÇAMENTO'!$D$14:D21,'MODELO ORÇAMENTO'!D21,'MODELO ORÇAMENTO'!$E$14:E21,'MODELO ORÇAMENTO'!E21,'MODELO ORÇAMENTO'!$F$14:F21,'MODELO ORÇAMENTO'!F21,'MODELO ORÇAMENTO'!$I$14:I21,DADOS!$AE$7))))</f>
        <v>0</v>
      </c>
      <c r="H21">
        <f>IF(I21="","",COUNTIFS('MODELO ORÇAMENTO'!$D$14:D21,'MODELO ORÇAMENTO'!D21,'MODELO ORÇAMENTO'!$E$14:E21,'MODELO ORÇAMENTO'!E21,'MODELO ORÇAMENTO'!$F$14:F21,'MODELO ORÇAMENTO'!F21,'MODELO ORÇAMENTO'!$G$14:G21,'MODELO ORÇAMENTO'!G21,'MODELO ORÇAMENTO'!$I$14:I21,DADOS!$AE$8))</f>
        <v>2</v>
      </c>
      <c r="I21" t="s">
        <v>16</v>
      </c>
      <c r="K21" s="49"/>
      <c r="L21" s="2" t="s">
        <v>50</v>
      </c>
      <c r="O21" s="4" t="s">
        <v>51</v>
      </c>
      <c r="P21" s="3" t="s">
        <v>52</v>
      </c>
      <c r="Q21" s="5">
        <v>40</v>
      </c>
      <c r="R21" s="7"/>
      <c r="S21" s="6"/>
      <c r="T21" s="8"/>
      <c r="U21" s="2" t="s">
        <v>42</v>
      </c>
      <c r="V21" s="43"/>
      <c r="Z21" s="10" t="s">
        <v>0</v>
      </c>
      <c r="AA21" s="10" t="s">
        <v>0</v>
      </c>
      <c r="AB21" s="10" t="s">
        <v>0</v>
      </c>
      <c r="AC21" s="10" t="s">
        <v>0</v>
      </c>
      <c r="AE21" s="10" t="s">
        <v>0</v>
      </c>
      <c r="AF21" s="10" t="s">
        <v>0</v>
      </c>
      <c r="AG21" s="10" t="s">
        <v>0</v>
      </c>
      <c r="AH21" s="10" t="s">
        <v>0</v>
      </c>
      <c r="AI21" s="10" t="s">
        <v>0</v>
      </c>
    </row>
    <row r="22" spans="2:35" ht="45" x14ac:dyDescent="0.25">
      <c r="B22">
        <f>IFERROR(IF(I22=DADOS!$AE$8,S22,""),0)</f>
        <v>0</v>
      </c>
      <c r="C22">
        <f>IF(I22=DADOS!$AE$8,S22,"")</f>
        <v>0</v>
      </c>
      <c r="D22">
        <f>IF(I22="","",COUNTIF(I$12:I22,DADOS!$AE$4))</f>
        <v>1</v>
      </c>
      <c r="E22">
        <f>IF(I22="","",IF(I22=DADOS!$AE$4,"",IF(OR(I22=DADOS!$AE$5,I22=DADOS!$AE$6,I22=DADOS!$AE$7),COUNTIFS('MODELO ORÇAMENTO'!$D$14:D22,'MODELO ORÇAMENTO'!D22,'MODELO ORÇAMENTO'!$I$14:I22,DADOS!$AE$5),COUNTIFS('MODELO ORÇAMENTO'!$D$14:D22,'MODELO ORÇAMENTO'!D22,'MODELO ORÇAMENTO'!$I$14:I22,DADOS!$AE$5))))</f>
        <v>2</v>
      </c>
      <c r="F22">
        <f>IF(I22="","",IF(I22=DADOS!$AE$4,"",IF(OR(I22=DADOS!$AE$5,I22=DADOS!$AE$6,I22=DADOS!$AE$7),COUNTIFS('MODELO ORÇAMENTO'!$D$14:D22,'MODELO ORÇAMENTO'!D22,'MODELO ORÇAMENTO'!$E$14:E22,'MODELO ORÇAMENTO'!E22,'MODELO ORÇAMENTO'!$I$14:I22,DADOS!$AE$6),COUNTIFS('MODELO ORÇAMENTO'!$D$14:D22,'MODELO ORÇAMENTO'!D22,'MODELO ORÇAMENTO'!$E$14:E22,'MODELO ORÇAMENTO'!E22,'MODELO ORÇAMENTO'!$I$14:I22,DADOS!$AE$6))))</f>
        <v>1</v>
      </c>
      <c r="G22">
        <f>IF(I22="","",IF(I22=DADOS!$AE$4,"",IF(OR(I22=DADOS!$AE$5,I22=DADOS!$AE$6,I22=DADOS!$AE$7),COUNTIFS('MODELO ORÇAMENTO'!$D$14:D22,'MODELO ORÇAMENTO'!D22,'MODELO ORÇAMENTO'!$E$14:E22,'MODELO ORÇAMENTO'!E22,'MODELO ORÇAMENTO'!$F$14:F22,'MODELO ORÇAMENTO'!F22,'MODELO ORÇAMENTO'!$I$14:I22,DADOS!$AE$7),COUNTIFS('MODELO ORÇAMENTO'!$D$14:D22,'MODELO ORÇAMENTO'!D22,'MODELO ORÇAMENTO'!$E$14:E22,'MODELO ORÇAMENTO'!E22,'MODELO ORÇAMENTO'!$F$14:F22,'MODELO ORÇAMENTO'!F22,'MODELO ORÇAMENTO'!$I$14:I22,DADOS!$AE$7))))</f>
        <v>0</v>
      </c>
      <c r="H22">
        <f>IF(I22="","",COUNTIFS('MODELO ORÇAMENTO'!$D$14:D22,'MODELO ORÇAMENTO'!D22,'MODELO ORÇAMENTO'!$E$14:E22,'MODELO ORÇAMENTO'!E22,'MODELO ORÇAMENTO'!$F$14:F22,'MODELO ORÇAMENTO'!F22,'MODELO ORÇAMENTO'!$G$14:G22,'MODELO ORÇAMENTO'!G22,'MODELO ORÇAMENTO'!$I$14:I22,DADOS!$AE$8))</f>
        <v>3</v>
      </c>
      <c r="I22" t="s">
        <v>16</v>
      </c>
      <c r="K22" s="49"/>
      <c r="L22" s="2" t="s">
        <v>53</v>
      </c>
      <c r="O22" s="4" t="s">
        <v>54</v>
      </c>
      <c r="P22" s="3" t="s">
        <v>49</v>
      </c>
      <c r="Q22" s="5">
        <v>15</v>
      </c>
      <c r="R22" s="7"/>
      <c r="S22" s="6"/>
      <c r="T22" s="8"/>
      <c r="U22" s="2" t="s">
        <v>42</v>
      </c>
      <c r="V22" s="43"/>
      <c r="Z22" s="10" t="s">
        <v>0</v>
      </c>
      <c r="AA22" s="10" t="s">
        <v>0</v>
      </c>
      <c r="AB22" s="10" t="s">
        <v>0</v>
      </c>
      <c r="AC22" s="10" t="s">
        <v>0</v>
      </c>
      <c r="AE22" s="10" t="s">
        <v>0</v>
      </c>
      <c r="AF22" s="10" t="s">
        <v>0</v>
      </c>
      <c r="AG22" s="10" t="s">
        <v>0</v>
      </c>
      <c r="AH22" s="10" t="s">
        <v>0</v>
      </c>
      <c r="AI22" s="10" t="s">
        <v>0</v>
      </c>
    </row>
    <row r="23" spans="2:35" ht="45" x14ac:dyDescent="0.25">
      <c r="B23">
        <f>IFERROR(IF(I23=DADOS!$AE$8,S23,""),0)</f>
        <v>0</v>
      </c>
      <c r="C23">
        <f>IF(I23=DADOS!$AE$8,S23,"")</f>
        <v>0</v>
      </c>
      <c r="D23">
        <f>IF(I23="","",COUNTIF(I$12:I23,DADOS!$AE$4))</f>
        <v>1</v>
      </c>
      <c r="E23">
        <f>IF(I23="","",IF(I23=DADOS!$AE$4,"",IF(OR(I23=DADOS!$AE$5,I23=DADOS!$AE$6,I23=DADOS!$AE$7),COUNTIFS('MODELO ORÇAMENTO'!$D$14:D23,'MODELO ORÇAMENTO'!D23,'MODELO ORÇAMENTO'!$I$14:I23,DADOS!$AE$5),COUNTIFS('MODELO ORÇAMENTO'!$D$14:D23,'MODELO ORÇAMENTO'!D23,'MODELO ORÇAMENTO'!$I$14:I23,DADOS!$AE$5))))</f>
        <v>2</v>
      </c>
      <c r="F23">
        <f>IF(I23="","",IF(I23=DADOS!$AE$4,"",IF(OR(I23=DADOS!$AE$5,I23=DADOS!$AE$6,I23=DADOS!$AE$7),COUNTIFS('MODELO ORÇAMENTO'!$D$14:D23,'MODELO ORÇAMENTO'!D23,'MODELO ORÇAMENTO'!$E$14:E23,'MODELO ORÇAMENTO'!E23,'MODELO ORÇAMENTO'!$I$14:I23,DADOS!$AE$6),COUNTIFS('MODELO ORÇAMENTO'!$D$14:D23,'MODELO ORÇAMENTO'!D23,'MODELO ORÇAMENTO'!$E$14:E23,'MODELO ORÇAMENTO'!E23,'MODELO ORÇAMENTO'!$I$14:I23,DADOS!$AE$6))))</f>
        <v>1</v>
      </c>
      <c r="G23">
        <f>IF(I23="","",IF(I23=DADOS!$AE$4,"",IF(OR(I23=DADOS!$AE$5,I23=DADOS!$AE$6,I23=DADOS!$AE$7),COUNTIFS('MODELO ORÇAMENTO'!$D$14:D23,'MODELO ORÇAMENTO'!D23,'MODELO ORÇAMENTO'!$E$14:E23,'MODELO ORÇAMENTO'!E23,'MODELO ORÇAMENTO'!$F$14:F23,'MODELO ORÇAMENTO'!F23,'MODELO ORÇAMENTO'!$I$14:I23,DADOS!$AE$7),COUNTIFS('MODELO ORÇAMENTO'!$D$14:D23,'MODELO ORÇAMENTO'!D23,'MODELO ORÇAMENTO'!$E$14:E23,'MODELO ORÇAMENTO'!E23,'MODELO ORÇAMENTO'!$F$14:F23,'MODELO ORÇAMENTO'!F23,'MODELO ORÇAMENTO'!$I$14:I23,DADOS!$AE$7))))</f>
        <v>0</v>
      </c>
      <c r="H23">
        <f>IF(I23="","",COUNTIFS('MODELO ORÇAMENTO'!$D$14:D23,'MODELO ORÇAMENTO'!D23,'MODELO ORÇAMENTO'!$E$14:E23,'MODELO ORÇAMENTO'!E23,'MODELO ORÇAMENTO'!$F$14:F23,'MODELO ORÇAMENTO'!F23,'MODELO ORÇAMENTO'!$G$14:G23,'MODELO ORÇAMENTO'!G23,'MODELO ORÇAMENTO'!$I$14:I23,DADOS!$AE$8))</f>
        <v>4</v>
      </c>
      <c r="I23" t="s">
        <v>16</v>
      </c>
      <c r="K23" s="49"/>
      <c r="L23" s="2" t="s">
        <v>55</v>
      </c>
      <c r="O23" s="4" t="s">
        <v>56</v>
      </c>
      <c r="P23" s="3" t="s">
        <v>49</v>
      </c>
      <c r="Q23" s="5">
        <v>39</v>
      </c>
      <c r="R23" s="7"/>
      <c r="S23" s="6"/>
      <c r="T23" s="8"/>
      <c r="U23" s="2" t="s">
        <v>42</v>
      </c>
      <c r="V23" s="43"/>
      <c r="Z23" s="10" t="s">
        <v>0</v>
      </c>
      <c r="AA23" s="10" t="s">
        <v>0</v>
      </c>
      <c r="AB23" s="10" t="s">
        <v>0</v>
      </c>
      <c r="AC23" s="10" t="s">
        <v>0</v>
      </c>
      <c r="AE23" s="10" t="s">
        <v>0</v>
      </c>
      <c r="AF23" s="10" t="s">
        <v>0</v>
      </c>
      <c r="AG23" s="10" t="s">
        <v>0</v>
      </c>
      <c r="AH23" s="10" t="s">
        <v>0</v>
      </c>
      <c r="AI23" s="10" t="s">
        <v>0</v>
      </c>
    </row>
    <row r="24" spans="2:35" ht="45" x14ac:dyDescent="0.25">
      <c r="B24">
        <f>IFERROR(IF(I24=DADOS!$AE$8,S24,""),0)</f>
        <v>0</v>
      </c>
      <c r="C24">
        <f>IF(I24=DADOS!$AE$8,S24,"")</f>
        <v>0</v>
      </c>
      <c r="D24">
        <f>IF(I24="","",COUNTIF(I$12:I24,DADOS!$AE$4))</f>
        <v>1</v>
      </c>
      <c r="E24">
        <f>IF(I24="","",IF(I24=DADOS!$AE$4,"",IF(OR(I24=DADOS!$AE$5,I24=DADOS!$AE$6,I24=DADOS!$AE$7),COUNTIFS('MODELO ORÇAMENTO'!$D$14:D24,'MODELO ORÇAMENTO'!D24,'MODELO ORÇAMENTO'!$I$14:I24,DADOS!$AE$5),COUNTIFS('MODELO ORÇAMENTO'!$D$14:D24,'MODELO ORÇAMENTO'!D24,'MODELO ORÇAMENTO'!$I$14:I24,DADOS!$AE$5))))</f>
        <v>2</v>
      </c>
      <c r="F24">
        <f>IF(I24="","",IF(I24=DADOS!$AE$4,"",IF(OR(I24=DADOS!$AE$5,I24=DADOS!$AE$6,I24=DADOS!$AE$7),COUNTIFS('MODELO ORÇAMENTO'!$D$14:D24,'MODELO ORÇAMENTO'!D24,'MODELO ORÇAMENTO'!$E$14:E24,'MODELO ORÇAMENTO'!E24,'MODELO ORÇAMENTO'!$I$14:I24,DADOS!$AE$6),COUNTIFS('MODELO ORÇAMENTO'!$D$14:D24,'MODELO ORÇAMENTO'!D24,'MODELO ORÇAMENTO'!$E$14:E24,'MODELO ORÇAMENTO'!E24,'MODELO ORÇAMENTO'!$I$14:I24,DADOS!$AE$6))))</f>
        <v>1</v>
      </c>
      <c r="G24">
        <f>IF(I24="","",IF(I24=DADOS!$AE$4,"",IF(OR(I24=DADOS!$AE$5,I24=DADOS!$AE$6,I24=DADOS!$AE$7),COUNTIFS('MODELO ORÇAMENTO'!$D$14:D24,'MODELO ORÇAMENTO'!D24,'MODELO ORÇAMENTO'!$E$14:E24,'MODELO ORÇAMENTO'!E24,'MODELO ORÇAMENTO'!$F$14:F24,'MODELO ORÇAMENTO'!F24,'MODELO ORÇAMENTO'!$I$14:I24,DADOS!$AE$7),COUNTIFS('MODELO ORÇAMENTO'!$D$14:D24,'MODELO ORÇAMENTO'!D24,'MODELO ORÇAMENTO'!$E$14:E24,'MODELO ORÇAMENTO'!E24,'MODELO ORÇAMENTO'!$F$14:F24,'MODELO ORÇAMENTO'!F24,'MODELO ORÇAMENTO'!$I$14:I24,DADOS!$AE$7))))</f>
        <v>0</v>
      </c>
      <c r="H24">
        <f>IF(I24="","",COUNTIFS('MODELO ORÇAMENTO'!$D$14:D24,'MODELO ORÇAMENTO'!D24,'MODELO ORÇAMENTO'!$E$14:E24,'MODELO ORÇAMENTO'!E24,'MODELO ORÇAMENTO'!$F$14:F24,'MODELO ORÇAMENTO'!F24,'MODELO ORÇAMENTO'!$G$14:G24,'MODELO ORÇAMENTO'!G24,'MODELO ORÇAMENTO'!$I$14:I24,DADOS!$AE$8))</f>
        <v>5</v>
      </c>
      <c r="I24" t="s">
        <v>16</v>
      </c>
      <c r="K24" s="49"/>
      <c r="L24" s="2" t="s">
        <v>57</v>
      </c>
      <c r="O24" s="4" t="s">
        <v>58</v>
      </c>
      <c r="P24" s="3" t="s">
        <v>52</v>
      </c>
      <c r="Q24" s="5">
        <v>2</v>
      </c>
      <c r="R24" s="7"/>
      <c r="S24" s="6"/>
      <c r="T24" s="8"/>
      <c r="U24" s="2" t="s">
        <v>42</v>
      </c>
      <c r="V24" s="43"/>
      <c r="Z24" s="10" t="s">
        <v>0</v>
      </c>
      <c r="AA24" s="10" t="s">
        <v>0</v>
      </c>
      <c r="AB24" s="10" t="s">
        <v>0</v>
      </c>
      <c r="AC24" s="10" t="s">
        <v>0</v>
      </c>
      <c r="AE24" s="10" t="s">
        <v>0</v>
      </c>
      <c r="AF24" s="10" t="s">
        <v>0</v>
      </c>
      <c r="AG24" s="10" t="s">
        <v>0</v>
      </c>
      <c r="AH24" s="10" t="s">
        <v>0</v>
      </c>
      <c r="AI24" s="10" t="s">
        <v>0</v>
      </c>
    </row>
    <row r="25" spans="2:35" ht="45" x14ac:dyDescent="0.25">
      <c r="B25">
        <f>IFERROR(IF(I25=DADOS!$AE$8,S25,""),0)</f>
        <v>0</v>
      </c>
      <c r="C25">
        <f>IF(I25=DADOS!$AE$8,S25,"")</f>
        <v>0</v>
      </c>
      <c r="D25">
        <f>IF(I25="","",COUNTIF(I$12:I25,DADOS!$AE$4))</f>
        <v>1</v>
      </c>
      <c r="E25">
        <f>IF(I25="","",IF(I25=DADOS!$AE$4,"",IF(OR(I25=DADOS!$AE$5,I25=DADOS!$AE$6,I25=DADOS!$AE$7),COUNTIFS('MODELO ORÇAMENTO'!$D$14:D25,'MODELO ORÇAMENTO'!D25,'MODELO ORÇAMENTO'!$I$14:I25,DADOS!$AE$5),COUNTIFS('MODELO ORÇAMENTO'!$D$14:D25,'MODELO ORÇAMENTO'!D25,'MODELO ORÇAMENTO'!$I$14:I25,DADOS!$AE$5))))</f>
        <v>2</v>
      </c>
      <c r="F25">
        <f>IF(I25="","",IF(I25=DADOS!$AE$4,"",IF(OR(I25=DADOS!$AE$5,I25=DADOS!$AE$6,I25=DADOS!$AE$7),COUNTIFS('MODELO ORÇAMENTO'!$D$14:D25,'MODELO ORÇAMENTO'!D25,'MODELO ORÇAMENTO'!$E$14:E25,'MODELO ORÇAMENTO'!E25,'MODELO ORÇAMENTO'!$I$14:I25,DADOS!$AE$6),COUNTIFS('MODELO ORÇAMENTO'!$D$14:D25,'MODELO ORÇAMENTO'!D25,'MODELO ORÇAMENTO'!$E$14:E25,'MODELO ORÇAMENTO'!E25,'MODELO ORÇAMENTO'!$I$14:I25,DADOS!$AE$6))))</f>
        <v>1</v>
      </c>
      <c r="G25">
        <f>IF(I25="","",IF(I25=DADOS!$AE$4,"",IF(OR(I25=DADOS!$AE$5,I25=DADOS!$AE$6,I25=DADOS!$AE$7),COUNTIFS('MODELO ORÇAMENTO'!$D$14:D25,'MODELO ORÇAMENTO'!D25,'MODELO ORÇAMENTO'!$E$14:E25,'MODELO ORÇAMENTO'!E25,'MODELO ORÇAMENTO'!$F$14:F25,'MODELO ORÇAMENTO'!F25,'MODELO ORÇAMENTO'!$I$14:I25,DADOS!$AE$7),COUNTIFS('MODELO ORÇAMENTO'!$D$14:D25,'MODELO ORÇAMENTO'!D25,'MODELO ORÇAMENTO'!$E$14:E25,'MODELO ORÇAMENTO'!E25,'MODELO ORÇAMENTO'!$F$14:F25,'MODELO ORÇAMENTO'!F25,'MODELO ORÇAMENTO'!$I$14:I25,DADOS!$AE$7))))</f>
        <v>0</v>
      </c>
      <c r="H25">
        <f>IF(I25="","",COUNTIFS('MODELO ORÇAMENTO'!$D$14:D25,'MODELO ORÇAMENTO'!D25,'MODELO ORÇAMENTO'!$E$14:E25,'MODELO ORÇAMENTO'!E25,'MODELO ORÇAMENTO'!$F$14:F25,'MODELO ORÇAMENTO'!F25,'MODELO ORÇAMENTO'!$G$14:G25,'MODELO ORÇAMENTO'!G25,'MODELO ORÇAMENTO'!$I$14:I25,DADOS!$AE$8))</f>
        <v>6</v>
      </c>
      <c r="I25" t="s">
        <v>16</v>
      </c>
      <c r="K25" s="49"/>
      <c r="L25" s="2" t="s">
        <v>59</v>
      </c>
      <c r="O25" s="4" t="s">
        <v>60</v>
      </c>
      <c r="P25" s="3" t="s">
        <v>49</v>
      </c>
      <c r="Q25" s="5">
        <v>5.18</v>
      </c>
      <c r="R25" s="7"/>
      <c r="S25" s="6"/>
      <c r="T25" s="8"/>
      <c r="U25" s="2" t="s">
        <v>42</v>
      </c>
      <c r="V25" s="43"/>
      <c r="Z25" s="10" t="s">
        <v>0</v>
      </c>
      <c r="AA25" s="10" t="s">
        <v>0</v>
      </c>
      <c r="AB25" s="10" t="s">
        <v>0</v>
      </c>
      <c r="AC25" s="10" t="s">
        <v>0</v>
      </c>
      <c r="AE25" s="10" t="s">
        <v>0</v>
      </c>
      <c r="AF25" s="10" t="s">
        <v>0</v>
      </c>
      <c r="AG25" s="10" t="s">
        <v>0</v>
      </c>
      <c r="AH25" s="10" t="s">
        <v>0</v>
      </c>
      <c r="AI25" s="10" t="s">
        <v>0</v>
      </c>
    </row>
    <row r="26" spans="2:35" x14ac:dyDescent="0.25">
      <c r="B26" t="str">
        <f>IFERROR(IF(I26=DADOS!$AE$8,S26,""),0)</f>
        <v/>
      </c>
      <c r="C26" t="str">
        <f>IF(I26=DADOS!$AE$8,S26,"")</f>
        <v/>
      </c>
      <c r="D26" t="str">
        <f>IF(I26="","",COUNTIF(I$12:I26,DADOS!$AE$4))</f>
        <v/>
      </c>
      <c r="E26" t="str">
        <f>IF(I26="","",IF(I26=DADOS!$AE$4,"",IF(OR(I26=DADOS!$AE$5,I26=DADOS!$AE$6,I26=DADOS!$AE$7),COUNTIFS('MODELO ORÇAMENTO'!$D$14:D26,'MODELO ORÇAMENTO'!D26,'MODELO ORÇAMENTO'!$I$14:I26,DADOS!$AE$5),COUNTIFS('MODELO ORÇAMENTO'!$D$14:D26,'MODELO ORÇAMENTO'!D26,'MODELO ORÇAMENTO'!$I$14:I26,DADOS!$AE$5))))</f>
        <v/>
      </c>
      <c r="F26" t="str">
        <f>IF(I26="","",IF(I26=DADOS!$AE$4,"",IF(OR(I26=DADOS!$AE$5,I26=DADOS!$AE$6,I26=DADOS!$AE$7),COUNTIFS('MODELO ORÇAMENTO'!$D$14:D26,'MODELO ORÇAMENTO'!D26,'MODELO ORÇAMENTO'!$E$14:E26,'MODELO ORÇAMENTO'!E26,'MODELO ORÇAMENTO'!$I$14:I26,DADOS!$AE$6),COUNTIFS('MODELO ORÇAMENTO'!$D$14:D26,'MODELO ORÇAMENTO'!D26,'MODELO ORÇAMENTO'!$E$14:E26,'MODELO ORÇAMENTO'!E26,'MODELO ORÇAMENTO'!$I$14:I26,DADOS!$AE$6))))</f>
        <v/>
      </c>
      <c r="G26" t="str">
        <f>IF(I26="","",IF(I26=DADOS!$AE$4,"",IF(OR(I26=DADOS!$AE$5,I26=DADOS!$AE$6,I26=DADOS!$AE$7),COUNTIFS('MODELO ORÇAMENTO'!$D$14:D26,'MODELO ORÇAMENTO'!D26,'MODELO ORÇAMENTO'!$E$14:E26,'MODELO ORÇAMENTO'!E26,'MODELO ORÇAMENTO'!$F$14:F26,'MODELO ORÇAMENTO'!F26,'MODELO ORÇAMENTO'!$I$14:I26,DADOS!$AE$7),COUNTIFS('MODELO ORÇAMENTO'!$D$14:D26,'MODELO ORÇAMENTO'!D26,'MODELO ORÇAMENTO'!$E$14:E26,'MODELO ORÇAMENTO'!E26,'MODELO ORÇAMENTO'!$F$14:F26,'MODELO ORÇAMENTO'!F26,'MODELO ORÇAMENTO'!$I$14:I26,DADOS!$AE$7))))</f>
        <v/>
      </c>
      <c r="H26" t="str">
        <f>IF(I26="","",COUNTIFS('MODELO ORÇAMENTO'!$D$14:D26,'MODELO ORÇAMENTO'!D26,'MODELO ORÇAMENTO'!$E$14:E26,'MODELO ORÇAMENTO'!E26,'MODELO ORÇAMENTO'!$F$14:F26,'MODELO ORÇAMENTO'!F26,'MODELO ORÇAMENTO'!$G$14:G26,'MODELO ORÇAMENTO'!G26,'MODELO ORÇAMENTO'!$I$14:I26,DADOS!$AE$8))</f>
        <v/>
      </c>
      <c r="K26" s="49"/>
      <c r="L26" s="2" t="s">
        <v>0</v>
      </c>
      <c r="O26" s="4" t="s">
        <v>0</v>
      </c>
      <c r="P26" s="3" t="s">
        <v>0</v>
      </c>
      <c r="Q26" s="5" t="s">
        <v>0</v>
      </c>
      <c r="R26" s="7"/>
      <c r="S26" s="6"/>
      <c r="T26" s="8"/>
      <c r="V26" s="43"/>
      <c r="Z26" s="10" t="s">
        <v>0</v>
      </c>
      <c r="AA26" s="10" t="s">
        <v>0</v>
      </c>
      <c r="AB26" s="10" t="s">
        <v>0</v>
      </c>
      <c r="AC26" s="10" t="s">
        <v>0</v>
      </c>
      <c r="AE26" s="10" t="s">
        <v>0</v>
      </c>
      <c r="AF26" s="10" t="s">
        <v>0</v>
      </c>
      <c r="AG26" s="10" t="s">
        <v>0</v>
      </c>
      <c r="AH26" s="10" t="s">
        <v>0</v>
      </c>
      <c r="AI26" s="10" t="s">
        <v>0</v>
      </c>
    </row>
    <row r="27" spans="2:35" x14ac:dyDescent="0.25">
      <c r="B27" t="str">
        <f>IFERROR(IF(I27=DADOS!$AE$8,S27,""),0)</f>
        <v/>
      </c>
      <c r="C27" t="str">
        <f>IF(I27=DADOS!$AE$8,S27,"")</f>
        <v/>
      </c>
      <c r="D27">
        <f>IF(I27="","",COUNTIF(I$12:I27,DADOS!$AE$4))</f>
        <v>1</v>
      </c>
      <c r="E27">
        <f>IF(I27="","",IF(I27=DADOS!$AE$4,"",IF(OR(I27=DADOS!$AE$5,I27=DADOS!$AE$6,I27=DADOS!$AE$7),COUNTIFS('MODELO ORÇAMENTO'!$D$14:D27,'MODELO ORÇAMENTO'!D27,'MODELO ORÇAMENTO'!$I$14:I27,DADOS!$AE$5),COUNTIFS('MODELO ORÇAMENTO'!$D$14:D27,'MODELO ORÇAMENTO'!D27,'MODELO ORÇAMENTO'!$I$14:I27,DADOS!$AE$5))))</f>
        <v>2</v>
      </c>
      <c r="F27">
        <f>IF(I27="","",IF(I27=DADOS!$AE$4,"",IF(OR(I27=DADOS!$AE$5,I27=DADOS!$AE$6,I27=DADOS!$AE$7),COUNTIFS('MODELO ORÇAMENTO'!$D$14:D27,'MODELO ORÇAMENTO'!D27,'MODELO ORÇAMENTO'!$E$14:E27,'MODELO ORÇAMENTO'!E27,'MODELO ORÇAMENTO'!$I$14:I27,DADOS!$AE$6),COUNTIFS('MODELO ORÇAMENTO'!$D$14:D27,'MODELO ORÇAMENTO'!D27,'MODELO ORÇAMENTO'!$E$14:E27,'MODELO ORÇAMENTO'!E27,'MODELO ORÇAMENTO'!$I$14:I27,DADOS!$AE$6))))</f>
        <v>2</v>
      </c>
      <c r="G27">
        <f>IF(I27="","",IF(I27=DADOS!$AE$4,"",IF(OR(I27=DADOS!$AE$5,I27=DADOS!$AE$6,I27=DADOS!$AE$7),COUNTIFS('MODELO ORÇAMENTO'!$D$14:D27,'MODELO ORÇAMENTO'!D27,'MODELO ORÇAMENTO'!$E$14:E27,'MODELO ORÇAMENTO'!E27,'MODELO ORÇAMENTO'!$F$14:F27,'MODELO ORÇAMENTO'!F27,'MODELO ORÇAMENTO'!$I$14:I27,DADOS!$AE$7),COUNTIFS('MODELO ORÇAMENTO'!$D$14:D27,'MODELO ORÇAMENTO'!D27,'MODELO ORÇAMENTO'!$E$14:E27,'MODELO ORÇAMENTO'!E27,'MODELO ORÇAMENTO'!$F$14:F27,'MODELO ORÇAMENTO'!F27,'MODELO ORÇAMENTO'!$I$14:I27,DADOS!$AE$7))))</f>
        <v>0</v>
      </c>
      <c r="H27">
        <f>IF(I27="","",COUNTIFS('MODELO ORÇAMENTO'!$D$14:D27,'MODELO ORÇAMENTO'!D27,'MODELO ORÇAMENTO'!$E$14:E27,'MODELO ORÇAMENTO'!E27,'MODELO ORÇAMENTO'!$F$14:F27,'MODELO ORÇAMENTO'!F27,'MODELO ORÇAMENTO'!$G$14:G27,'MODELO ORÇAMENTO'!G27,'MODELO ORÇAMENTO'!$I$14:I27,DADOS!$AE$8))</f>
        <v>0</v>
      </c>
      <c r="I27" t="s">
        <v>14</v>
      </c>
      <c r="K27" s="49"/>
      <c r="L27" s="2" t="s">
        <v>61</v>
      </c>
      <c r="O27" s="4" t="s">
        <v>62</v>
      </c>
      <c r="P27" s="3" t="s">
        <v>0</v>
      </c>
      <c r="Q27" s="5" t="s">
        <v>0</v>
      </c>
      <c r="R27" s="7"/>
      <c r="S27" s="6"/>
      <c r="T27" s="8"/>
      <c r="V27" s="43"/>
      <c r="X27" s="9" t="s">
        <v>62</v>
      </c>
      <c r="Z27" s="10" t="s">
        <v>0</v>
      </c>
      <c r="AA27" s="10" t="s">
        <v>0</v>
      </c>
      <c r="AB27" s="10" t="s">
        <v>0</v>
      </c>
      <c r="AC27" s="10" t="s">
        <v>0</v>
      </c>
      <c r="AE27" s="10" t="s">
        <v>0</v>
      </c>
      <c r="AF27" s="10" t="s">
        <v>0</v>
      </c>
      <c r="AG27" s="10" t="s">
        <v>0</v>
      </c>
      <c r="AH27" s="10" t="s">
        <v>0</v>
      </c>
      <c r="AI27" s="10" t="s">
        <v>0</v>
      </c>
    </row>
    <row r="28" spans="2:35" x14ac:dyDescent="0.25">
      <c r="B28" t="str">
        <f>IFERROR(IF(I28=DADOS!$AE$8,S28,""),0)</f>
        <v/>
      </c>
      <c r="C28" t="str">
        <f>IF(I28=DADOS!$AE$8,S28,"")</f>
        <v/>
      </c>
      <c r="D28">
        <f>IF(I28="","",COUNTIF(I$12:I28,DADOS!$AE$4))</f>
        <v>1</v>
      </c>
      <c r="E28">
        <f>IF(I28="","",IF(I28=DADOS!$AE$4,"",IF(OR(I28=DADOS!$AE$5,I28=DADOS!$AE$6,I28=DADOS!$AE$7),COUNTIFS('MODELO ORÇAMENTO'!$D$14:D28,'MODELO ORÇAMENTO'!D28,'MODELO ORÇAMENTO'!$I$14:I28,DADOS!$AE$5),COUNTIFS('MODELO ORÇAMENTO'!$D$14:D28,'MODELO ORÇAMENTO'!D28,'MODELO ORÇAMENTO'!$I$14:I28,DADOS!$AE$5))))</f>
        <v>2</v>
      </c>
      <c r="F28">
        <f>IF(I28="","",IF(I28=DADOS!$AE$4,"",IF(OR(I28=DADOS!$AE$5,I28=DADOS!$AE$6,I28=DADOS!$AE$7),COUNTIFS('MODELO ORÇAMENTO'!$D$14:D28,'MODELO ORÇAMENTO'!D28,'MODELO ORÇAMENTO'!$E$14:E28,'MODELO ORÇAMENTO'!E28,'MODELO ORÇAMENTO'!$I$14:I28,DADOS!$AE$6),COUNTIFS('MODELO ORÇAMENTO'!$D$14:D28,'MODELO ORÇAMENTO'!D28,'MODELO ORÇAMENTO'!$E$14:E28,'MODELO ORÇAMENTO'!E28,'MODELO ORÇAMENTO'!$I$14:I28,DADOS!$AE$6))))</f>
        <v>2</v>
      </c>
      <c r="G28">
        <f>IF(I28="","",IF(I28=DADOS!$AE$4,"",IF(OR(I28=DADOS!$AE$5,I28=DADOS!$AE$6,I28=DADOS!$AE$7),COUNTIFS('MODELO ORÇAMENTO'!$D$14:D28,'MODELO ORÇAMENTO'!D28,'MODELO ORÇAMENTO'!$E$14:E28,'MODELO ORÇAMENTO'!E28,'MODELO ORÇAMENTO'!$F$14:F28,'MODELO ORÇAMENTO'!F28,'MODELO ORÇAMENTO'!$I$14:I28,DADOS!$AE$7),COUNTIFS('MODELO ORÇAMENTO'!$D$14:D28,'MODELO ORÇAMENTO'!D28,'MODELO ORÇAMENTO'!$E$14:E28,'MODELO ORÇAMENTO'!E28,'MODELO ORÇAMENTO'!$F$14:F28,'MODELO ORÇAMENTO'!F28,'MODELO ORÇAMENTO'!$I$14:I28,DADOS!$AE$7))))</f>
        <v>1</v>
      </c>
      <c r="H28">
        <f>IF(I28="","",COUNTIFS('MODELO ORÇAMENTO'!$D$14:D28,'MODELO ORÇAMENTO'!D28,'MODELO ORÇAMENTO'!$E$14:E28,'MODELO ORÇAMENTO'!E28,'MODELO ORÇAMENTO'!$F$14:F28,'MODELO ORÇAMENTO'!F28,'MODELO ORÇAMENTO'!$G$14:G28,'MODELO ORÇAMENTO'!G28,'MODELO ORÇAMENTO'!$I$14:I28,DADOS!$AE$8))</f>
        <v>0</v>
      </c>
      <c r="I28" t="s">
        <v>15</v>
      </c>
      <c r="K28" s="49"/>
      <c r="L28" s="2" t="s">
        <v>63</v>
      </c>
      <c r="O28" s="4" t="s">
        <v>64</v>
      </c>
      <c r="P28" s="3" t="s">
        <v>0</v>
      </c>
      <c r="Q28" s="5" t="s">
        <v>0</v>
      </c>
      <c r="R28" s="7"/>
      <c r="S28" s="6"/>
      <c r="T28" s="8"/>
      <c r="V28" s="43"/>
      <c r="X28" s="9" t="s">
        <v>64</v>
      </c>
      <c r="Z28" s="10" t="s">
        <v>0</v>
      </c>
      <c r="AA28" s="10" t="s">
        <v>0</v>
      </c>
      <c r="AB28" s="10" t="s">
        <v>0</v>
      </c>
      <c r="AC28" s="10" t="s">
        <v>0</v>
      </c>
      <c r="AE28" s="10" t="s">
        <v>0</v>
      </c>
      <c r="AF28" s="10" t="s">
        <v>0</v>
      </c>
      <c r="AG28" s="10" t="s">
        <v>0</v>
      </c>
      <c r="AH28" s="10" t="s">
        <v>0</v>
      </c>
      <c r="AI28" s="10" t="s">
        <v>0</v>
      </c>
    </row>
    <row r="29" spans="2:35" ht="60" x14ac:dyDescent="0.25">
      <c r="B29">
        <f>IFERROR(IF(I29=DADOS!$AE$8,S29,""),0)</f>
        <v>0</v>
      </c>
      <c r="C29">
        <f>IF(I29=DADOS!$AE$8,S29,"")</f>
        <v>0</v>
      </c>
      <c r="D29">
        <f>IF(I29="","",COUNTIF(I$12:I29,DADOS!$AE$4))</f>
        <v>1</v>
      </c>
      <c r="E29">
        <f>IF(I29="","",IF(I29=DADOS!$AE$4,"",IF(OR(I29=DADOS!$AE$5,I29=DADOS!$AE$6,I29=DADOS!$AE$7),COUNTIFS('MODELO ORÇAMENTO'!$D$14:D29,'MODELO ORÇAMENTO'!D29,'MODELO ORÇAMENTO'!$I$14:I29,DADOS!$AE$5),COUNTIFS('MODELO ORÇAMENTO'!$D$14:D29,'MODELO ORÇAMENTO'!D29,'MODELO ORÇAMENTO'!$I$14:I29,DADOS!$AE$5))))</f>
        <v>2</v>
      </c>
      <c r="F29">
        <f>IF(I29="","",IF(I29=DADOS!$AE$4,"",IF(OR(I29=DADOS!$AE$5,I29=DADOS!$AE$6,I29=DADOS!$AE$7),COUNTIFS('MODELO ORÇAMENTO'!$D$14:D29,'MODELO ORÇAMENTO'!D29,'MODELO ORÇAMENTO'!$E$14:E29,'MODELO ORÇAMENTO'!E29,'MODELO ORÇAMENTO'!$I$14:I29,DADOS!$AE$6),COUNTIFS('MODELO ORÇAMENTO'!$D$14:D29,'MODELO ORÇAMENTO'!D29,'MODELO ORÇAMENTO'!$E$14:E29,'MODELO ORÇAMENTO'!E29,'MODELO ORÇAMENTO'!$I$14:I29,DADOS!$AE$6))))</f>
        <v>2</v>
      </c>
      <c r="G29">
        <f>IF(I29="","",IF(I29=DADOS!$AE$4,"",IF(OR(I29=DADOS!$AE$5,I29=DADOS!$AE$6,I29=DADOS!$AE$7),COUNTIFS('MODELO ORÇAMENTO'!$D$14:D29,'MODELO ORÇAMENTO'!D29,'MODELO ORÇAMENTO'!$E$14:E29,'MODELO ORÇAMENTO'!E29,'MODELO ORÇAMENTO'!$F$14:F29,'MODELO ORÇAMENTO'!F29,'MODELO ORÇAMENTO'!$I$14:I29,DADOS!$AE$7),COUNTIFS('MODELO ORÇAMENTO'!$D$14:D29,'MODELO ORÇAMENTO'!D29,'MODELO ORÇAMENTO'!$E$14:E29,'MODELO ORÇAMENTO'!E29,'MODELO ORÇAMENTO'!$F$14:F29,'MODELO ORÇAMENTO'!F29,'MODELO ORÇAMENTO'!$I$14:I29,DADOS!$AE$7))))</f>
        <v>1</v>
      </c>
      <c r="H29">
        <f>IF(I29="","",COUNTIFS('MODELO ORÇAMENTO'!$D$14:D29,'MODELO ORÇAMENTO'!D29,'MODELO ORÇAMENTO'!$E$14:E29,'MODELO ORÇAMENTO'!E29,'MODELO ORÇAMENTO'!$F$14:F29,'MODELO ORÇAMENTO'!F29,'MODELO ORÇAMENTO'!$G$14:G29,'MODELO ORÇAMENTO'!G29,'MODELO ORÇAMENTO'!$I$14:I29,DADOS!$AE$8))</f>
        <v>1</v>
      </c>
      <c r="I29" t="s">
        <v>16</v>
      </c>
      <c r="K29" s="49"/>
      <c r="L29" s="2" t="s">
        <v>65</v>
      </c>
      <c r="O29" s="4" t="s">
        <v>66</v>
      </c>
      <c r="P29" s="3" t="s">
        <v>41</v>
      </c>
      <c r="Q29" s="5">
        <v>2</v>
      </c>
      <c r="R29" s="7"/>
      <c r="S29" s="6"/>
      <c r="T29" s="8"/>
      <c r="U29" s="2" t="s">
        <v>42</v>
      </c>
      <c r="V29" s="43"/>
      <c r="Z29" s="10" t="s">
        <v>0</v>
      </c>
      <c r="AA29" s="10" t="s">
        <v>0</v>
      </c>
      <c r="AB29" s="10" t="s">
        <v>0</v>
      </c>
      <c r="AC29" s="10" t="s">
        <v>0</v>
      </c>
      <c r="AE29" s="10" t="s">
        <v>0</v>
      </c>
      <c r="AF29" s="10" t="s">
        <v>0</v>
      </c>
      <c r="AG29" s="10" t="s">
        <v>0</v>
      </c>
      <c r="AH29" s="10" t="s">
        <v>0</v>
      </c>
      <c r="AI29" s="10" t="s">
        <v>0</v>
      </c>
    </row>
    <row r="30" spans="2:35" ht="30" x14ac:dyDescent="0.25">
      <c r="B30">
        <f>IFERROR(IF(I30=DADOS!$AE$8,S30,""),0)</f>
        <v>0</v>
      </c>
      <c r="C30">
        <f>IF(I30=DADOS!$AE$8,S30,"")</f>
        <v>0</v>
      </c>
      <c r="D30">
        <f>IF(I30="","",COUNTIF(I$12:I30,DADOS!$AE$4))</f>
        <v>1</v>
      </c>
      <c r="E30">
        <f>IF(I30="","",IF(I30=DADOS!$AE$4,"",IF(OR(I30=DADOS!$AE$5,I30=DADOS!$AE$6,I30=DADOS!$AE$7),COUNTIFS('MODELO ORÇAMENTO'!$D$14:D30,'MODELO ORÇAMENTO'!D30,'MODELO ORÇAMENTO'!$I$14:I30,DADOS!$AE$5),COUNTIFS('MODELO ORÇAMENTO'!$D$14:D30,'MODELO ORÇAMENTO'!D30,'MODELO ORÇAMENTO'!$I$14:I30,DADOS!$AE$5))))</f>
        <v>2</v>
      </c>
      <c r="F30">
        <f>IF(I30="","",IF(I30=DADOS!$AE$4,"",IF(OR(I30=DADOS!$AE$5,I30=DADOS!$AE$6,I30=DADOS!$AE$7),COUNTIFS('MODELO ORÇAMENTO'!$D$14:D30,'MODELO ORÇAMENTO'!D30,'MODELO ORÇAMENTO'!$E$14:E30,'MODELO ORÇAMENTO'!E30,'MODELO ORÇAMENTO'!$I$14:I30,DADOS!$AE$6),COUNTIFS('MODELO ORÇAMENTO'!$D$14:D30,'MODELO ORÇAMENTO'!D30,'MODELO ORÇAMENTO'!$E$14:E30,'MODELO ORÇAMENTO'!E30,'MODELO ORÇAMENTO'!$I$14:I30,DADOS!$AE$6))))</f>
        <v>2</v>
      </c>
      <c r="G30">
        <f>IF(I30="","",IF(I30=DADOS!$AE$4,"",IF(OR(I30=DADOS!$AE$5,I30=DADOS!$AE$6,I30=DADOS!$AE$7),COUNTIFS('MODELO ORÇAMENTO'!$D$14:D30,'MODELO ORÇAMENTO'!D30,'MODELO ORÇAMENTO'!$E$14:E30,'MODELO ORÇAMENTO'!E30,'MODELO ORÇAMENTO'!$F$14:F30,'MODELO ORÇAMENTO'!F30,'MODELO ORÇAMENTO'!$I$14:I30,DADOS!$AE$7),COUNTIFS('MODELO ORÇAMENTO'!$D$14:D30,'MODELO ORÇAMENTO'!D30,'MODELO ORÇAMENTO'!$E$14:E30,'MODELO ORÇAMENTO'!E30,'MODELO ORÇAMENTO'!$F$14:F30,'MODELO ORÇAMENTO'!F30,'MODELO ORÇAMENTO'!$I$14:I30,DADOS!$AE$7))))</f>
        <v>1</v>
      </c>
      <c r="H30">
        <f>IF(I30="","",COUNTIFS('MODELO ORÇAMENTO'!$D$14:D30,'MODELO ORÇAMENTO'!D30,'MODELO ORÇAMENTO'!$E$14:E30,'MODELO ORÇAMENTO'!E30,'MODELO ORÇAMENTO'!$F$14:F30,'MODELO ORÇAMENTO'!F30,'MODELO ORÇAMENTO'!$G$14:G30,'MODELO ORÇAMENTO'!G30,'MODELO ORÇAMENTO'!$I$14:I30,DADOS!$AE$8))</f>
        <v>2</v>
      </c>
      <c r="I30" t="s">
        <v>16</v>
      </c>
      <c r="K30" s="49"/>
      <c r="L30" s="2" t="s">
        <v>67</v>
      </c>
      <c r="O30" s="4" t="s">
        <v>68</v>
      </c>
      <c r="P30" s="3" t="s">
        <v>41</v>
      </c>
      <c r="Q30" s="5">
        <v>15</v>
      </c>
      <c r="R30" s="7"/>
      <c r="S30" s="6"/>
      <c r="T30" s="8"/>
      <c r="U30" s="2" t="s">
        <v>42</v>
      </c>
      <c r="V30" s="43"/>
      <c r="Z30" s="10" t="s">
        <v>0</v>
      </c>
      <c r="AA30" s="10" t="s">
        <v>0</v>
      </c>
      <c r="AB30" s="10" t="s">
        <v>0</v>
      </c>
      <c r="AC30" s="10" t="s">
        <v>0</v>
      </c>
      <c r="AE30" s="10" t="s">
        <v>0</v>
      </c>
      <c r="AF30" s="10" t="s">
        <v>0</v>
      </c>
      <c r="AG30" s="10" t="s">
        <v>0</v>
      </c>
      <c r="AH30" s="10" t="s">
        <v>0</v>
      </c>
      <c r="AI30" s="10" t="s">
        <v>0</v>
      </c>
    </row>
    <row r="31" spans="2:35" ht="45" x14ac:dyDescent="0.25">
      <c r="B31">
        <f>IFERROR(IF(I31=DADOS!$AE$8,S31,""),0)</f>
        <v>0</v>
      </c>
      <c r="C31">
        <f>IF(I31=DADOS!$AE$8,S31,"")</f>
        <v>0</v>
      </c>
      <c r="D31">
        <f>IF(I31="","",COUNTIF(I$12:I31,DADOS!$AE$4))</f>
        <v>1</v>
      </c>
      <c r="E31">
        <f>IF(I31="","",IF(I31=DADOS!$AE$4,"",IF(OR(I31=DADOS!$AE$5,I31=DADOS!$AE$6,I31=DADOS!$AE$7),COUNTIFS('MODELO ORÇAMENTO'!$D$14:D31,'MODELO ORÇAMENTO'!D31,'MODELO ORÇAMENTO'!$I$14:I31,DADOS!$AE$5),COUNTIFS('MODELO ORÇAMENTO'!$D$14:D31,'MODELO ORÇAMENTO'!D31,'MODELO ORÇAMENTO'!$I$14:I31,DADOS!$AE$5))))</f>
        <v>2</v>
      </c>
      <c r="F31">
        <f>IF(I31="","",IF(I31=DADOS!$AE$4,"",IF(OR(I31=DADOS!$AE$5,I31=DADOS!$AE$6,I31=DADOS!$AE$7),COUNTIFS('MODELO ORÇAMENTO'!$D$14:D31,'MODELO ORÇAMENTO'!D31,'MODELO ORÇAMENTO'!$E$14:E31,'MODELO ORÇAMENTO'!E31,'MODELO ORÇAMENTO'!$I$14:I31,DADOS!$AE$6),COUNTIFS('MODELO ORÇAMENTO'!$D$14:D31,'MODELO ORÇAMENTO'!D31,'MODELO ORÇAMENTO'!$E$14:E31,'MODELO ORÇAMENTO'!E31,'MODELO ORÇAMENTO'!$I$14:I31,DADOS!$AE$6))))</f>
        <v>2</v>
      </c>
      <c r="G31">
        <f>IF(I31="","",IF(I31=DADOS!$AE$4,"",IF(OR(I31=DADOS!$AE$5,I31=DADOS!$AE$6,I31=DADOS!$AE$7),COUNTIFS('MODELO ORÇAMENTO'!$D$14:D31,'MODELO ORÇAMENTO'!D31,'MODELO ORÇAMENTO'!$E$14:E31,'MODELO ORÇAMENTO'!E31,'MODELO ORÇAMENTO'!$F$14:F31,'MODELO ORÇAMENTO'!F31,'MODELO ORÇAMENTO'!$I$14:I31,DADOS!$AE$7),COUNTIFS('MODELO ORÇAMENTO'!$D$14:D31,'MODELO ORÇAMENTO'!D31,'MODELO ORÇAMENTO'!$E$14:E31,'MODELO ORÇAMENTO'!E31,'MODELO ORÇAMENTO'!$F$14:F31,'MODELO ORÇAMENTO'!F31,'MODELO ORÇAMENTO'!$I$14:I31,DADOS!$AE$7))))</f>
        <v>1</v>
      </c>
      <c r="H31">
        <f>IF(I31="","",COUNTIFS('MODELO ORÇAMENTO'!$D$14:D31,'MODELO ORÇAMENTO'!D31,'MODELO ORÇAMENTO'!$E$14:E31,'MODELO ORÇAMENTO'!E31,'MODELO ORÇAMENTO'!$F$14:F31,'MODELO ORÇAMENTO'!F31,'MODELO ORÇAMENTO'!$G$14:G31,'MODELO ORÇAMENTO'!G31,'MODELO ORÇAMENTO'!$I$14:I31,DADOS!$AE$8))</f>
        <v>3</v>
      </c>
      <c r="I31" t="s">
        <v>16</v>
      </c>
      <c r="K31" s="49"/>
      <c r="L31" s="2" t="s">
        <v>69</v>
      </c>
      <c r="O31" s="4" t="s">
        <v>70</v>
      </c>
      <c r="P31" s="3" t="s">
        <v>41</v>
      </c>
      <c r="Q31" s="5">
        <v>4</v>
      </c>
      <c r="R31" s="7"/>
      <c r="S31" s="6"/>
      <c r="T31" s="8"/>
      <c r="U31" s="2" t="s">
        <v>42</v>
      </c>
      <c r="V31" s="43"/>
      <c r="Z31" s="10" t="s">
        <v>0</v>
      </c>
      <c r="AA31" s="10" t="s">
        <v>0</v>
      </c>
      <c r="AB31" s="10" t="s">
        <v>0</v>
      </c>
      <c r="AC31" s="10" t="s">
        <v>0</v>
      </c>
      <c r="AE31" s="10" t="s">
        <v>0</v>
      </c>
      <c r="AF31" s="10" t="s">
        <v>0</v>
      </c>
      <c r="AG31" s="10" t="s">
        <v>0</v>
      </c>
      <c r="AH31" s="10" t="s">
        <v>0</v>
      </c>
      <c r="AI31" s="10" t="s">
        <v>0</v>
      </c>
    </row>
    <row r="32" spans="2:35" x14ac:dyDescent="0.25">
      <c r="B32" t="str">
        <f>IFERROR(IF(I32=DADOS!$AE$8,S32,""),0)</f>
        <v/>
      </c>
      <c r="C32" t="str">
        <f>IF(I32=DADOS!$AE$8,S32,"")</f>
        <v/>
      </c>
      <c r="D32" t="str">
        <f>IF(I32="","",COUNTIF(I$12:I32,DADOS!$AE$4))</f>
        <v/>
      </c>
      <c r="E32" t="str">
        <f>IF(I32="","",IF(I32=DADOS!$AE$4,"",IF(OR(I32=DADOS!$AE$5,I32=DADOS!$AE$6,I32=DADOS!$AE$7),COUNTIFS('MODELO ORÇAMENTO'!$D$14:D32,'MODELO ORÇAMENTO'!D32,'MODELO ORÇAMENTO'!$I$14:I32,DADOS!$AE$5),COUNTIFS('MODELO ORÇAMENTO'!$D$14:D32,'MODELO ORÇAMENTO'!D32,'MODELO ORÇAMENTO'!$I$14:I32,DADOS!$AE$5))))</f>
        <v/>
      </c>
      <c r="F32" t="str">
        <f>IF(I32="","",IF(I32=DADOS!$AE$4,"",IF(OR(I32=DADOS!$AE$5,I32=DADOS!$AE$6,I32=DADOS!$AE$7),COUNTIFS('MODELO ORÇAMENTO'!$D$14:D32,'MODELO ORÇAMENTO'!D32,'MODELO ORÇAMENTO'!$E$14:E32,'MODELO ORÇAMENTO'!E32,'MODELO ORÇAMENTO'!$I$14:I32,DADOS!$AE$6),COUNTIFS('MODELO ORÇAMENTO'!$D$14:D32,'MODELO ORÇAMENTO'!D32,'MODELO ORÇAMENTO'!$E$14:E32,'MODELO ORÇAMENTO'!E32,'MODELO ORÇAMENTO'!$I$14:I32,DADOS!$AE$6))))</f>
        <v/>
      </c>
      <c r="G32" t="str">
        <f>IF(I32="","",IF(I32=DADOS!$AE$4,"",IF(OR(I32=DADOS!$AE$5,I32=DADOS!$AE$6,I32=DADOS!$AE$7),COUNTIFS('MODELO ORÇAMENTO'!$D$14:D32,'MODELO ORÇAMENTO'!D32,'MODELO ORÇAMENTO'!$E$14:E32,'MODELO ORÇAMENTO'!E32,'MODELO ORÇAMENTO'!$F$14:F32,'MODELO ORÇAMENTO'!F32,'MODELO ORÇAMENTO'!$I$14:I32,DADOS!$AE$7),COUNTIFS('MODELO ORÇAMENTO'!$D$14:D32,'MODELO ORÇAMENTO'!D32,'MODELO ORÇAMENTO'!$E$14:E32,'MODELO ORÇAMENTO'!E32,'MODELO ORÇAMENTO'!$F$14:F32,'MODELO ORÇAMENTO'!F32,'MODELO ORÇAMENTO'!$I$14:I32,DADOS!$AE$7))))</f>
        <v/>
      </c>
      <c r="H32" t="str">
        <f>IF(I32="","",COUNTIFS('MODELO ORÇAMENTO'!$D$14:D32,'MODELO ORÇAMENTO'!D32,'MODELO ORÇAMENTO'!$E$14:E32,'MODELO ORÇAMENTO'!E32,'MODELO ORÇAMENTO'!$F$14:F32,'MODELO ORÇAMENTO'!F32,'MODELO ORÇAMENTO'!$G$14:G32,'MODELO ORÇAMENTO'!G32,'MODELO ORÇAMENTO'!$I$14:I32,DADOS!$AE$8))</f>
        <v/>
      </c>
      <c r="K32" s="49"/>
      <c r="L32" s="2" t="s">
        <v>0</v>
      </c>
      <c r="O32" s="4" t="s">
        <v>0</v>
      </c>
      <c r="P32" s="3" t="s">
        <v>0</v>
      </c>
      <c r="Q32" s="5" t="s">
        <v>0</v>
      </c>
      <c r="R32" s="7"/>
      <c r="S32" s="6"/>
      <c r="T32" s="8"/>
      <c r="V32" s="43"/>
      <c r="Z32" s="10" t="s">
        <v>0</v>
      </c>
      <c r="AA32" s="10" t="s">
        <v>0</v>
      </c>
      <c r="AB32" s="10" t="s">
        <v>0</v>
      </c>
      <c r="AC32" s="10" t="s">
        <v>0</v>
      </c>
      <c r="AE32" s="10" t="s">
        <v>0</v>
      </c>
      <c r="AF32" s="10" t="s">
        <v>0</v>
      </c>
      <c r="AG32" s="10" t="s">
        <v>0</v>
      </c>
      <c r="AH32" s="10" t="s">
        <v>0</v>
      </c>
      <c r="AI32" s="10" t="s">
        <v>0</v>
      </c>
    </row>
    <row r="33" spans="2:35" x14ac:dyDescent="0.25">
      <c r="B33" t="str">
        <f>IFERROR(IF(I33=DADOS!$AE$8,S33,""),0)</f>
        <v/>
      </c>
      <c r="C33" t="str">
        <f>IF(I33=DADOS!$AE$8,S33,"")</f>
        <v/>
      </c>
      <c r="D33">
        <f>IF(I33="","",COUNTIF(I$12:I33,DADOS!$AE$4))</f>
        <v>1</v>
      </c>
      <c r="E33">
        <f>IF(I33="","",IF(I33=DADOS!$AE$4,"",IF(OR(I33=DADOS!$AE$5,I33=DADOS!$AE$6,I33=DADOS!$AE$7),COUNTIFS('MODELO ORÇAMENTO'!$D$14:D33,'MODELO ORÇAMENTO'!D33,'MODELO ORÇAMENTO'!$I$14:I33,DADOS!$AE$5),COUNTIFS('MODELO ORÇAMENTO'!$D$14:D33,'MODELO ORÇAMENTO'!D33,'MODELO ORÇAMENTO'!$I$14:I33,DADOS!$AE$5))))</f>
        <v>2</v>
      </c>
      <c r="F33">
        <f>IF(I33="","",IF(I33=DADOS!$AE$4,"",IF(OR(I33=DADOS!$AE$5,I33=DADOS!$AE$6,I33=DADOS!$AE$7),COUNTIFS('MODELO ORÇAMENTO'!$D$14:D33,'MODELO ORÇAMENTO'!D33,'MODELO ORÇAMENTO'!$E$14:E33,'MODELO ORÇAMENTO'!E33,'MODELO ORÇAMENTO'!$I$14:I33,DADOS!$AE$6),COUNTIFS('MODELO ORÇAMENTO'!$D$14:D33,'MODELO ORÇAMENTO'!D33,'MODELO ORÇAMENTO'!$E$14:E33,'MODELO ORÇAMENTO'!E33,'MODELO ORÇAMENTO'!$I$14:I33,DADOS!$AE$6))))</f>
        <v>2</v>
      </c>
      <c r="G33">
        <f>IF(I33="","",IF(I33=DADOS!$AE$4,"",IF(OR(I33=DADOS!$AE$5,I33=DADOS!$AE$6,I33=DADOS!$AE$7),COUNTIFS('MODELO ORÇAMENTO'!$D$14:D33,'MODELO ORÇAMENTO'!D33,'MODELO ORÇAMENTO'!$E$14:E33,'MODELO ORÇAMENTO'!E33,'MODELO ORÇAMENTO'!$F$14:F33,'MODELO ORÇAMENTO'!F33,'MODELO ORÇAMENTO'!$I$14:I33,DADOS!$AE$7),COUNTIFS('MODELO ORÇAMENTO'!$D$14:D33,'MODELO ORÇAMENTO'!D33,'MODELO ORÇAMENTO'!$E$14:E33,'MODELO ORÇAMENTO'!E33,'MODELO ORÇAMENTO'!$F$14:F33,'MODELO ORÇAMENTO'!F33,'MODELO ORÇAMENTO'!$I$14:I33,DADOS!$AE$7))))</f>
        <v>2</v>
      </c>
      <c r="H33">
        <f>IF(I33="","",COUNTIFS('MODELO ORÇAMENTO'!$D$14:D33,'MODELO ORÇAMENTO'!D33,'MODELO ORÇAMENTO'!$E$14:E33,'MODELO ORÇAMENTO'!E33,'MODELO ORÇAMENTO'!$F$14:F33,'MODELO ORÇAMENTO'!F33,'MODELO ORÇAMENTO'!$G$14:G33,'MODELO ORÇAMENTO'!G33,'MODELO ORÇAMENTO'!$I$14:I33,DADOS!$AE$8))</f>
        <v>0</v>
      </c>
      <c r="I33" t="s">
        <v>15</v>
      </c>
      <c r="K33" s="49"/>
      <c r="L33" s="2" t="s">
        <v>71</v>
      </c>
      <c r="O33" s="4" t="s">
        <v>72</v>
      </c>
      <c r="P33" s="3" t="s">
        <v>0</v>
      </c>
      <c r="Q33" s="5" t="s">
        <v>0</v>
      </c>
      <c r="R33" s="7"/>
      <c r="S33" s="6"/>
      <c r="T33" s="8"/>
      <c r="V33" s="43"/>
      <c r="X33" s="9" t="s">
        <v>72</v>
      </c>
      <c r="Z33" s="10" t="s">
        <v>0</v>
      </c>
      <c r="AA33" s="10" t="s">
        <v>0</v>
      </c>
      <c r="AB33" s="10" t="s">
        <v>0</v>
      </c>
      <c r="AC33" s="10" t="s">
        <v>0</v>
      </c>
      <c r="AE33" s="10" t="s">
        <v>0</v>
      </c>
      <c r="AF33" s="10" t="s">
        <v>0</v>
      </c>
      <c r="AG33" s="10" t="s">
        <v>0</v>
      </c>
      <c r="AH33" s="10" t="s">
        <v>0</v>
      </c>
      <c r="AI33" s="10" t="s">
        <v>0</v>
      </c>
    </row>
    <row r="34" spans="2:35" ht="75" x14ac:dyDescent="0.25">
      <c r="B34">
        <f>IFERROR(IF(I34=DADOS!$AE$8,S34,""),0)</f>
        <v>0</v>
      </c>
      <c r="C34">
        <f>IF(I34=DADOS!$AE$8,S34,"")</f>
        <v>0</v>
      </c>
      <c r="D34">
        <f>IF(I34="","",COUNTIF(I$12:I34,DADOS!$AE$4))</f>
        <v>1</v>
      </c>
      <c r="E34">
        <f>IF(I34="","",IF(I34=DADOS!$AE$4,"",IF(OR(I34=DADOS!$AE$5,I34=DADOS!$AE$6,I34=DADOS!$AE$7),COUNTIFS('MODELO ORÇAMENTO'!$D$14:D34,'MODELO ORÇAMENTO'!D34,'MODELO ORÇAMENTO'!$I$14:I34,DADOS!$AE$5),COUNTIFS('MODELO ORÇAMENTO'!$D$14:D34,'MODELO ORÇAMENTO'!D34,'MODELO ORÇAMENTO'!$I$14:I34,DADOS!$AE$5))))</f>
        <v>2</v>
      </c>
      <c r="F34">
        <f>IF(I34="","",IF(I34=DADOS!$AE$4,"",IF(OR(I34=DADOS!$AE$5,I34=DADOS!$AE$6,I34=DADOS!$AE$7),COUNTIFS('MODELO ORÇAMENTO'!$D$14:D34,'MODELO ORÇAMENTO'!D34,'MODELO ORÇAMENTO'!$E$14:E34,'MODELO ORÇAMENTO'!E34,'MODELO ORÇAMENTO'!$I$14:I34,DADOS!$AE$6),COUNTIFS('MODELO ORÇAMENTO'!$D$14:D34,'MODELO ORÇAMENTO'!D34,'MODELO ORÇAMENTO'!$E$14:E34,'MODELO ORÇAMENTO'!E34,'MODELO ORÇAMENTO'!$I$14:I34,DADOS!$AE$6))))</f>
        <v>2</v>
      </c>
      <c r="G34">
        <f>IF(I34="","",IF(I34=DADOS!$AE$4,"",IF(OR(I34=DADOS!$AE$5,I34=DADOS!$AE$6,I34=DADOS!$AE$7),COUNTIFS('MODELO ORÇAMENTO'!$D$14:D34,'MODELO ORÇAMENTO'!D34,'MODELO ORÇAMENTO'!$E$14:E34,'MODELO ORÇAMENTO'!E34,'MODELO ORÇAMENTO'!$F$14:F34,'MODELO ORÇAMENTO'!F34,'MODELO ORÇAMENTO'!$I$14:I34,DADOS!$AE$7),COUNTIFS('MODELO ORÇAMENTO'!$D$14:D34,'MODELO ORÇAMENTO'!D34,'MODELO ORÇAMENTO'!$E$14:E34,'MODELO ORÇAMENTO'!E34,'MODELO ORÇAMENTO'!$F$14:F34,'MODELO ORÇAMENTO'!F34,'MODELO ORÇAMENTO'!$I$14:I34,DADOS!$AE$7))))</f>
        <v>2</v>
      </c>
      <c r="H34">
        <f>IF(I34="","",COUNTIFS('MODELO ORÇAMENTO'!$D$14:D34,'MODELO ORÇAMENTO'!D34,'MODELO ORÇAMENTO'!$E$14:E34,'MODELO ORÇAMENTO'!E34,'MODELO ORÇAMENTO'!$F$14:F34,'MODELO ORÇAMENTO'!F34,'MODELO ORÇAMENTO'!$G$14:G34,'MODELO ORÇAMENTO'!G34,'MODELO ORÇAMENTO'!$I$14:I34,DADOS!$AE$8))</f>
        <v>1</v>
      </c>
      <c r="I34" t="s">
        <v>16</v>
      </c>
      <c r="K34" s="49"/>
      <c r="L34" s="2" t="s">
        <v>73</v>
      </c>
      <c r="O34" s="4" t="s">
        <v>74</v>
      </c>
      <c r="P34" s="3" t="s">
        <v>75</v>
      </c>
      <c r="Q34" s="5">
        <v>160</v>
      </c>
      <c r="R34" s="7"/>
      <c r="S34" s="6"/>
      <c r="T34" s="8"/>
      <c r="U34" s="2" t="s">
        <v>42</v>
      </c>
      <c r="V34" s="43"/>
      <c r="Z34" s="10" t="s">
        <v>0</v>
      </c>
      <c r="AA34" s="10" t="s">
        <v>0</v>
      </c>
      <c r="AB34" s="10" t="s">
        <v>0</v>
      </c>
      <c r="AC34" s="10" t="s">
        <v>0</v>
      </c>
      <c r="AE34" s="10" t="s">
        <v>0</v>
      </c>
      <c r="AF34" s="10" t="s">
        <v>0</v>
      </c>
      <c r="AG34" s="10" t="s">
        <v>0</v>
      </c>
      <c r="AH34" s="10" t="s">
        <v>0</v>
      </c>
      <c r="AI34" s="10" t="s">
        <v>0</v>
      </c>
    </row>
    <row r="35" spans="2:35" ht="90" x14ac:dyDescent="0.25">
      <c r="B35">
        <f>IFERROR(IF(I35=DADOS!$AE$8,S35,""),0)</f>
        <v>0</v>
      </c>
      <c r="C35">
        <f>IF(I35=DADOS!$AE$8,S35,"")</f>
        <v>0</v>
      </c>
      <c r="D35">
        <f>IF(I35="","",COUNTIF(I$12:I35,DADOS!$AE$4))</f>
        <v>1</v>
      </c>
      <c r="E35">
        <f>IF(I35="","",IF(I35=DADOS!$AE$4,"",IF(OR(I35=DADOS!$AE$5,I35=DADOS!$AE$6,I35=DADOS!$AE$7),COUNTIFS('MODELO ORÇAMENTO'!$D$14:D35,'MODELO ORÇAMENTO'!D35,'MODELO ORÇAMENTO'!$I$14:I35,DADOS!$AE$5),COUNTIFS('MODELO ORÇAMENTO'!$D$14:D35,'MODELO ORÇAMENTO'!D35,'MODELO ORÇAMENTO'!$I$14:I35,DADOS!$AE$5))))</f>
        <v>2</v>
      </c>
      <c r="F35">
        <f>IF(I35="","",IF(I35=DADOS!$AE$4,"",IF(OR(I35=DADOS!$AE$5,I35=DADOS!$AE$6,I35=DADOS!$AE$7),COUNTIFS('MODELO ORÇAMENTO'!$D$14:D35,'MODELO ORÇAMENTO'!D35,'MODELO ORÇAMENTO'!$E$14:E35,'MODELO ORÇAMENTO'!E35,'MODELO ORÇAMENTO'!$I$14:I35,DADOS!$AE$6),COUNTIFS('MODELO ORÇAMENTO'!$D$14:D35,'MODELO ORÇAMENTO'!D35,'MODELO ORÇAMENTO'!$E$14:E35,'MODELO ORÇAMENTO'!E35,'MODELO ORÇAMENTO'!$I$14:I35,DADOS!$AE$6))))</f>
        <v>2</v>
      </c>
      <c r="G35">
        <f>IF(I35="","",IF(I35=DADOS!$AE$4,"",IF(OR(I35=DADOS!$AE$5,I35=DADOS!$AE$6,I35=DADOS!$AE$7),COUNTIFS('MODELO ORÇAMENTO'!$D$14:D35,'MODELO ORÇAMENTO'!D35,'MODELO ORÇAMENTO'!$E$14:E35,'MODELO ORÇAMENTO'!E35,'MODELO ORÇAMENTO'!$F$14:F35,'MODELO ORÇAMENTO'!F35,'MODELO ORÇAMENTO'!$I$14:I35,DADOS!$AE$7),COUNTIFS('MODELO ORÇAMENTO'!$D$14:D35,'MODELO ORÇAMENTO'!D35,'MODELO ORÇAMENTO'!$E$14:E35,'MODELO ORÇAMENTO'!E35,'MODELO ORÇAMENTO'!$F$14:F35,'MODELO ORÇAMENTO'!F35,'MODELO ORÇAMENTO'!$I$14:I35,DADOS!$AE$7))))</f>
        <v>2</v>
      </c>
      <c r="H35">
        <f>IF(I35="","",COUNTIFS('MODELO ORÇAMENTO'!$D$14:D35,'MODELO ORÇAMENTO'!D35,'MODELO ORÇAMENTO'!$E$14:E35,'MODELO ORÇAMENTO'!E35,'MODELO ORÇAMENTO'!$F$14:F35,'MODELO ORÇAMENTO'!F35,'MODELO ORÇAMENTO'!$G$14:G35,'MODELO ORÇAMENTO'!G35,'MODELO ORÇAMENTO'!$I$14:I35,DADOS!$AE$8))</f>
        <v>2</v>
      </c>
      <c r="I35" t="s">
        <v>16</v>
      </c>
      <c r="K35" s="49"/>
      <c r="L35" s="2" t="s">
        <v>76</v>
      </c>
      <c r="O35" s="4" t="s">
        <v>77</v>
      </c>
      <c r="P35" s="3" t="s">
        <v>75</v>
      </c>
      <c r="Q35" s="5">
        <v>45</v>
      </c>
      <c r="R35" s="7"/>
      <c r="S35" s="6"/>
      <c r="T35" s="8"/>
      <c r="U35" s="2" t="s">
        <v>42</v>
      </c>
      <c r="V35" s="43"/>
      <c r="Z35" s="10" t="s">
        <v>0</v>
      </c>
      <c r="AA35" s="10" t="s">
        <v>0</v>
      </c>
      <c r="AB35" s="10" t="s">
        <v>0</v>
      </c>
      <c r="AC35" s="10" t="s">
        <v>0</v>
      </c>
      <c r="AE35" s="10" t="s">
        <v>0</v>
      </c>
      <c r="AF35" s="10" t="s">
        <v>0</v>
      </c>
      <c r="AG35" s="10" t="s">
        <v>0</v>
      </c>
      <c r="AH35" s="10" t="s">
        <v>0</v>
      </c>
      <c r="AI35" s="10" t="s">
        <v>0</v>
      </c>
    </row>
    <row r="36" spans="2:35" ht="75" x14ac:dyDescent="0.25">
      <c r="B36">
        <f>IFERROR(IF(I36=DADOS!$AE$8,S36,""),0)</f>
        <v>0</v>
      </c>
      <c r="C36">
        <f>IF(I36=DADOS!$AE$8,S36,"")</f>
        <v>0</v>
      </c>
      <c r="D36">
        <f>IF(I36="","",COUNTIF(I$12:I36,DADOS!$AE$4))</f>
        <v>1</v>
      </c>
      <c r="E36">
        <f>IF(I36="","",IF(I36=DADOS!$AE$4,"",IF(OR(I36=DADOS!$AE$5,I36=DADOS!$AE$6,I36=DADOS!$AE$7),COUNTIFS('MODELO ORÇAMENTO'!$D$14:D36,'MODELO ORÇAMENTO'!D36,'MODELO ORÇAMENTO'!$I$14:I36,DADOS!$AE$5),COUNTIFS('MODELO ORÇAMENTO'!$D$14:D36,'MODELO ORÇAMENTO'!D36,'MODELO ORÇAMENTO'!$I$14:I36,DADOS!$AE$5))))</f>
        <v>2</v>
      </c>
      <c r="F36">
        <f>IF(I36="","",IF(I36=DADOS!$AE$4,"",IF(OR(I36=DADOS!$AE$5,I36=DADOS!$AE$6,I36=DADOS!$AE$7),COUNTIFS('MODELO ORÇAMENTO'!$D$14:D36,'MODELO ORÇAMENTO'!D36,'MODELO ORÇAMENTO'!$E$14:E36,'MODELO ORÇAMENTO'!E36,'MODELO ORÇAMENTO'!$I$14:I36,DADOS!$AE$6),COUNTIFS('MODELO ORÇAMENTO'!$D$14:D36,'MODELO ORÇAMENTO'!D36,'MODELO ORÇAMENTO'!$E$14:E36,'MODELO ORÇAMENTO'!E36,'MODELO ORÇAMENTO'!$I$14:I36,DADOS!$AE$6))))</f>
        <v>2</v>
      </c>
      <c r="G36">
        <f>IF(I36="","",IF(I36=DADOS!$AE$4,"",IF(OR(I36=DADOS!$AE$5,I36=DADOS!$AE$6,I36=DADOS!$AE$7),COUNTIFS('MODELO ORÇAMENTO'!$D$14:D36,'MODELO ORÇAMENTO'!D36,'MODELO ORÇAMENTO'!$E$14:E36,'MODELO ORÇAMENTO'!E36,'MODELO ORÇAMENTO'!$F$14:F36,'MODELO ORÇAMENTO'!F36,'MODELO ORÇAMENTO'!$I$14:I36,DADOS!$AE$7),COUNTIFS('MODELO ORÇAMENTO'!$D$14:D36,'MODELO ORÇAMENTO'!D36,'MODELO ORÇAMENTO'!$E$14:E36,'MODELO ORÇAMENTO'!E36,'MODELO ORÇAMENTO'!$F$14:F36,'MODELO ORÇAMENTO'!F36,'MODELO ORÇAMENTO'!$I$14:I36,DADOS!$AE$7))))</f>
        <v>2</v>
      </c>
      <c r="H36">
        <f>IF(I36="","",COUNTIFS('MODELO ORÇAMENTO'!$D$14:D36,'MODELO ORÇAMENTO'!D36,'MODELO ORÇAMENTO'!$E$14:E36,'MODELO ORÇAMENTO'!E36,'MODELO ORÇAMENTO'!$F$14:F36,'MODELO ORÇAMENTO'!F36,'MODELO ORÇAMENTO'!$G$14:G36,'MODELO ORÇAMENTO'!G36,'MODELO ORÇAMENTO'!$I$14:I36,DADOS!$AE$8))</f>
        <v>3</v>
      </c>
      <c r="I36" t="s">
        <v>16</v>
      </c>
      <c r="K36" s="49"/>
      <c r="L36" s="2" t="s">
        <v>78</v>
      </c>
      <c r="O36" s="4" t="s">
        <v>79</v>
      </c>
      <c r="P36" s="3" t="s">
        <v>75</v>
      </c>
      <c r="Q36" s="5">
        <v>10</v>
      </c>
      <c r="R36" s="7"/>
      <c r="S36" s="6"/>
      <c r="T36" s="8"/>
      <c r="U36" s="2" t="s">
        <v>42</v>
      </c>
      <c r="V36" s="43"/>
      <c r="Z36" s="10" t="s">
        <v>0</v>
      </c>
      <c r="AA36" s="10" t="s">
        <v>0</v>
      </c>
      <c r="AB36" s="10" t="s">
        <v>0</v>
      </c>
      <c r="AC36" s="10" t="s">
        <v>0</v>
      </c>
      <c r="AE36" s="10" t="s">
        <v>0</v>
      </c>
      <c r="AF36" s="10" t="s">
        <v>0</v>
      </c>
      <c r="AG36" s="10" t="s">
        <v>0</v>
      </c>
      <c r="AH36" s="10" t="s">
        <v>0</v>
      </c>
      <c r="AI36" s="10" t="s">
        <v>0</v>
      </c>
    </row>
    <row r="37" spans="2:35" x14ac:dyDescent="0.25">
      <c r="B37" t="str">
        <f>IFERROR(IF(I37=DADOS!$AE$8,S37,""),0)</f>
        <v/>
      </c>
      <c r="C37" t="str">
        <f>IF(I37=DADOS!$AE$8,S37,"")</f>
        <v/>
      </c>
      <c r="D37" t="str">
        <f>IF(I37="","",COUNTIF(I$12:I37,DADOS!$AE$4))</f>
        <v/>
      </c>
      <c r="E37" t="str">
        <f>IF(I37="","",IF(I37=DADOS!$AE$4,"",IF(OR(I37=DADOS!$AE$5,I37=DADOS!$AE$6,I37=DADOS!$AE$7),COUNTIFS('MODELO ORÇAMENTO'!$D$14:D37,'MODELO ORÇAMENTO'!D37,'MODELO ORÇAMENTO'!$I$14:I37,DADOS!$AE$5),COUNTIFS('MODELO ORÇAMENTO'!$D$14:D37,'MODELO ORÇAMENTO'!D37,'MODELO ORÇAMENTO'!$I$14:I37,DADOS!$AE$5))))</f>
        <v/>
      </c>
      <c r="F37" t="str">
        <f>IF(I37="","",IF(I37=DADOS!$AE$4,"",IF(OR(I37=DADOS!$AE$5,I37=DADOS!$AE$6,I37=DADOS!$AE$7),COUNTIFS('MODELO ORÇAMENTO'!$D$14:D37,'MODELO ORÇAMENTO'!D37,'MODELO ORÇAMENTO'!$E$14:E37,'MODELO ORÇAMENTO'!E37,'MODELO ORÇAMENTO'!$I$14:I37,DADOS!$AE$6),COUNTIFS('MODELO ORÇAMENTO'!$D$14:D37,'MODELO ORÇAMENTO'!D37,'MODELO ORÇAMENTO'!$E$14:E37,'MODELO ORÇAMENTO'!E37,'MODELO ORÇAMENTO'!$I$14:I37,DADOS!$AE$6))))</f>
        <v/>
      </c>
      <c r="G37" t="str">
        <f>IF(I37="","",IF(I37=DADOS!$AE$4,"",IF(OR(I37=DADOS!$AE$5,I37=DADOS!$AE$6,I37=DADOS!$AE$7),COUNTIFS('MODELO ORÇAMENTO'!$D$14:D37,'MODELO ORÇAMENTO'!D37,'MODELO ORÇAMENTO'!$E$14:E37,'MODELO ORÇAMENTO'!E37,'MODELO ORÇAMENTO'!$F$14:F37,'MODELO ORÇAMENTO'!F37,'MODELO ORÇAMENTO'!$I$14:I37,DADOS!$AE$7),COUNTIFS('MODELO ORÇAMENTO'!$D$14:D37,'MODELO ORÇAMENTO'!D37,'MODELO ORÇAMENTO'!$E$14:E37,'MODELO ORÇAMENTO'!E37,'MODELO ORÇAMENTO'!$F$14:F37,'MODELO ORÇAMENTO'!F37,'MODELO ORÇAMENTO'!$I$14:I37,DADOS!$AE$7))))</f>
        <v/>
      </c>
      <c r="H37" t="str">
        <f>IF(I37="","",COUNTIFS('MODELO ORÇAMENTO'!$D$14:D37,'MODELO ORÇAMENTO'!D37,'MODELO ORÇAMENTO'!$E$14:E37,'MODELO ORÇAMENTO'!E37,'MODELO ORÇAMENTO'!$F$14:F37,'MODELO ORÇAMENTO'!F37,'MODELO ORÇAMENTO'!$G$14:G37,'MODELO ORÇAMENTO'!G37,'MODELO ORÇAMENTO'!$I$14:I37,DADOS!$AE$8))</f>
        <v/>
      </c>
      <c r="K37" s="49"/>
      <c r="L37" s="2" t="s">
        <v>0</v>
      </c>
      <c r="O37" s="4" t="s">
        <v>0</v>
      </c>
      <c r="P37" s="3" t="s">
        <v>0</v>
      </c>
      <c r="Q37" s="5" t="s">
        <v>0</v>
      </c>
      <c r="R37" s="7"/>
      <c r="S37" s="6"/>
      <c r="T37" s="8"/>
      <c r="V37" s="43"/>
      <c r="Z37" s="10" t="s">
        <v>0</v>
      </c>
      <c r="AA37" s="10" t="s">
        <v>0</v>
      </c>
      <c r="AB37" s="10" t="s">
        <v>0</v>
      </c>
      <c r="AC37" s="10" t="s">
        <v>0</v>
      </c>
      <c r="AE37" s="10" t="s">
        <v>0</v>
      </c>
      <c r="AF37" s="10" t="s">
        <v>0</v>
      </c>
      <c r="AG37" s="10" t="s">
        <v>0</v>
      </c>
      <c r="AH37" s="10" t="s">
        <v>0</v>
      </c>
      <c r="AI37" s="10" t="s">
        <v>0</v>
      </c>
    </row>
    <row r="38" spans="2:35" ht="30" x14ac:dyDescent="0.25">
      <c r="B38" t="str">
        <f>IFERROR(IF(I38=DADOS!$AE$8,S38,""),0)</f>
        <v/>
      </c>
      <c r="C38" t="str">
        <f>IF(I38=DADOS!$AE$8,S38,"")</f>
        <v/>
      </c>
      <c r="D38">
        <f>IF(I38="","",COUNTIF(I$12:I38,DADOS!$AE$4))</f>
        <v>1</v>
      </c>
      <c r="E38">
        <f>IF(I38="","",IF(I38=DADOS!$AE$4,"",IF(OR(I38=DADOS!$AE$5,I38=DADOS!$AE$6,I38=DADOS!$AE$7),COUNTIFS('MODELO ORÇAMENTO'!$D$14:D38,'MODELO ORÇAMENTO'!D38,'MODELO ORÇAMENTO'!$I$14:I38,DADOS!$AE$5),COUNTIFS('MODELO ORÇAMENTO'!$D$14:D38,'MODELO ORÇAMENTO'!D38,'MODELO ORÇAMENTO'!$I$14:I38,DADOS!$AE$5))))</f>
        <v>2</v>
      </c>
      <c r="F38">
        <f>IF(I38="","",IF(I38=DADOS!$AE$4,"",IF(OR(I38=DADOS!$AE$5,I38=DADOS!$AE$6,I38=DADOS!$AE$7),COUNTIFS('MODELO ORÇAMENTO'!$D$14:D38,'MODELO ORÇAMENTO'!D38,'MODELO ORÇAMENTO'!$E$14:E38,'MODELO ORÇAMENTO'!E38,'MODELO ORÇAMENTO'!$I$14:I38,DADOS!$AE$6),COUNTIFS('MODELO ORÇAMENTO'!$D$14:D38,'MODELO ORÇAMENTO'!D38,'MODELO ORÇAMENTO'!$E$14:E38,'MODELO ORÇAMENTO'!E38,'MODELO ORÇAMENTO'!$I$14:I38,DADOS!$AE$6))))</f>
        <v>2</v>
      </c>
      <c r="G38">
        <f>IF(I38="","",IF(I38=DADOS!$AE$4,"",IF(OR(I38=DADOS!$AE$5,I38=DADOS!$AE$6,I38=DADOS!$AE$7),COUNTIFS('MODELO ORÇAMENTO'!$D$14:D38,'MODELO ORÇAMENTO'!D38,'MODELO ORÇAMENTO'!$E$14:E38,'MODELO ORÇAMENTO'!E38,'MODELO ORÇAMENTO'!$F$14:F38,'MODELO ORÇAMENTO'!F38,'MODELO ORÇAMENTO'!$I$14:I38,DADOS!$AE$7),COUNTIFS('MODELO ORÇAMENTO'!$D$14:D38,'MODELO ORÇAMENTO'!D38,'MODELO ORÇAMENTO'!$E$14:E38,'MODELO ORÇAMENTO'!E38,'MODELO ORÇAMENTO'!$F$14:F38,'MODELO ORÇAMENTO'!F38,'MODELO ORÇAMENTO'!$I$14:I38,DADOS!$AE$7))))</f>
        <v>3</v>
      </c>
      <c r="H38">
        <f>IF(I38="","",COUNTIFS('MODELO ORÇAMENTO'!$D$14:D38,'MODELO ORÇAMENTO'!D38,'MODELO ORÇAMENTO'!$E$14:E38,'MODELO ORÇAMENTO'!E38,'MODELO ORÇAMENTO'!$F$14:F38,'MODELO ORÇAMENTO'!F38,'MODELO ORÇAMENTO'!$G$14:G38,'MODELO ORÇAMENTO'!G38,'MODELO ORÇAMENTO'!$I$14:I38,DADOS!$AE$8))</f>
        <v>0</v>
      </c>
      <c r="I38" t="s">
        <v>15</v>
      </c>
      <c r="K38" s="49"/>
      <c r="L38" s="2" t="s">
        <v>80</v>
      </c>
      <c r="O38" s="4" t="s">
        <v>81</v>
      </c>
      <c r="P38" s="3" t="s">
        <v>0</v>
      </c>
      <c r="Q38" s="5" t="s">
        <v>0</v>
      </c>
      <c r="R38" s="7"/>
      <c r="S38" s="6"/>
      <c r="T38" s="8"/>
      <c r="V38" s="43"/>
      <c r="X38" s="9" t="s">
        <v>81</v>
      </c>
      <c r="Z38" s="10" t="s">
        <v>0</v>
      </c>
      <c r="AA38" s="10" t="s">
        <v>0</v>
      </c>
      <c r="AB38" s="10" t="s">
        <v>0</v>
      </c>
      <c r="AC38" s="10" t="s">
        <v>0</v>
      </c>
      <c r="AE38" s="10" t="s">
        <v>0</v>
      </c>
      <c r="AF38" s="10" t="s">
        <v>0</v>
      </c>
      <c r="AG38" s="10" t="s">
        <v>0</v>
      </c>
      <c r="AH38" s="10" t="s">
        <v>0</v>
      </c>
      <c r="AI38" s="10" t="s">
        <v>0</v>
      </c>
    </row>
    <row r="39" spans="2:35" ht="75" x14ac:dyDescent="0.25">
      <c r="B39">
        <f>IFERROR(IF(I39=DADOS!$AE$8,S39,""),0)</f>
        <v>0</v>
      </c>
      <c r="C39">
        <f>IF(I39=DADOS!$AE$8,S39,"")</f>
        <v>0</v>
      </c>
      <c r="D39">
        <f>IF(I39="","",COUNTIF(I$12:I39,DADOS!$AE$4))</f>
        <v>1</v>
      </c>
      <c r="E39">
        <f>IF(I39="","",IF(I39=DADOS!$AE$4,"",IF(OR(I39=DADOS!$AE$5,I39=DADOS!$AE$6,I39=DADOS!$AE$7),COUNTIFS('MODELO ORÇAMENTO'!$D$14:D39,'MODELO ORÇAMENTO'!D39,'MODELO ORÇAMENTO'!$I$14:I39,DADOS!$AE$5),COUNTIFS('MODELO ORÇAMENTO'!$D$14:D39,'MODELO ORÇAMENTO'!D39,'MODELO ORÇAMENTO'!$I$14:I39,DADOS!$AE$5))))</f>
        <v>2</v>
      </c>
      <c r="F39">
        <f>IF(I39="","",IF(I39=DADOS!$AE$4,"",IF(OR(I39=DADOS!$AE$5,I39=DADOS!$AE$6,I39=DADOS!$AE$7),COUNTIFS('MODELO ORÇAMENTO'!$D$14:D39,'MODELO ORÇAMENTO'!D39,'MODELO ORÇAMENTO'!$E$14:E39,'MODELO ORÇAMENTO'!E39,'MODELO ORÇAMENTO'!$I$14:I39,DADOS!$AE$6),COUNTIFS('MODELO ORÇAMENTO'!$D$14:D39,'MODELO ORÇAMENTO'!D39,'MODELO ORÇAMENTO'!$E$14:E39,'MODELO ORÇAMENTO'!E39,'MODELO ORÇAMENTO'!$I$14:I39,DADOS!$AE$6))))</f>
        <v>2</v>
      </c>
      <c r="G39">
        <f>IF(I39="","",IF(I39=DADOS!$AE$4,"",IF(OR(I39=DADOS!$AE$5,I39=DADOS!$AE$6,I39=DADOS!$AE$7),COUNTIFS('MODELO ORÇAMENTO'!$D$14:D39,'MODELO ORÇAMENTO'!D39,'MODELO ORÇAMENTO'!$E$14:E39,'MODELO ORÇAMENTO'!E39,'MODELO ORÇAMENTO'!$F$14:F39,'MODELO ORÇAMENTO'!F39,'MODELO ORÇAMENTO'!$I$14:I39,DADOS!$AE$7),COUNTIFS('MODELO ORÇAMENTO'!$D$14:D39,'MODELO ORÇAMENTO'!D39,'MODELO ORÇAMENTO'!$E$14:E39,'MODELO ORÇAMENTO'!E39,'MODELO ORÇAMENTO'!$F$14:F39,'MODELO ORÇAMENTO'!F39,'MODELO ORÇAMENTO'!$I$14:I39,DADOS!$AE$7))))</f>
        <v>3</v>
      </c>
      <c r="H39">
        <f>IF(I39="","",COUNTIFS('MODELO ORÇAMENTO'!$D$14:D39,'MODELO ORÇAMENTO'!D39,'MODELO ORÇAMENTO'!$E$14:E39,'MODELO ORÇAMENTO'!E39,'MODELO ORÇAMENTO'!$F$14:F39,'MODELO ORÇAMENTO'!F39,'MODELO ORÇAMENTO'!$G$14:G39,'MODELO ORÇAMENTO'!G39,'MODELO ORÇAMENTO'!$I$14:I39,DADOS!$AE$8))</f>
        <v>1</v>
      </c>
      <c r="I39" t="s">
        <v>16</v>
      </c>
      <c r="K39" s="49"/>
      <c r="L39" s="2" t="s">
        <v>82</v>
      </c>
      <c r="O39" s="4" t="s">
        <v>83</v>
      </c>
      <c r="P39" s="3" t="s">
        <v>75</v>
      </c>
      <c r="Q39" s="5">
        <v>60</v>
      </c>
      <c r="R39" s="7"/>
      <c r="S39" s="6"/>
      <c r="T39" s="8"/>
      <c r="U39" s="2" t="s">
        <v>42</v>
      </c>
      <c r="V39" s="43"/>
      <c r="Z39" s="10" t="s">
        <v>0</v>
      </c>
      <c r="AA39" s="10" t="s">
        <v>0</v>
      </c>
      <c r="AB39" s="10" t="s">
        <v>0</v>
      </c>
      <c r="AC39" s="10" t="s">
        <v>0</v>
      </c>
      <c r="AE39" s="10" t="s">
        <v>0</v>
      </c>
      <c r="AF39" s="10" t="s">
        <v>0</v>
      </c>
      <c r="AG39" s="10" t="s">
        <v>0</v>
      </c>
      <c r="AH39" s="10" t="s">
        <v>0</v>
      </c>
      <c r="AI39" s="10" t="s">
        <v>0</v>
      </c>
    </row>
    <row r="40" spans="2:35" x14ac:dyDescent="0.25">
      <c r="B40" t="str">
        <f>IFERROR(IF(I40=DADOS!$AE$8,S40,""),0)</f>
        <v/>
      </c>
      <c r="C40" t="str">
        <f>IF(I40=DADOS!$AE$8,S40,"")</f>
        <v/>
      </c>
      <c r="D40" t="str">
        <f>IF(I40="","",COUNTIF(I$12:I40,DADOS!$AE$4))</f>
        <v/>
      </c>
      <c r="E40" t="str">
        <f>IF(I40="","",IF(I40=DADOS!$AE$4,"",IF(OR(I40=DADOS!$AE$5,I40=DADOS!$AE$6,I40=DADOS!$AE$7),COUNTIFS('MODELO ORÇAMENTO'!$D$14:D40,'MODELO ORÇAMENTO'!D40,'MODELO ORÇAMENTO'!$I$14:I40,DADOS!$AE$5),COUNTIFS('MODELO ORÇAMENTO'!$D$14:D40,'MODELO ORÇAMENTO'!D40,'MODELO ORÇAMENTO'!$I$14:I40,DADOS!$AE$5))))</f>
        <v/>
      </c>
      <c r="F40" t="str">
        <f>IF(I40="","",IF(I40=DADOS!$AE$4,"",IF(OR(I40=DADOS!$AE$5,I40=DADOS!$AE$6,I40=DADOS!$AE$7),COUNTIFS('MODELO ORÇAMENTO'!$D$14:D40,'MODELO ORÇAMENTO'!D40,'MODELO ORÇAMENTO'!$E$14:E40,'MODELO ORÇAMENTO'!E40,'MODELO ORÇAMENTO'!$I$14:I40,DADOS!$AE$6),COUNTIFS('MODELO ORÇAMENTO'!$D$14:D40,'MODELO ORÇAMENTO'!D40,'MODELO ORÇAMENTO'!$E$14:E40,'MODELO ORÇAMENTO'!E40,'MODELO ORÇAMENTO'!$I$14:I40,DADOS!$AE$6))))</f>
        <v/>
      </c>
      <c r="G40" t="str">
        <f>IF(I40="","",IF(I40=DADOS!$AE$4,"",IF(OR(I40=DADOS!$AE$5,I40=DADOS!$AE$6,I40=DADOS!$AE$7),COUNTIFS('MODELO ORÇAMENTO'!$D$14:D40,'MODELO ORÇAMENTO'!D40,'MODELO ORÇAMENTO'!$E$14:E40,'MODELO ORÇAMENTO'!E40,'MODELO ORÇAMENTO'!$F$14:F40,'MODELO ORÇAMENTO'!F40,'MODELO ORÇAMENTO'!$I$14:I40,DADOS!$AE$7),COUNTIFS('MODELO ORÇAMENTO'!$D$14:D40,'MODELO ORÇAMENTO'!D40,'MODELO ORÇAMENTO'!$E$14:E40,'MODELO ORÇAMENTO'!E40,'MODELO ORÇAMENTO'!$F$14:F40,'MODELO ORÇAMENTO'!F40,'MODELO ORÇAMENTO'!$I$14:I40,DADOS!$AE$7))))</f>
        <v/>
      </c>
      <c r="H40" t="str">
        <f>IF(I40="","",COUNTIFS('MODELO ORÇAMENTO'!$D$14:D40,'MODELO ORÇAMENTO'!D40,'MODELO ORÇAMENTO'!$E$14:E40,'MODELO ORÇAMENTO'!E40,'MODELO ORÇAMENTO'!$F$14:F40,'MODELO ORÇAMENTO'!F40,'MODELO ORÇAMENTO'!$G$14:G40,'MODELO ORÇAMENTO'!G40,'MODELO ORÇAMENTO'!$I$14:I40,DADOS!$AE$8))</f>
        <v/>
      </c>
      <c r="K40" s="49"/>
      <c r="L40" s="2" t="s">
        <v>0</v>
      </c>
      <c r="O40" s="4" t="s">
        <v>0</v>
      </c>
      <c r="P40" s="3" t="s">
        <v>0</v>
      </c>
      <c r="Q40" s="5" t="s">
        <v>0</v>
      </c>
      <c r="R40" s="7"/>
      <c r="S40" s="6"/>
      <c r="T40" s="8"/>
      <c r="V40" s="43"/>
      <c r="Z40" s="10" t="s">
        <v>0</v>
      </c>
      <c r="AA40" s="10" t="s">
        <v>0</v>
      </c>
      <c r="AB40" s="10" t="s">
        <v>0</v>
      </c>
      <c r="AC40" s="10" t="s">
        <v>0</v>
      </c>
      <c r="AE40" s="10" t="s">
        <v>0</v>
      </c>
      <c r="AF40" s="10" t="s">
        <v>0</v>
      </c>
      <c r="AG40" s="10" t="s">
        <v>0</v>
      </c>
      <c r="AH40" s="10" t="s">
        <v>0</v>
      </c>
      <c r="AI40" s="10" t="s">
        <v>0</v>
      </c>
    </row>
    <row r="41" spans="2:35" x14ac:dyDescent="0.25">
      <c r="B41" t="str">
        <f>IFERROR(IF(I41=DADOS!$AE$8,S41,""),0)</f>
        <v/>
      </c>
      <c r="C41" t="str">
        <f>IF(I41=DADOS!$AE$8,S41,"")</f>
        <v/>
      </c>
      <c r="D41">
        <f>IF(I41="","",COUNTIF(I$12:I41,DADOS!$AE$4))</f>
        <v>1</v>
      </c>
      <c r="E41">
        <f>IF(I41="","",IF(I41=DADOS!$AE$4,"",IF(OR(I41=DADOS!$AE$5,I41=DADOS!$AE$6,I41=DADOS!$AE$7),COUNTIFS('MODELO ORÇAMENTO'!$D$14:D41,'MODELO ORÇAMENTO'!D41,'MODELO ORÇAMENTO'!$I$14:I41,DADOS!$AE$5),COUNTIFS('MODELO ORÇAMENTO'!$D$14:D41,'MODELO ORÇAMENTO'!D41,'MODELO ORÇAMENTO'!$I$14:I41,DADOS!$AE$5))))</f>
        <v>2</v>
      </c>
      <c r="F41">
        <f>IF(I41="","",IF(I41=DADOS!$AE$4,"",IF(OR(I41=DADOS!$AE$5,I41=DADOS!$AE$6,I41=DADOS!$AE$7),COUNTIFS('MODELO ORÇAMENTO'!$D$14:D41,'MODELO ORÇAMENTO'!D41,'MODELO ORÇAMENTO'!$E$14:E41,'MODELO ORÇAMENTO'!E41,'MODELO ORÇAMENTO'!$I$14:I41,DADOS!$AE$6),COUNTIFS('MODELO ORÇAMENTO'!$D$14:D41,'MODELO ORÇAMENTO'!D41,'MODELO ORÇAMENTO'!$E$14:E41,'MODELO ORÇAMENTO'!E41,'MODELO ORÇAMENTO'!$I$14:I41,DADOS!$AE$6))))</f>
        <v>3</v>
      </c>
      <c r="G41">
        <f>IF(I41="","",IF(I41=DADOS!$AE$4,"",IF(OR(I41=DADOS!$AE$5,I41=DADOS!$AE$6,I41=DADOS!$AE$7),COUNTIFS('MODELO ORÇAMENTO'!$D$14:D41,'MODELO ORÇAMENTO'!D41,'MODELO ORÇAMENTO'!$E$14:E41,'MODELO ORÇAMENTO'!E41,'MODELO ORÇAMENTO'!$F$14:F41,'MODELO ORÇAMENTO'!F41,'MODELO ORÇAMENTO'!$I$14:I41,DADOS!$AE$7),COUNTIFS('MODELO ORÇAMENTO'!$D$14:D41,'MODELO ORÇAMENTO'!D41,'MODELO ORÇAMENTO'!$E$14:E41,'MODELO ORÇAMENTO'!E41,'MODELO ORÇAMENTO'!$F$14:F41,'MODELO ORÇAMENTO'!F41,'MODELO ORÇAMENTO'!$I$14:I41,DADOS!$AE$7))))</f>
        <v>0</v>
      </c>
      <c r="H41">
        <f>IF(I41="","",COUNTIFS('MODELO ORÇAMENTO'!$D$14:D41,'MODELO ORÇAMENTO'!D41,'MODELO ORÇAMENTO'!$E$14:E41,'MODELO ORÇAMENTO'!E41,'MODELO ORÇAMENTO'!$F$14:F41,'MODELO ORÇAMENTO'!F41,'MODELO ORÇAMENTO'!$G$14:G41,'MODELO ORÇAMENTO'!G41,'MODELO ORÇAMENTO'!$I$14:I41,DADOS!$AE$8))</f>
        <v>0</v>
      </c>
      <c r="I41" t="s">
        <v>14</v>
      </c>
      <c r="K41" s="49"/>
      <c r="L41" s="2" t="s">
        <v>84</v>
      </c>
      <c r="O41" s="4" t="s">
        <v>85</v>
      </c>
      <c r="P41" s="3" t="s">
        <v>0</v>
      </c>
      <c r="Q41" s="5" t="s">
        <v>0</v>
      </c>
      <c r="R41" s="7"/>
      <c r="S41" s="6"/>
      <c r="T41" s="8"/>
      <c r="V41" s="43"/>
      <c r="X41" s="9" t="s">
        <v>85</v>
      </c>
      <c r="Z41" s="10" t="s">
        <v>0</v>
      </c>
      <c r="AA41" s="10" t="s">
        <v>0</v>
      </c>
      <c r="AB41" s="10" t="s">
        <v>0</v>
      </c>
      <c r="AC41" s="10" t="s">
        <v>0</v>
      </c>
      <c r="AE41" s="10" t="s">
        <v>0</v>
      </c>
      <c r="AF41" s="10" t="s">
        <v>0</v>
      </c>
      <c r="AG41" s="10" t="s">
        <v>0</v>
      </c>
      <c r="AH41" s="10" t="s">
        <v>0</v>
      </c>
      <c r="AI41" s="10" t="s">
        <v>0</v>
      </c>
    </row>
    <row r="42" spans="2:35" x14ac:dyDescent="0.25">
      <c r="B42">
        <f>IFERROR(IF(I42=DADOS!$AE$8,S42,""),0)</f>
        <v>0</v>
      </c>
      <c r="C42">
        <f>IF(I42=DADOS!$AE$8,S42,"")</f>
        <v>0</v>
      </c>
      <c r="D42">
        <f>IF(I42="","",COUNTIF(I$12:I42,DADOS!$AE$4))</f>
        <v>1</v>
      </c>
      <c r="E42">
        <f>IF(I42="","",IF(I42=DADOS!$AE$4,"",IF(OR(I42=DADOS!$AE$5,I42=DADOS!$AE$6,I42=DADOS!$AE$7),COUNTIFS('MODELO ORÇAMENTO'!$D$14:D42,'MODELO ORÇAMENTO'!D42,'MODELO ORÇAMENTO'!$I$14:I42,DADOS!$AE$5),COUNTIFS('MODELO ORÇAMENTO'!$D$14:D42,'MODELO ORÇAMENTO'!D42,'MODELO ORÇAMENTO'!$I$14:I42,DADOS!$AE$5))))</f>
        <v>2</v>
      </c>
      <c r="F42">
        <f>IF(I42="","",IF(I42=DADOS!$AE$4,"",IF(OR(I42=DADOS!$AE$5,I42=DADOS!$AE$6,I42=DADOS!$AE$7),COUNTIFS('MODELO ORÇAMENTO'!$D$14:D42,'MODELO ORÇAMENTO'!D42,'MODELO ORÇAMENTO'!$E$14:E42,'MODELO ORÇAMENTO'!E42,'MODELO ORÇAMENTO'!$I$14:I42,DADOS!$AE$6),COUNTIFS('MODELO ORÇAMENTO'!$D$14:D42,'MODELO ORÇAMENTO'!D42,'MODELO ORÇAMENTO'!$E$14:E42,'MODELO ORÇAMENTO'!E42,'MODELO ORÇAMENTO'!$I$14:I42,DADOS!$AE$6))))</f>
        <v>3</v>
      </c>
      <c r="G42">
        <f>IF(I42="","",IF(I42=DADOS!$AE$4,"",IF(OR(I42=DADOS!$AE$5,I42=DADOS!$AE$6,I42=DADOS!$AE$7),COUNTIFS('MODELO ORÇAMENTO'!$D$14:D42,'MODELO ORÇAMENTO'!D42,'MODELO ORÇAMENTO'!$E$14:E42,'MODELO ORÇAMENTO'!E42,'MODELO ORÇAMENTO'!$F$14:F42,'MODELO ORÇAMENTO'!F42,'MODELO ORÇAMENTO'!$I$14:I42,DADOS!$AE$7),COUNTIFS('MODELO ORÇAMENTO'!$D$14:D42,'MODELO ORÇAMENTO'!D42,'MODELO ORÇAMENTO'!$E$14:E42,'MODELO ORÇAMENTO'!E42,'MODELO ORÇAMENTO'!$F$14:F42,'MODELO ORÇAMENTO'!F42,'MODELO ORÇAMENTO'!$I$14:I42,DADOS!$AE$7))))</f>
        <v>0</v>
      </c>
      <c r="H42">
        <f>IF(I42="","",COUNTIFS('MODELO ORÇAMENTO'!$D$14:D42,'MODELO ORÇAMENTO'!D42,'MODELO ORÇAMENTO'!$E$14:E42,'MODELO ORÇAMENTO'!E42,'MODELO ORÇAMENTO'!$F$14:F42,'MODELO ORÇAMENTO'!F42,'MODELO ORÇAMENTO'!$G$14:G42,'MODELO ORÇAMENTO'!G42,'MODELO ORÇAMENTO'!$I$14:I42,DADOS!$AE$8))</f>
        <v>1</v>
      </c>
      <c r="I42" t="s">
        <v>16</v>
      </c>
      <c r="K42" s="49"/>
      <c r="L42" s="2" t="s">
        <v>86</v>
      </c>
      <c r="O42" s="4" t="s">
        <v>87</v>
      </c>
      <c r="P42" s="3" t="s">
        <v>88</v>
      </c>
      <c r="Q42" s="5">
        <v>18</v>
      </c>
      <c r="R42" s="7"/>
      <c r="S42" s="6"/>
      <c r="T42" s="8"/>
      <c r="U42" s="2" t="s">
        <v>42</v>
      </c>
      <c r="V42" s="43"/>
      <c r="Z42" s="10" t="s">
        <v>0</v>
      </c>
      <c r="AA42" s="10" t="s">
        <v>0</v>
      </c>
      <c r="AB42" s="10" t="s">
        <v>0</v>
      </c>
      <c r="AC42" s="10" t="s">
        <v>0</v>
      </c>
      <c r="AE42" s="10" t="s">
        <v>0</v>
      </c>
      <c r="AF42" s="10" t="s">
        <v>0</v>
      </c>
      <c r="AG42" s="10" t="s">
        <v>0</v>
      </c>
      <c r="AH42" s="10" t="s">
        <v>0</v>
      </c>
      <c r="AI42" s="10" t="s">
        <v>0</v>
      </c>
    </row>
    <row r="43" spans="2:35" ht="30" x14ac:dyDescent="0.25">
      <c r="B43">
        <f>IFERROR(IF(I43=DADOS!$AE$8,S43,""),0)</f>
        <v>0</v>
      </c>
      <c r="C43">
        <f>IF(I43=DADOS!$AE$8,S43,"")</f>
        <v>0</v>
      </c>
      <c r="D43">
        <f>IF(I43="","",COUNTIF(I$12:I43,DADOS!$AE$4))</f>
        <v>1</v>
      </c>
      <c r="E43">
        <f>IF(I43="","",IF(I43=DADOS!$AE$4,"",IF(OR(I43=DADOS!$AE$5,I43=DADOS!$AE$6,I43=DADOS!$AE$7),COUNTIFS('MODELO ORÇAMENTO'!$D$14:D43,'MODELO ORÇAMENTO'!D43,'MODELO ORÇAMENTO'!$I$14:I43,DADOS!$AE$5),COUNTIFS('MODELO ORÇAMENTO'!$D$14:D43,'MODELO ORÇAMENTO'!D43,'MODELO ORÇAMENTO'!$I$14:I43,DADOS!$AE$5))))</f>
        <v>2</v>
      </c>
      <c r="F43">
        <f>IF(I43="","",IF(I43=DADOS!$AE$4,"",IF(OR(I43=DADOS!$AE$5,I43=DADOS!$AE$6,I43=DADOS!$AE$7),COUNTIFS('MODELO ORÇAMENTO'!$D$14:D43,'MODELO ORÇAMENTO'!D43,'MODELO ORÇAMENTO'!$E$14:E43,'MODELO ORÇAMENTO'!E43,'MODELO ORÇAMENTO'!$I$14:I43,DADOS!$AE$6),COUNTIFS('MODELO ORÇAMENTO'!$D$14:D43,'MODELO ORÇAMENTO'!D43,'MODELO ORÇAMENTO'!$E$14:E43,'MODELO ORÇAMENTO'!E43,'MODELO ORÇAMENTO'!$I$14:I43,DADOS!$AE$6))))</f>
        <v>3</v>
      </c>
      <c r="G43">
        <f>IF(I43="","",IF(I43=DADOS!$AE$4,"",IF(OR(I43=DADOS!$AE$5,I43=DADOS!$AE$6,I43=DADOS!$AE$7),COUNTIFS('MODELO ORÇAMENTO'!$D$14:D43,'MODELO ORÇAMENTO'!D43,'MODELO ORÇAMENTO'!$E$14:E43,'MODELO ORÇAMENTO'!E43,'MODELO ORÇAMENTO'!$F$14:F43,'MODELO ORÇAMENTO'!F43,'MODELO ORÇAMENTO'!$I$14:I43,DADOS!$AE$7),COUNTIFS('MODELO ORÇAMENTO'!$D$14:D43,'MODELO ORÇAMENTO'!D43,'MODELO ORÇAMENTO'!$E$14:E43,'MODELO ORÇAMENTO'!E43,'MODELO ORÇAMENTO'!$F$14:F43,'MODELO ORÇAMENTO'!F43,'MODELO ORÇAMENTO'!$I$14:I43,DADOS!$AE$7))))</f>
        <v>0</v>
      </c>
      <c r="H43">
        <f>IF(I43="","",COUNTIFS('MODELO ORÇAMENTO'!$D$14:D43,'MODELO ORÇAMENTO'!D43,'MODELO ORÇAMENTO'!$E$14:E43,'MODELO ORÇAMENTO'!E43,'MODELO ORÇAMENTO'!$F$14:F43,'MODELO ORÇAMENTO'!F43,'MODELO ORÇAMENTO'!$G$14:G43,'MODELO ORÇAMENTO'!G43,'MODELO ORÇAMENTO'!$I$14:I43,DADOS!$AE$8))</f>
        <v>2</v>
      </c>
      <c r="I43" t="s">
        <v>16</v>
      </c>
      <c r="K43" s="49"/>
      <c r="L43" s="2" t="s">
        <v>89</v>
      </c>
      <c r="O43" s="4" t="s">
        <v>90</v>
      </c>
      <c r="P43" s="3" t="s">
        <v>88</v>
      </c>
      <c r="Q43" s="5">
        <v>24</v>
      </c>
      <c r="R43" s="7"/>
      <c r="S43" s="6"/>
      <c r="T43" s="8"/>
      <c r="U43" s="2" t="s">
        <v>42</v>
      </c>
      <c r="V43" s="43"/>
      <c r="Z43" s="10" t="s">
        <v>0</v>
      </c>
      <c r="AA43" s="10" t="s">
        <v>0</v>
      </c>
      <c r="AB43" s="10" t="s">
        <v>0</v>
      </c>
      <c r="AC43" s="10" t="s">
        <v>0</v>
      </c>
      <c r="AE43" s="10" t="s">
        <v>0</v>
      </c>
      <c r="AF43" s="10" t="s">
        <v>0</v>
      </c>
      <c r="AG43" s="10" t="s">
        <v>0</v>
      </c>
      <c r="AH43" s="10" t="s">
        <v>0</v>
      </c>
      <c r="AI43" s="10" t="s">
        <v>0</v>
      </c>
    </row>
    <row r="44" spans="2:35" ht="45" x14ac:dyDescent="0.25">
      <c r="B44">
        <f>IFERROR(IF(I44=DADOS!$AE$8,S44,""),0)</f>
        <v>0</v>
      </c>
      <c r="C44">
        <f>IF(I44=DADOS!$AE$8,S44,"")</f>
        <v>0</v>
      </c>
      <c r="D44">
        <f>IF(I44="","",COUNTIF(I$12:I44,DADOS!$AE$4))</f>
        <v>1</v>
      </c>
      <c r="E44">
        <f>IF(I44="","",IF(I44=DADOS!$AE$4,"",IF(OR(I44=DADOS!$AE$5,I44=DADOS!$AE$6,I44=DADOS!$AE$7),COUNTIFS('MODELO ORÇAMENTO'!$D$14:D44,'MODELO ORÇAMENTO'!D44,'MODELO ORÇAMENTO'!$I$14:I44,DADOS!$AE$5),COUNTIFS('MODELO ORÇAMENTO'!$D$14:D44,'MODELO ORÇAMENTO'!D44,'MODELO ORÇAMENTO'!$I$14:I44,DADOS!$AE$5))))</f>
        <v>2</v>
      </c>
      <c r="F44">
        <f>IF(I44="","",IF(I44=DADOS!$AE$4,"",IF(OR(I44=DADOS!$AE$5,I44=DADOS!$AE$6,I44=DADOS!$AE$7),COUNTIFS('MODELO ORÇAMENTO'!$D$14:D44,'MODELO ORÇAMENTO'!D44,'MODELO ORÇAMENTO'!$E$14:E44,'MODELO ORÇAMENTO'!E44,'MODELO ORÇAMENTO'!$I$14:I44,DADOS!$AE$6),COUNTIFS('MODELO ORÇAMENTO'!$D$14:D44,'MODELO ORÇAMENTO'!D44,'MODELO ORÇAMENTO'!$E$14:E44,'MODELO ORÇAMENTO'!E44,'MODELO ORÇAMENTO'!$I$14:I44,DADOS!$AE$6))))</f>
        <v>3</v>
      </c>
      <c r="G44">
        <f>IF(I44="","",IF(I44=DADOS!$AE$4,"",IF(OR(I44=DADOS!$AE$5,I44=DADOS!$AE$6,I44=DADOS!$AE$7),COUNTIFS('MODELO ORÇAMENTO'!$D$14:D44,'MODELO ORÇAMENTO'!D44,'MODELO ORÇAMENTO'!$E$14:E44,'MODELO ORÇAMENTO'!E44,'MODELO ORÇAMENTO'!$F$14:F44,'MODELO ORÇAMENTO'!F44,'MODELO ORÇAMENTO'!$I$14:I44,DADOS!$AE$7),COUNTIFS('MODELO ORÇAMENTO'!$D$14:D44,'MODELO ORÇAMENTO'!D44,'MODELO ORÇAMENTO'!$E$14:E44,'MODELO ORÇAMENTO'!E44,'MODELO ORÇAMENTO'!$F$14:F44,'MODELO ORÇAMENTO'!F44,'MODELO ORÇAMENTO'!$I$14:I44,DADOS!$AE$7))))</f>
        <v>0</v>
      </c>
      <c r="H44">
        <f>IF(I44="","",COUNTIFS('MODELO ORÇAMENTO'!$D$14:D44,'MODELO ORÇAMENTO'!D44,'MODELO ORÇAMENTO'!$E$14:E44,'MODELO ORÇAMENTO'!E44,'MODELO ORÇAMENTO'!$F$14:F44,'MODELO ORÇAMENTO'!F44,'MODELO ORÇAMENTO'!$G$14:G44,'MODELO ORÇAMENTO'!G44,'MODELO ORÇAMENTO'!$I$14:I44,DADOS!$AE$8))</f>
        <v>3</v>
      </c>
      <c r="I44" t="s">
        <v>16</v>
      </c>
      <c r="K44" s="49"/>
      <c r="L44" s="2" t="s">
        <v>91</v>
      </c>
      <c r="O44" s="4" t="s">
        <v>92</v>
      </c>
      <c r="P44" s="3" t="s">
        <v>88</v>
      </c>
      <c r="Q44" s="5">
        <v>30</v>
      </c>
      <c r="R44" s="7"/>
      <c r="S44" s="6"/>
      <c r="T44" s="8"/>
      <c r="U44" s="2" t="s">
        <v>42</v>
      </c>
      <c r="V44" s="43"/>
      <c r="Z44" s="10" t="s">
        <v>0</v>
      </c>
      <c r="AA44" s="10" t="s">
        <v>0</v>
      </c>
      <c r="AB44" s="10" t="s">
        <v>0</v>
      </c>
      <c r="AC44" s="10" t="s">
        <v>0</v>
      </c>
      <c r="AE44" s="10" t="s">
        <v>0</v>
      </c>
      <c r="AF44" s="10" t="s">
        <v>0</v>
      </c>
      <c r="AG44" s="10" t="s">
        <v>0</v>
      </c>
      <c r="AH44" s="10" t="s">
        <v>0</v>
      </c>
      <c r="AI44" s="10" t="s">
        <v>0</v>
      </c>
    </row>
    <row r="45" spans="2:35" ht="30" x14ac:dyDescent="0.25">
      <c r="B45">
        <f>IFERROR(IF(I45=DADOS!$AE$8,S45,""),0)</f>
        <v>0</v>
      </c>
      <c r="C45">
        <f>IF(I45=DADOS!$AE$8,S45,"")</f>
        <v>0</v>
      </c>
      <c r="D45">
        <f>IF(I45="","",COUNTIF(I$12:I45,DADOS!$AE$4))</f>
        <v>1</v>
      </c>
      <c r="E45">
        <f>IF(I45="","",IF(I45=DADOS!$AE$4,"",IF(OR(I45=DADOS!$AE$5,I45=DADOS!$AE$6,I45=DADOS!$AE$7),COUNTIFS('MODELO ORÇAMENTO'!$D$14:D45,'MODELO ORÇAMENTO'!D45,'MODELO ORÇAMENTO'!$I$14:I45,DADOS!$AE$5),COUNTIFS('MODELO ORÇAMENTO'!$D$14:D45,'MODELO ORÇAMENTO'!D45,'MODELO ORÇAMENTO'!$I$14:I45,DADOS!$AE$5))))</f>
        <v>2</v>
      </c>
      <c r="F45">
        <f>IF(I45="","",IF(I45=DADOS!$AE$4,"",IF(OR(I45=DADOS!$AE$5,I45=DADOS!$AE$6,I45=DADOS!$AE$7),COUNTIFS('MODELO ORÇAMENTO'!$D$14:D45,'MODELO ORÇAMENTO'!D45,'MODELO ORÇAMENTO'!$E$14:E45,'MODELO ORÇAMENTO'!E45,'MODELO ORÇAMENTO'!$I$14:I45,DADOS!$AE$6),COUNTIFS('MODELO ORÇAMENTO'!$D$14:D45,'MODELO ORÇAMENTO'!D45,'MODELO ORÇAMENTO'!$E$14:E45,'MODELO ORÇAMENTO'!E45,'MODELO ORÇAMENTO'!$I$14:I45,DADOS!$AE$6))))</f>
        <v>3</v>
      </c>
      <c r="G45">
        <f>IF(I45="","",IF(I45=DADOS!$AE$4,"",IF(OR(I45=DADOS!$AE$5,I45=DADOS!$AE$6,I45=DADOS!$AE$7),COUNTIFS('MODELO ORÇAMENTO'!$D$14:D45,'MODELO ORÇAMENTO'!D45,'MODELO ORÇAMENTO'!$E$14:E45,'MODELO ORÇAMENTO'!E45,'MODELO ORÇAMENTO'!$F$14:F45,'MODELO ORÇAMENTO'!F45,'MODELO ORÇAMENTO'!$I$14:I45,DADOS!$AE$7),COUNTIFS('MODELO ORÇAMENTO'!$D$14:D45,'MODELO ORÇAMENTO'!D45,'MODELO ORÇAMENTO'!$E$14:E45,'MODELO ORÇAMENTO'!E45,'MODELO ORÇAMENTO'!$F$14:F45,'MODELO ORÇAMENTO'!F45,'MODELO ORÇAMENTO'!$I$14:I45,DADOS!$AE$7))))</f>
        <v>0</v>
      </c>
      <c r="H45">
        <f>IF(I45="","",COUNTIFS('MODELO ORÇAMENTO'!$D$14:D45,'MODELO ORÇAMENTO'!D45,'MODELO ORÇAMENTO'!$E$14:E45,'MODELO ORÇAMENTO'!E45,'MODELO ORÇAMENTO'!$F$14:F45,'MODELO ORÇAMENTO'!F45,'MODELO ORÇAMENTO'!$G$14:G45,'MODELO ORÇAMENTO'!G45,'MODELO ORÇAMENTO'!$I$14:I45,DADOS!$AE$8))</f>
        <v>4</v>
      </c>
      <c r="I45" t="s">
        <v>16</v>
      </c>
      <c r="K45" s="49"/>
      <c r="L45" s="2" t="s">
        <v>93</v>
      </c>
      <c r="O45" s="4" t="s">
        <v>94</v>
      </c>
      <c r="P45" s="3" t="s">
        <v>41</v>
      </c>
      <c r="Q45" s="5">
        <v>3</v>
      </c>
      <c r="R45" s="7"/>
      <c r="S45" s="6"/>
      <c r="T45" s="8"/>
      <c r="U45" s="2" t="s">
        <v>42</v>
      </c>
      <c r="V45" s="43"/>
      <c r="Z45" s="10" t="s">
        <v>0</v>
      </c>
      <c r="AA45" s="10" t="s">
        <v>0</v>
      </c>
      <c r="AB45" s="10" t="s">
        <v>0</v>
      </c>
      <c r="AC45" s="10" t="s">
        <v>0</v>
      </c>
      <c r="AE45" s="10" t="s">
        <v>0</v>
      </c>
      <c r="AF45" s="10" t="s">
        <v>0</v>
      </c>
      <c r="AG45" s="10" t="s">
        <v>0</v>
      </c>
      <c r="AH45" s="10" t="s">
        <v>0</v>
      </c>
      <c r="AI45" s="10" t="s">
        <v>0</v>
      </c>
    </row>
    <row r="46" spans="2:35" x14ac:dyDescent="0.25">
      <c r="B46" t="str">
        <f>IFERROR(IF(I46=DADOS!$AE$8,S46,""),0)</f>
        <v/>
      </c>
      <c r="C46" t="str">
        <f>IF(I46=DADOS!$AE$8,S46,"")</f>
        <v/>
      </c>
      <c r="D46" t="str">
        <f>IF(I46="","",COUNTIF(I$12:I46,DADOS!$AE$4))</f>
        <v/>
      </c>
      <c r="E46" t="str">
        <f>IF(I46="","",IF(I46=DADOS!$AE$4,"",IF(OR(I46=DADOS!$AE$5,I46=DADOS!$AE$6,I46=DADOS!$AE$7),COUNTIFS('MODELO ORÇAMENTO'!$D$14:D46,'MODELO ORÇAMENTO'!D46,'MODELO ORÇAMENTO'!$I$14:I46,DADOS!$AE$5),COUNTIFS('MODELO ORÇAMENTO'!$D$14:D46,'MODELO ORÇAMENTO'!D46,'MODELO ORÇAMENTO'!$I$14:I46,DADOS!$AE$5))))</f>
        <v/>
      </c>
      <c r="F46" t="str">
        <f>IF(I46="","",IF(I46=DADOS!$AE$4,"",IF(OR(I46=DADOS!$AE$5,I46=DADOS!$AE$6,I46=DADOS!$AE$7),COUNTIFS('MODELO ORÇAMENTO'!$D$14:D46,'MODELO ORÇAMENTO'!D46,'MODELO ORÇAMENTO'!$E$14:E46,'MODELO ORÇAMENTO'!E46,'MODELO ORÇAMENTO'!$I$14:I46,DADOS!$AE$6),COUNTIFS('MODELO ORÇAMENTO'!$D$14:D46,'MODELO ORÇAMENTO'!D46,'MODELO ORÇAMENTO'!$E$14:E46,'MODELO ORÇAMENTO'!E46,'MODELO ORÇAMENTO'!$I$14:I46,DADOS!$AE$6))))</f>
        <v/>
      </c>
      <c r="G46" t="str">
        <f>IF(I46="","",IF(I46=DADOS!$AE$4,"",IF(OR(I46=DADOS!$AE$5,I46=DADOS!$AE$6,I46=DADOS!$AE$7),COUNTIFS('MODELO ORÇAMENTO'!$D$14:D46,'MODELO ORÇAMENTO'!D46,'MODELO ORÇAMENTO'!$E$14:E46,'MODELO ORÇAMENTO'!E46,'MODELO ORÇAMENTO'!$F$14:F46,'MODELO ORÇAMENTO'!F46,'MODELO ORÇAMENTO'!$I$14:I46,DADOS!$AE$7),COUNTIFS('MODELO ORÇAMENTO'!$D$14:D46,'MODELO ORÇAMENTO'!D46,'MODELO ORÇAMENTO'!$E$14:E46,'MODELO ORÇAMENTO'!E46,'MODELO ORÇAMENTO'!$F$14:F46,'MODELO ORÇAMENTO'!F46,'MODELO ORÇAMENTO'!$I$14:I46,DADOS!$AE$7))))</f>
        <v/>
      </c>
      <c r="H46" t="str">
        <f>IF(I46="","",COUNTIFS('MODELO ORÇAMENTO'!$D$14:D46,'MODELO ORÇAMENTO'!D46,'MODELO ORÇAMENTO'!$E$14:E46,'MODELO ORÇAMENTO'!E46,'MODELO ORÇAMENTO'!$F$14:F46,'MODELO ORÇAMENTO'!F46,'MODELO ORÇAMENTO'!$G$14:G46,'MODELO ORÇAMENTO'!G46,'MODELO ORÇAMENTO'!$I$14:I46,DADOS!$AE$8))</f>
        <v/>
      </c>
      <c r="K46" s="49"/>
      <c r="L46" s="2" t="s">
        <v>0</v>
      </c>
      <c r="O46" s="4" t="s">
        <v>0</v>
      </c>
      <c r="P46" s="3" t="s">
        <v>0</v>
      </c>
      <c r="Q46" s="5" t="s">
        <v>0</v>
      </c>
      <c r="R46" s="7"/>
      <c r="S46" s="6"/>
      <c r="T46" s="8"/>
      <c r="V46" s="43"/>
      <c r="Z46" s="10" t="s">
        <v>0</v>
      </c>
      <c r="AA46" s="10" t="s">
        <v>0</v>
      </c>
      <c r="AB46" s="10" t="s">
        <v>0</v>
      </c>
      <c r="AC46" s="10" t="s">
        <v>0</v>
      </c>
      <c r="AE46" s="10" t="s">
        <v>0</v>
      </c>
      <c r="AF46" s="10" t="s">
        <v>0</v>
      </c>
      <c r="AG46" s="10" t="s">
        <v>0</v>
      </c>
      <c r="AH46" s="10" t="s">
        <v>0</v>
      </c>
      <c r="AI46" s="10" t="s">
        <v>0</v>
      </c>
    </row>
    <row r="47" spans="2:35" ht="30" x14ac:dyDescent="0.25">
      <c r="B47" t="str">
        <f>IFERROR(IF(I47=DADOS!$AE$8,S47,""),0)</f>
        <v/>
      </c>
      <c r="C47" t="str">
        <f>IF(I47=DADOS!$AE$8,S47,"")</f>
        <v/>
      </c>
      <c r="D47">
        <f>IF(I47="","",COUNTIF(I$12:I47,DADOS!$AE$4))</f>
        <v>1</v>
      </c>
      <c r="E47">
        <f>IF(I47="","",IF(I47=DADOS!$AE$4,"",IF(OR(I47=DADOS!$AE$5,I47=DADOS!$AE$6,I47=DADOS!$AE$7),COUNTIFS('MODELO ORÇAMENTO'!$D$14:D47,'MODELO ORÇAMENTO'!D47,'MODELO ORÇAMENTO'!$I$14:I47,DADOS!$AE$5),COUNTIFS('MODELO ORÇAMENTO'!$D$14:D47,'MODELO ORÇAMENTO'!D47,'MODELO ORÇAMENTO'!$I$14:I47,DADOS!$AE$5))))</f>
        <v>2</v>
      </c>
      <c r="F47">
        <f>IF(I47="","",IF(I47=DADOS!$AE$4,"",IF(OR(I47=DADOS!$AE$5,I47=DADOS!$AE$6,I47=DADOS!$AE$7),COUNTIFS('MODELO ORÇAMENTO'!$D$14:D47,'MODELO ORÇAMENTO'!D47,'MODELO ORÇAMENTO'!$E$14:E47,'MODELO ORÇAMENTO'!E47,'MODELO ORÇAMENTO'!$I$14:I47,DADOS!$AE$6),COUNTIFS('MODELO ORÇAMENTO'!$D$14:D47,'MODELO ORÇAMENTO'!D47,'MODELO ORÇAMENTO'!$E$14:E47,'MODELO ORÇAMENTO'!E47,'MODELO ORÇAMENTO'!$I$14:I47,DADOS!$AE$6))))</f>
        <v>4</v>
      </c>
      <c r="G47">
        <f>IF(I47="","",IF(I47=DADOS!$AE$4,"",IF(OR(I47=DADOS!$AE$5,I47=DADOS!$AE$6,I47=DADOS!$AE$7),COUNTIFS('MODELO ORÇAMENTO'!$D$14:D47,'MODELO ORÇAMENTO'!D47,'MODELO ORÇAMENTO'!$E$14:E47,'MODELO ORÇAMENTO'!E47,'MODELO ORÇAMENTO'!$F$14:F47,'MODELO ORÇAMENTO'!F47,'MODELO ORÇAMENTO'!$I$14:I47,DADOS!$AE$7),COUNTIFS('MODELO ORÇAMENTO'!$D$14:D47,'MODELO ORÇAMENTO'!D47,'MODELO ORÇAMENTO'!$E$14:E47,'MODELO ORÇAMENTO'!E47,'MODELO ORÇAMENTO'!$F$14:F47,'MODELO ORÇAMENTO'!F47,'MODELO ORÇAMENTO'!$I$14:I47,DADOS!$AE$7))))</f>
        <v>0</v>
      </c>
      <c r="H47">
        <f>IF(I47="","",COUNTIFS('MODELO ORÇAMENTO'!$D$14:D47,'MODELO ORÇAMENTO'!D47,'MODELO ORÇAMENTO'!$E$14:E47,'MODELO ORÇAMENTO'!E47,'MODELO ORÇAMENTO'!$F$14:F47,'MODELO ORÇAMENTO'!F47,'MODELO ORÇAMENTO'!$G$14:G47,'MODELO ORÇAMENTO'!G47,'MODELO ORÇAMENTO'!$I$14:I47,DADOS!$AE$8))</f>
        <v>0</v>
      </c>
      <c r="I47" t="s">
        <v>14</v>
      </c>
      <c r="K47" s="49"/>
      <c r="L47" s="2" t="s">
        <v>95</v>
      </c>
      <c r="O47" s="4" t="s">
        <v>96</v>
      </c>
      <c r="P47" s="3" t="s">
        <v>0</v>
      </c>
      <c r="Q47" s="5" t="s">
        <v>0</v>
      </c>
      <c r="R47" s="7"/>
      <c r="S47" s="6"/>
      <c r="T47" s="8"/>
      <c r="V47" s="43"/>
      <c r="X47" s="9" t="s">
        <v>96</v>
      </c>
      <c r="Z47" s="10" t="s">
        <v>0</v>
      </c>
      <c r="AA47" s="10" t="s">
        <v>0</v>
      </c>
      <c r="AB47" s="10" t="s">
        <v>0</v>
      </c>
      <c r="AC47" s="10" t="s">
        <v>0</v>
      </c>
      <c r="AE47" s="10" t="s">
        <v>0</v>
      </c>
      <c r="AF47" s="10" t="s">
        <v>0</v>
      </c>
      <c r="AG47" s="10" t="s">
        <v>0</v>
      </c>
      <c r="AH47" s="10" t="s">
        <v>0</v>
      </c>
      <c r="AI47" s="10" t="s">
        <v>0</v>
      </c>
    </row>
    <row r="48" spans="2:35" ht="60" x14ac:dyDescent="0.25">
      <c r="B48">
        <f>IFERROR(IF(I48=DADOS!$AE$8,S48,""),0)</f>
        <v>0</v>
      </c>
      <c r="C48">
        <f>IF(I48=DADOS!$AE$8,S48,"")</f>
        <v>0</v>
      </c>
      <c r="D48">
        <f>IF(I48="","",COUNTIF(I$12:I48,DADOS!$AE$4))</f>
        <v>1</v>
      </c>
      <c r="E48">
        <f>IF(I48="","",IF(I48=DADOS!$AE$4,"",IF(OR(I48=DADOS!$AE$5,I48=DADOS!$AE$6,I48=DADOS!$AE$7),COUNTIFS('MODELO ORÇAMENTO'!$D$14:D48,'MODELO ORÇAMENTO'!D48,'MODELO ORÇAMENTO'!$I$14:I48,DADOS!$AE$5),COUNTIFS('MODELO ORÇAMENTO'!$D$14:D48,'MODELO ORÇAMENTO'!D48,'MODELO ORÇAMENTO'!$I$14:I48,DADOS!$AE$5))))</f>
        <v>2</v>
      </c>
      <c r="F48">
        <f>IF(I48="","",IF(I48=DADOS!$AE$4,"",IF(OR(I48=DADOS!$AE$5,I48=DADOS!$AE$6,I48=DADOS!$AE$7),COUNTIFS('MODELO ORÇAMENTO'!$D$14:D48,'MODELO ORÇAMENTO'!D48,'MODELO ORÇAMENTO'!$E$14:E48,'MODELO ORÇAMENTO'!E48,'MODELO ORÇAMENTO'!$I$14:I48,DADOS!$AE$6),COUNTIFS('MODELO ORÇAMENTO'!$D$14:D48,'MODELO ORÇAMENTO'!D48,'MODELO ORÇAMENTO'!$E$14:E48,'MODELO ORÇAMENTO'!E48,'MODELO ORÇAMENTO'!$I$14:I48,DADOS!$AE$6))))</f>
        <v>4</v>
      </c>
      <c r="G48">
        <f>IF(I48="","",IF(I48=DADOS!$AE$4,"",IF(OR(I48=DADOS!$AE$5,I48=DADOS!$AE$6,I48=DADOS!$AE$7),COUNTIFS('MODELO ORÇAMENTO'!$D$14:D48,'MODELO ORÇAMENTO'!D48,'MODELO ORÇAMENTO'!$E$14:E48,'MODELO ORÇAMENTO'!E48,'MODELO ORÇAMENTO'!$F$14:F48,'MODELO ORÇAMENTO'!F48,'MODELO ORÇAMENTO'!$I$14:I48,DADOS!$AE$7),COUNTIFS('MODELO ORÇAMENTO'!$D$14:D48,'MODELO ORÇAMENTO'!D48,'MODELO ORÇAMENTO'!$E$14:E48,'MODELO ORÇAMENTO'!E48,'MODELO ORÇAMENTO'!$F$14:F48,'MODELO ORÇAMENTO'!F48,'MODELO ORÇAMENTO'!$I$14:I48,DADOS!$AE$7))))</f>
        <v>0</v>
      </c>
      <c r="H48">
        <f>IF(I48="","",COUNTIFS('MODELO ORÇAMENTO'!$D$14:D48,'MODELO ORÇAMENTO'!D48,'MODELO ORÇAMENTO'!$E$14:E48,'MODELO ORÇAMENTO'!E48,'MODELO ORÇAMENTO'!$F$14:F48,'MODELO ORÇAMENTO'!F48,'MODELO ORÇAMENTO'!$G$14:G48,'MODELO ORÇAMENTO'!G48,'MODELO ORÇAMENTO'!$I$14:I48,DADOS!$AE$8))</f>
        <v>1</v>
      </c>
      <c r="I48" t="s">
        <v>16</v>
      </c>
      <c r="K48" s="49"/>
      <c r="L48" s="2" t="s">
        <v>97</v>
      </c>
      <c r="O48" s="4" t="s">
        <v>98</v>
      </c>
      <c r="P48" s="3" t="s">
        <v>41</v>
      </c>
      <c r="Q48" s="5">
        <v>20</v>
      </c>
      <c r="R48" s="7"/>
      <c r="S48" s="6"/>
      <c r="T48" s="8"/>
      <c r="U48" s="2" t="s">
        <v>42</v>
      </c>
      <c r="V48" s="43"/>
      <c r="Z48" s="10" t="s">
        <v>0</v>
      </c>
      <c r="AA48" s="10" t="s">
        <v>0</v>
      </c>
      <c r="AB48" s="10" t="s">
        <v>0</v>
      </c>
      <c r="AC48" s="10" t="s">
        <v>0</v>
      </c>
      <c r="AE48" s="10" t="s">
        <v>0</v>
      </c>
      <c r="AF48" s="10" t="s">
        <v>0</v>
      </c>
      <c r="AG48" s="10" t="s">
        <v>0</v>
      </c>
      <c r="AH48" s="10" t="s">
        <v>0</v>
      </c>
      <c r="AI48" s="10" t="s">
        <v>0</v>
      </c>
    </row>
    <row r="49" spans="2:35" x14ac:dyDescent="0.25">
      <c r="B49" t="str">
        <f>IFERROR(IF(I49=DADOS!$AE$8,S49,""),0)</f>
        <v/>
      </c>
      <c r="C49" t="str">
        <f>IF(I49=DADOS!$AE$8,S49,"")</f>
        <v/>
      </c>
      <c r="D49" t="str">
        <f>IF(I49="","",COUNTIF(I$12:I49,DADOS!$AE$4))</f>
        <v/>
      </c>
      <c r="E49" t="str">
        <f>IF(I49="","",IF(I49=DADOS!$AE$4,"",IF(OR(I49=DADOS!$AE$5,I49=DADOS!$AE$6,I49=DADOS!$AE$7),COUNTIFS('MODELO ORÇAMENTO'!$D$14:D49,'MODELO ORÇAMENTO'!D49,'MODELO ORÇAMENTO'!$I$14:I49,DADOS!$AE$5),COUNTIFS('MODELO ORÇAMENTO'!$D$14:D49,'MODELO ORÇAMENTO'!D49,'MODELO ORÇAMENTO'!$I$14:I49,DADOS!$AE$5))))</f>
        <v/>
      </c>
      <c r="F49" t="str">
        <f>IF(I49="","",IF(I49=DADOS!$AE$4,"",IF(OR(I49=DADOS!$AE$5,I49=DADOS!$AE$6,I49=DADOS!$AE$7),COUNTIFS('MODELO ORÇAMENTO'!$D$14:D49,'MODELO ORÇAMENTO'!D49,'MODELO ORÇAMENTO'!$E$14:E49,'MODELO ORÇAMENTO'!E49,'MODELO ORÇAMENTO'!$I$14:I49,DADOS!$AE$6),COUNTIFS('MODELO ORÇAMENTO'!$D$14:D49,'MODELO ORÇAMENTO'!D49,'MODELO ORÇAMENTO'!$E$14:E49,'MODELO ORÇAMENTO'!E49,'MODELO ORÇAMENTO'!$I$14:I49,DADOS!$AE$6))))</f>
        <v/>
      </c>
      <c r="G49" t="str">
        <f>IF(I49="","",IF(I49=DADOS!$AE$4,"",IF(OR(I49=DADOS!$AE$5,I49=DADOS!$AE$6,I49=DADOS!$AE$7),COUNTIFS('MODELO ORÇAMENTO'!$D$14:D49,'MODELO ORÇAMENTO'!D49,'MODELO ORÇAMENTO'!$E$14:E49,'MODELO ORÇAMENTO'!E49,'MODELO ORÇAMENTO'!$F$14:F49,'MODELO ORÇAMENTO'!F49,'MODELO ORÇAMENTO'!$I$14:I49,DADOS!$AE$7),COUNTIFS('MODELO ORÇAMENTO'!$D$14:D49,'MODELO ORÇAMENTO'!D49,'MODELO ORÇAMENTO'!$E$14:E49,'MODELO ORÇAMENTO'!E49,'MODELO ORÇAMENTO'!$F$14:F49,'MODELO ORÇAMENTO'!F49,'MODELO ORÇAMENTO'!$I$14:I49,DADOS!$AE$7))))</f>
        <v/>
      </c>
      <c r="H49" t="str">
        <f>IF(I49="","",COUNTIFS('MODELO ORÇAMENTO'!$D$14:D49,'MODELO ORÇAMENTO'!D49,'MODELO ORÇAMENTO'!$E$14:E49,'MODELO ORÇAMENTO'!E49,'MODELO ORÇAMENTO'!$F$14:F49,'MODELO ORÇAMENTO'!F49,'MODELO ORÇAMENTO'!$G$14:G49,'MODELO ORÇAMENTO'!G49,'MODELO ORÇAMENTO'!$I$14:I49,DADOS!$AE$8))</f>
        <v/>
      </c>
      <c r="K49" s="49"/>
      <c r="L49" s="2" t="s">
        <v>0</v>
      </c>
      <c r="O49" s="4" t="s">
        <v>0</v>
      </c>
      <c r="P49" s="3" t="s">
        <v>0</v>
      </c>
      <c r="Q49" s="5" t="s">
        <v>0</v>
      </c>
      <c r="R49" s="7"/>
      <c r="S49" s="6"/>
      <c r="T49" s="8"/>
      <c r="V49" s="43"/>
      <c r="Z49" s="10" t="s">
        <v>0</v>
      </c>
      <c r="AA49" s="10" t="s">
        <v>0</v>
      </c>
      <c r="AB49" s="10" t="s">
        <v>0</v>
      </c>
      <c r="AC49" s="10" t="s">
        <v>0</v>
      </c>
      <c r="AE49" s="10" t="s">
        <v>0</v>
      </c>
      <c r="AF49" s="10" t="s">
        <v>0</v>
      </c>
      <c r="AG49" s="10" t="s">
        <v>0</v>
      </c>
      <c r="AH49" s="10" t="s">
        <v>0</v>
      </c>
      <c r="AI49" s="10" t="s">
        <v>0</v>
      </c>
    </row>
    <row r="50" spans="2:35" x14ac:dyDescent="0.25">
      <c r="B50" t="str">
        <f>IFERROR(IF(I50=DADOS!$AE$8,S50,""),0)</f>
        <v/>
      </c>
      <c r="C50" t="str">
        <f>IF(I50=DADOS!$AE$8,S50,"")</f>
        <v/>
      </c>
      <c r="D50">
        <f>IF(I50="","",COUNTIF(I$12:I50,DADOS!$AE$4))</f>
        <v>1</v>
      </c>
      <c r="E50">
        <f>IF(I50="","",IF(I50=DADOS!$AE$4,"",IF(OR(I50=DADOS!$AE$5,I50=DADOS!$AE$6,I50=DADOS!$AE$7),COUNTIFS('MODELO ORÇAMENTO'!$D$14:D50,'MODELO ORÇAMENTO'!D50,'MODELO ORÇAMENTO'!$I$14:I50,DADOS!$AE$5),COUNTIFS('MODELO ORÇAMENTO'!$D$14:D50,'MODELO ORÇAMENTO'!D50,'MODELO ORÇAMENTO'!$I$14:I50,DADOS!$AE$5))))</f>
        <v>3</v>
      </c>
      <c r="F50">
        <f>IF(I50="","",IF(I50=DADOS!$AE$4,"",IF(OR(I50=DADOS!$AE$5,I50=DADOS!$AE$6,I50=DADOS!$AE$7),COUNTIFS('MODELO ORÇAMENTO'!$D$14:D50,'MODELO ORÇAMENTO'!D50,'MODELO ORÇAMENTO'!$E$14:E50,'MODELO ORÇAMENTO'!E50,'MODELO ORÇAMENTO'!$I$14:I50,DADOS!$AE$6),COUNTIFS('MODELO ORÇAMENTO'!$D$14:D50,'MODELO ORÇAMENTO'!D50,'MODELO ORÇAMENTO'!$E$14:E50,'MODELO ORÇAMENTO'!E50,'MODELO ORÇAMENTO'!$I$14:I50,DADOS!$AE$6))))</f>
        <v>0</v>
      </c>
      <c r="G50">
        <f>IF(I50="","",IF(I50=DADOS!$AE$4,"",IF(OR(I50=DADOS!$AE$5,I50=DADOS!$AE$6,I50=DADOS!$AE$7),COUNTIFS('MODELO ORÇAMENTO'!$D$14:D50,'MODELO ORÇAMENTO'!D50,'MODELO ORÇAMENTO'!$E$14:E50,'MODELO ORÇAMENTO'!E50,'MODELO ORÇAMENTO'!$F$14:F50,'MODELO ORÇAMENTO'!F50,'MODELO ORÇAMENTO'!$I$14:I50,DADOS!$AE$7),COUNTIFS('MODELO ORÇAMENTO'!$D$14:D50,'MODELO ORÇAMENTO'!D50,'MODELO ORÇAMENTO'!$E$14:E50,'MODELO ORÇAMENTO'!E50,'MODELO ORÇAMENTO'!$F$14:F50,'MODELO ORÇAMENTO'!F50,'MODELO ORÇAMENTO'!$I$14:I50,DADOS!$AE$7))))</f>
        <v>0</v>
      </c>
      <c r="H50">
        <f>IF(I50="","",COUNTIFS('MODELO ORÇAMENTO'!$D$14:D50,'MODELO ORÇAMENTO'!D50,'MODELO ORÇAMENTO'!$E$14:E50,'MODELO ORÇAMENTO'!E50,'MODELO ORÇAMENTO'!$F$14:F50,'MODELO ORÇAMENTO'!F50,'MODELO ORÇAMENTO'!$G$14:G50,'MODELO ORÇAMENTO'!G50,'MODELO ORÇAMENTO'!$I$14:I50,DADOS!$AE$8))</f>
        <v>0</v>
      </c>
      <c r="I50" t="s">
        <v>13</v>
      </c>
      <c r="K50" s="49"/>
      <c r="L50" s="2" t="s">
        <v>99</v>
      </c>
      <c r="O50" s="4" t="s">
        <v>100</v>
      </c>
      <c r="P50" s="3" t="s">
        <v>0</v>
      </c>
      <c r="Q50" s="5" t="s">
        <v>0</v>
      </c>
      <c r="R50" s="7"/>
      <c r="S50" s="6"/>
      <c r="T50" s="8"/>
      <c r="V50" s="43"/>
      <c r="X50" s="9" t="s">
        <v>100</v>
      </c>
      <c r="Z50" s="10" t="s">
        <v>0</v>
      </c>
      <c r="AA50" s="10" t="s">
        <v>0</v>
      </c>
      <c r="AB50" s="10" t="s">
        <v>0</v>
      </c>
      <c r="AC50" s="10" t="s">
        <v>0</v>
      </c>
      <c r="AE50" s="10" t="s">
        <v>0</v>
      </c>
      <c r="AF50" s="10" t="s">
        <v>0</v>
      </c>
      <c r="AG50" s="10" t="s">
        <v>0</v>
      </c>
      <c r="AH50" s="10" t="s">
        <v>0</v>
      </c>
      <c r="AI50" s="10" t="s">
        <v>0</v>
      </c>
    </row>
    <row r="51" spans="2:35" x14ac:dyDescent="0.25">
      <c r="B51" t="str">
        <f>IFERROR(IF(I51=DADOS!$AE$8,S51,""),0)</f>
        <v/>
      </c>
      <c r="C51" t="str">
        <f>IF(I51=DADOS!$AE$8,S51,"")</f>
        <v/>
      </c>
      <c r="D51">
        <f>IF(I51="","",COUNTIF(I$12:I51,DADOS!$AE$4))</f>
        <v>1</v>
      </c>
      <c r="E51">
        <f>IF(I51="","",IF(I51=DADOS!$AE$4,"",IF(OR(I51=DADOS!$AE$5,I51=DADOS!$AE$6,I51=DADOS!$AE$7),COUNTIFS('MODELO ORÇAMENTO'!$D$14:D51,'MODELO ORÇAMENTO'!D51,'MODELO ORÇAMENTO'!$I$14:I51,DADOS!$AE$5),COUNTIFS('MODELO ORÇAMENTO'!$D$14:D51,'MODELO ORÇAMENTO'!D51,'MODELO ORÇAMENTO'!$I$14:I51,DADOS!$AE$5))))</f>
        <v>3</v>
      </c>
      <c r="F51">
        <f>IF(I51="","",IF(I51=DADOS!$AE$4,"",IF(OR(I51=DADOS!$AE$5,I51=DADOS!$AE$6,I51=DADOS!$AE$7),COUNTIFS('MODELO ORÇAMENTO'!$D$14:D51,'MODELO ORÇAMENTO'!D51,'MODELO ORÇAMENTO'!$E$14:E51,'MODELO ORÇAMENTO'!E51,'MODELO ORÇAMENTO'!$I$14:I51,DADOS!$AE$6),COUNTIFS('MODELO ORÇAMENTO'!$D$14:D51,'MODELO ORÇAMENTO'!D51,'MODELO ORÇAMENTO'!$E$14:E51,'MODELO ORÇAMENTO'!E51,'MODELO ORÇAMENTO'!$I$14:I51,DADOS!$AE$6))))</f>
        <v>1</v>
      </c>
      <c r="G51">
        <f>IF(I51="","",IF(I51=DADOS!$AE$4,"",IF(OR(I51=DADOS!$AE$5,I51=DADOS!$AE$6,I51=DADOS!$AE$7),COUNTIFS('MODELO ORÇAMENTO'!$D$14:D51,'MODELO ORÇAMENTO'!D51,'MODELO ORÇAMENTO'!$E$14:E51,'MODELO ORÇAMENTO'!E51,'MODELO ORÇAMENTO'!$F$14:F51,'MODELO ORÇAMENTO'!F51,'MODELO ORÇAMENTO'!$I$14:I51,DADOS!$AE$7),COUNTIFS('MODELO ORÇAMENTO'!$D$14:D51,'MODELO ORÇAMENTO'!D51,'MODELO ORÇAMENTO'!$E$14:E51,'MODELO ORÇAMENTO'!E51,'MODELO ORÇAMENTO'!$F$14:F51,'MODELO ORÇAMENTO'!F51,'MODELO ORÇAMENTO'!$I$14:I51,DADOS!$AE$7))))</f>
        <v>0</v>
      </c>
      <c r="H51">
        <f>IF(I51="","",COUNTIFS('MODELO ORÇAMENTO'!$D$14:D51,'MODELO ORÇAMENTO'!D51,'MODELO ORÇAMENTO'!$E$14:E51,'MODELO ORÇAMENTO'!E51,'MODELO ORÇAMENTO'!$F$14:F51,'MODELO ORÇAMENTO'!F51,'MODELO ORÇAMENTO'!$G$14:G51,'MODELO ORÇAMENTO'!G51,'MODELO ORÇAMENTO'!$I$14:I51,DADOS!$AE$8))</f>
        <v>0</v>
      </c>
      <c r="I51" t="s">
        <v>14</v>
      </c>
      <c r="K51" s="49"/>
      <c r="L51" s="2" t="s">
        <v>101</v>
      </c>
      <c r="O51" s="4" t="s">
        <v>102</v>
      </c>
      <c r="P51" s="3" t="s">
        <v>0</v>
      </c>
      <c r="Q51" s="5" t="s">
        <v>0</v>
      </c>
      <c r="R51" s="7"/>
      <c r="S51" s="6"/>
      <c r="T51" s="8"/>
      <c r="V51" s="43"/>
      <c r="X51" s="9" t="s">
        <v>102</v>
      </c>
      <c r="Z51" s="10" t="s">
        <v>0</v>
      </c>
      <c r="AA51" s="10" t="s">
        <v>0</v>
      </c>
      <c r="AB51" s="10" t="s">
        <v>0</v>
      </c>
      <c r="AC51" s="10" t="s">
        <v>0</v>
      </c>
      <c r="AE51" s="10" t="s">
        <v>0</v>
      </c>
      <c r="AF51" s="10" t="s">
        <v>0</v>
      </c>
      <c r="AG51" s="10" t="s">
        <v>0</v>
      </c>
      <c r="AH51" s="10" t="s">
        <v>0</v>
      </c>
      <c r="AI51" s="10" t="s">
        <v>0</v>
      </c>
    </row>
    <row r="52" spans="2:35" ht="30" x14ac:dyDescent="0.25">
      <c r="B52">
        <f>IFERROR(IF(I52=DADOS!$AE$8,S52,""),0)</f>
        <v>0</v>
      </c>
      <c r="C52">
        <f>IF(I52=DADOS!$AE$8,S52,"")</f>
        <v>0</v>
      </c>
      <c r="D52">
        <f>IF(I52="","",COUNTIF(I$12:I52,DADOS!$AE$4))</f>
        <v>1</v>
      </c>
      <c r="E52">
        <f>IF(I52="","",IF(I52=DADOS!$AE$4,"",IF(OR(I52=DADOS!$AE$5,I52=DADOS!$AE$6,I52=DADOS!$AE$7),COUNTIFS('MODELO ORÇAMENTO'!$D$14:D52,'MODELO ORÇAMENTO'!D52,'MODELO ORÇAMENTO'!$I$14:I52,DADOS!$AE$5),COUNTIFS('MODELO ORÇAMENTO'!$D$14:D52,'MODELO ORÇAMENTO'!D52,'MODELO ORÇAMENTO'!$I$14:I52,DADOS!$AE$5))))</f>
        <v>3</v>
      </c>
      <c r="F52">
        <f>IF(I52="","",IF(I52=DADOS!$AE$4,"",IF(OR(I52=DADOS!$AE$5,I52=DADOS!$AE$6,I52=DADOS!$AE$7),COUNTIFS('MODELO ORÇAMENTO'!$D$14:D52,'MODELO ORÇAMENTO'!D52,'MODELO ORÇAMENTO'!$E$14:E52,'MODELO ORÇAMENTO'!E52,'MODELO ORÇAMENTO'!$I$14:I52,DADOS!$AE$6),COUNTIFS('MODELO ORÇAMENTO'!$D$14:D52,'MODELO ORÇAMENTO'!D52,'MODELO ORÇAMENTO'!$E$14:E52,'MODELO ORÇAMENTO'!E52,'MODELO ORÇAMENTO'!$I$14:I52,DADOS!$AE$6))))</f>
        <v>1</v>
      </c>
      <c r="G52">
        <f>IF(I52="","",IF(I52=DADOS!$AE$4,"",IF(OR(I52=DADOS!$AE$5,I52=DADOS!$AE$6,I52=DADOS!$AE$7),COUNTIFS('MODELO ORÇAMENTO'!$D$14:D52,'MODELO ORÇAMENTO'!D52,'MODELO ORÇAMENTO'!$E$14:E52,'MODELO ORÇAMENTO'!E52,'MODELO ORÇAMENTO'!$F$14:F52,'MODELO ORÇAMENTO'!F52,'MODELO ORÇAMENTO'!$I$14:I52,DADOS!$AE$7),COUNTIFS('MODELO ORÇAMENTO'!$D$14:D52,'MODELO ORÇAMENTO'!D52,'MODELO ORÇAMENTO'!$E$14:E52,'MODELO ORÇAMENTO'!E52,'MODELO ORÇAMENTO'!$F$14:F52,'MODELO ORÇAMENTO'!F52,'MODELO ORÇAMENTO'!$I$14:I52,DADOS!$AE$7))))</f>
        <v>0</v>
      </c>
      <c r="H52">
        <f>IF(I52="","",COUNTIFS('MODELO ORÇAMENTO'!$D$14:D52,'MODELO ORÇAMENTO'!D52,'MODELO ORÇAMENTO'!$E$14:E52,'MODELO ORÇAMENTO'!E52,'MODELO ORÇAMENTO'!$F$14:F52,'MODELO ORÇAMENTO'!F52,'MODELO ORÇAMENTO'!$G$14:G52,'MODELO ORÇAMENTO'!G52,'MODELO ORÇAMENTO'!$I$14:I52,DADOS!$AE$8))</f>
        <v>1</v>
      </c>
      <c r="I52" t="s">
        <v>16</v>
      </c>
      <c r="K52" s="49"/>
      <c r="L52" s="2" t="s">
        <v>103</v>
      </c>
      <c r="O52" s="4" t="s">
        <v>104</v>
      </c>
      <c r="P52" s="3" t="s">
        <v>49</v>
      </c>
      <c r="Q52" s="5">
        <v>570</v>
      </c>
      <c r="R52" s="7"/>
      <c r="S52" s="6"/>
      <c r="T52" s="8"/>
      <c r="U52" s="2" t="s">
        <v>42</v>
      </c>
      <c r="V52" s="43"/>
      <c r="Z52" s="10" t="s">
        <v>0</v>
      </c>
      <c r="AA52" s="10" t="s">
        <v>0</v>
      </c>
      <c r="AB52" s="10" t="s">
        <v>0</v>
      </c>
      <c r="AC52" s="10" t="s">
        <v>0</v>
      </c>
      <c r="AE52" s="10" t="s">
        <v>0</v>
      </c>
      <c r="AF52" s="10" t="s">
        <v>0</v>
      </c>
      <c r="AG52" s="10" t="s">
        <v>0</v>
      </c>
      <c r="AH52" s="10" t="s">
        <v>0</v>
      </c>
      <c r="AI52" s="10" t="s">
        <v>0</v>
      </c>
    </row>
    <row r="53" spans="2:35" ht="30" x14ac:dyDescent="0.25">
      <c r="B53">
        <f>IFERROR(IF(I53=DADOS!$AE$8,S53,""),0)</f>
        <v>0</v>
      </c>
      <c r="C53">
        <f>IF(I53=DADOS!$AE$8,S53,"")</f>
        <v>0</v>
      </c>
      <c r="D53">
        <f>IF(I53="","",COUNTIF(I$12:I53,DADOS!$AE$4))</f>
        <v>1</v>
      </c>
      <c r="E53">
        <f>IF(I53="","",IF(I53=DADOS!$AE$4,"",IF(OR(I53=DADOS!$AE$5,I53=DADOS!$AE$6,I53=DADOS!$AE$7),COUNTIFS('MODELO ORÇAMENTO'!$D$14:D53,'MODELO ORÇAMENTO'!D53,'MODELO ORÇAMENTO'!$I$14:I53,DADOS!$AE$5),COUNTIFS('MODELO ORÇAMENTO'!$D$14:D53,'MODELO ORÇAMENTO'!D53,'MODELO ORÇAMENTO'!$I$14:I53,DADOS!$AE$5))))</f>
        <v>3</v>
      </c>
      <c r="F53">
        <f>IF(I53="","",IF(I53=DADOS!$AE$4,"",IF(OR(I53=DADOS!$AE$5,I53=DADOS!$AE$6,I53=DADOS!$AE$7),COUNTIFS('MODELO ORÇAMENTO'!$D$14:D53,'MODELO ORÇAMENTO'!D53,'MODELO ORÇAMENTO'!$E$14:E53,'MODELO ORÇAMENTO'!E53,'MODELO ORÇAMENTO'!$I$14:I53,DADOS!$AE$6),COUNTIFS('MODELO ORÇAMENTO'!$D$14:D53,'MODELO ORÇAMENTO'!D53,'MODELO ORÇAMENTO'!$E$14:E53,'MODELO ORÇAMENTO'!E53,'MODELO ORÇAMENTO'!$I$14:I53,DADOS!$AE$6))))</f>
        <v>1</v>
      </c>
      <c r="G53">
        <f>IF(I53="","",IF(I53=DADOS!$AE$4,"",IF(OR(I53=DADOS!$AE$5,I53=DADOS!$AE$6,I53=DADOS!$AE$7),COUNTIFS('MODELO ORÇAMENTO'!$D$14:D53,'MODELO ORÇAMENTO'!D53,'MODELO ORÇAMENTO'!$E$14:E53,'MODELO ORÇAMENTO'!E53,'MODELO ORÇAMENTO'!$F$14:F53,'MODELO ORÇAMENTO'!F53,'MODELO ORÇAMENTO'!$I$14:I53,DADOS!$AE$7),COUNTIFS('MODELO ORÇAMENTO'!$D$14:D53,'MODELO ORÇAMENTO'!D53,'MODELO ORÇAMENTO'!$E$14:E53,'MODELO ORÇAMENTO'!E53,'MODELO ORÇAMENTO'!$F$14:F53,'MODELO ORÇAMENTO'!F53,'MODELO ORÇAMENTO'!$I$14:I53,DADOS!$AE$7))))</f>
        <v>0</v>
      </c>
      <c r="H53">
        <f>IF(I53="","",COUNTIFS('MODELO ORÇAMENTO'!$D$14:D53,'MODELO ORÇAMENTO'!D53,'MODELO ORÇAMENTO'!$E$14:E53,'MODELO ORÇAMENTO'!E53,'MODELO ORÇAMENTO'!$F$14:F53,'MODELO ORÇAMENTO'!F53,'MODELO ORÇAMENTO'!$G$14:G53,'MODELO ORÇAMENTO'!G53,'MODELO ORÇAMENTO'!$I$14:I53,DADOS!$AE$8))</f>
        <v>2</v>
      </c>
      <c r="I53" t="s">
        <v>16</v>
      </c>
      <c r="K53" s="49"/>
      <c r="L53" s="2" t="s">
        <v>105</v>
      </c>
      <c r="O53" s="4" t="s">
        <v>106</v>
      </c>
      <c r="P53" s="3" t="s">
        <v>107</v>
      </c>
      <c r="Q53" s="5">
        <v>23.1</v>
      </c>
      <c r="R53" s="7"/>
      <c r="S53" s="6"/>
      <c r="T53" s="8"/>
      <c r="U53" s="2" t="s">
        <v>42</v>
      </c>
      <c r="V53" s="43"/>
      <c r="Z53" s="10" t="s">
        <v>0</v>
      </c>
      <c r="AA53" s="10" t="s">
        <v>0</v>
      </c>
      <c r="AB53" s="10" t="s">
        <v>0</v>
      </c>
      <c r="AC53" s="10" t="s">
        <v>0</v>
      </c>
      <c r="AE53" s="10" t="s">
        <v>0</v>
      </c>
      <c r="AF53" s="10" t="s">
        <v>0</v>
      </c>
      <c r="AG53" s="10" t="s">
        <v>0</v>
      </c>
      <c r="AH53" s="10" t="s">
        <v>0</v>
      </c>
      <c r="AI53" s="10" t="s">
        <v>0</v>
      </c>
    </row>
    <row r="54" spans="2:35" ht="45" x14ac:dyDescent="0.25">
      <c r="B54">
        <f>IFERROR(IF(I54=DADOS!$AE$8,S54,""),0)</f>
        <v>0</v>
      </c>
      <c r="C54">
        <f>IF(I54=DADOS!$AE$8,S54,"")</f>
        <v>0</v>
      </c>
      <c r="D54">
        <f>IF(I54="","",COUNTIF(I$12:I54,DADOS!$AE$4))</f>
        <v>1</v>
      </c>
      <c r="E54">
        <f>IF(I54="","",IF(I54=DADOS!$AE$4,"",IF(OR(I54=DADOS!$AE$5,I54=DADOS!$AE$6,I54=DADOS!$AE$7),COUNTIFS('MODELO ORÇAMENTO'!$D$14:D54,'MODELO ORÇAMENTO'!D54,'MODELO ORÇAMENTO'!$I$14:I54,DADOS!$AE$5),COUNTIFS('MODELO ORÇAMENTO'!$D$14:D54,'MODELO ORÇAMENTO'!D54,'MODELO ORÇAMENTO'!$I$14:I54,DADOS!$AE$5))))</f>
        <v>3</v>
      </c>
      <c r="F54">
        <f>IF(I54="","",IF(I54=DADOS!$AE$4,"",IF(OR(I54=DADOS!$AE$5,I54=DADOS!$AE$6,I54=DADOS!$AE$7),COUNTIFS('MODELO ORÇAMENTO'!$D$14:D54,'MODELO ORÇAMENTO'!D54,'MODELO ORÇAMENTO'!$E$14:E54,'MODELO ORÇAMENTO'!E54,'MODELO ORÇAMENTO'!$I$14:I54,DADOS!$AE$6),COUNTIFS('MODELO ORÇAMENTO'!$D$14:D54,'MODELO ORÇAMENTO'!D54,'MODELO ORÇAMENTO'!$E$14:E54,'MODELO ORÇAMENTO'!E54,'MODELO ORÇAMENTO'!$I$14:I54,DADOS!$AE$6))))</f>
        <v>1</v>
      </c>
      <c r="G54">
        <f>IF(I54="","",IF(I54=DADOS!$AE$4,"",IF(OR(I54=DADOS!$AE$5,I54=DADOS!$AE$6,I54=DADOS!$AE$7),COUNTIFS('MODELO ORÇAMENTO'!$D$14:D54,'MODELO ORÇAMENTO'!D54,'MODELO ORÇAMENTO'!$E$14:E54,'MODELO ORÇAMENTO'!E54,'MODELO ORÇAMENTO'!$F$14:F54,'MODELO ORÇAMENTO'!F54,'MODELO ORÇAMENTO'!$I$14:I54,DADOS!$AE$7),COUNTIFS('MODELO ORÇAMENTO'!$D$14:D54,'MODELO ORÇAMENTO'!D54,'MODELO ORÇAMENTO'!$E$14:E54,'MODELO ORÇAMENTO'!E54,'MODELO ORÇAMENTO'!$F$14:F54,'MODELO ORÇAMENTO'!F54,'MODELO ORÇAMENTO'!$I$14:I54,DADOS!$AE$7))))</f>
        <v>0</v>
      </c>
      <c r="H54">
        <f>IF(I54="","",COUNTIFS('MODELO ORÇAMENTO'!$D$14:D54,'MODELO ORÇAMENTO'!D54,'MODELO ORÇAMENTO'!$E$14:E54,'MODELO ORÇAMENTO'!E54,'MODELO ORÇAMENTO'!$F$14:F54,'MODELO ORÇAMENTO'!F54,'MODELO ORÇAMENTO'!$G$14:G54,'MODELO ORÇAMENTO'!G54,'MODELO ORÇAMENTO'!$I$14:I54,DADOS!$AE$8))</f>
        <v>3</v>
      </c>
      <c r="I54" t="s">
        <v>16</v>
      </c>
      <c r="K54" s="49"/>
      <c r="L54" s="2" t="s">
        <v>108</v>
      </c>
      <c r="O54" s="4" t="s">
        <v>109</v>
      </c>
      <c r="P54" s="3" t="s">
        <v>49</v>
      </c>
      <c r="Q54" s="5">
        <v>192.5</v>
      </c>
      <c r="R54" s="7"/>
      <c r="S54" s="6"/>
      <c r="T54" s="8"/>
      <c r="U54" s="2" t="s">
        <v>42</v>
      </c>
      <c r="V54" s="43"/>
      <c r="Z54" s="10" t="s">
        <v>0</v>
      </c>
      <c r="AA54" s="10" t="s">
        <v>0</v>
      </c>
      <c r="AB54" s="10" t="s">
        <v>0</v>
      </c>
      <c r="AC54" s="10" t="s">
        <v>0</v>
      </c>
      <c r="AE54" s="10" t="s">
        <v>0</v>
      </c>
      <c r="AF54" s="10" t="s">
        <v>0</v>
      </c>
      <c r="AG54" s="10" t="s">
        <v>0</v>
      </c>
      <c r="AH54" s="10" t="s">
        <v>0</v>
      </c>
      <c r="AI54" s="10" t="s">
        <v>0</v>
      </c>
    </row>
    <row r="55" spans="2:35" x14ac:dyDescent="0.25">
      <c r="B55" t="str">
        <f>IFERROR(IF(I55=DADOS!$AE$8,S55,""),0)</f>
        <v/>
      </c>
      <c r="C55" t="str">
        <f>IF(I55=DADOS!$AE$8,S55,"")</f>
        <v/>
      </c>
      <c r="D55" t="str">
        <f>IF(I55="","",COUNTIF(I$12:I55,DADOS!$AE$4))</f>
        <v/>
      </c>
      <c r="E55" t="str">
        <f>IF(I55="","",IF(I55=DADOS!$AE$4,"",IF(OR(I55=DADOS!$AE$5,I55=DADOS!$AE$6,I55=DADOS!$AE$7),COUNTIFS('MODELO ORÇAMENTO'!$D$14:D55,'MODELO ORÇAMENTO'!D55,'MODELO ORÇAMENTO'!$I$14:I55,DADOS!$AE$5),COUNTIFS('MODELO ORÇAMENTO'!$D$14:D55,'MODELO ORÇAMENTO'!D55,'MODELO ORÇAMENTO'!$I$14:I55,DADOS!$AE$5))))</f>
        <v/>
      </c>
      <c r="F55" t="str">
        <f>IF(I55="","",IF(I55=DADOS!$AE$4,"",IF(OR(I55=DADOS!$AE$5,I55=DADOS!$AE$6,I55=DADOS!$AE$7),COUNTIFS('MODELO ORÇAMENTO'!$D$14:D55,'MODELO ORÇAMENTO'!D55,'MODELO ORÇAMENTO'!$E$14:E55,'MODELO ORÇAMENTO'!E55,'MODELO ORÇAMENTO'!$I$14:I55,DADOS!$AE$6),COUNTIFS('MODELO ORÇAMENTO'!$D$14:D55,'MODELO ORÇAMENTO'!D55,'MODELO ORÇAMENTO'!$E$14:E55,'MODELO ORÇAMENTO'!E55,'MODELO ORÇAMENTO'!$I$14:I55,DADOS!$AE$6))))</f>
        <v/>
      </c>
      <c r="G55" t="str">
        <f>IF(I55="","",IF(I55=DADOS!$AE$4,"",IF(OR(I55=DADOS!$AE$5,I55=DADOS!$AE$6,I55=DADOS!$AE$7),COUNTIFS('MODELO ORÇAMENTO'!$D$14:D55,'MODELO ORÇAMENTO'!D55,'MODELO ORÇAMENTO'!$E$14:E55,'MODELO ORÇAMENTO'!E55,'MODELO ORÇAMENTO'!$F$14:F55,'MODELO ORÇAMENTO'!F55,'MODELO ORÇAMENTO'!$I$14:I55,DADOS!$AE$7),COUNTIFS('MODELO ORÇAMENTO'!$D$14:D55,'MODELO ORÇAMENTO'!D55,'MODELO ORÇAMENTO'!$E$14:E55,'MODELO ORÇAMENTO'!E55,'MODELO ORÇAMENTO'!$F$14:F55,'MODELO ORÇAMENTO'!F55,'MODELO ORÇAMENTO'!$I$14:I55,DADOS!$AE$7))))</f>
        <v/>
      </c>
      <c r="H55" t="str">
        <f>IF(I55="","",COUNTIFS('MODELO ORÇAMENTO'!$D$14:D55,'MODELO ORÇAMENTO'!D55,'MODELO ORÇAMENTO'!$E$14:E55,'MODELO ORÇAMENTO'!E55,'MODELO ORÇAMENTO'!$F$14:F55,'MODELO ORÇAMENTO'!F55,'MODELO ORÇAMENTO'!$G$14:G55,'MODELO ORÇAMENTO'!G55,'MODELO ORÇAMENTO'!$I$14:I55,DADOS!$AE$8))</f>
        <v/>
      </c>
      <c r="K55" s="49"/>
      <c r="L55" s="2" t="s">
        <v>0</v>
      </c>
      <c r="O55" s="4" t="s">
        <v>0</v>
      </c>
      <c r="P55" s="3" t="s">
        <v>0</v>
      </c>
      <c r="Q55" s="5" t="s">
        <v>0</v>
      </c>
      <c r="R55" s="7"/>
      <c r="S55" s="6"/>
      <c r="T55" s="8"/>
      <c r="V55" s="43"/>
      <c r="Z55" s="10" t="s">
        <v>0</v>
      </c>
      <c r="AA55" s="10" t="s">
        <v>0</v>
      </c>
      <c r="AB55" s="10" t="s">
        <v>0</v>
      </c>
      <c r="AC55" s="10" t="s">
        <v>0</v>
      </c>
      <c r="AE55" s="10" t="s">
        <v>0</v>
      </c>
      <c r="AF55" s="10" t="s">
        <v>0</v>
      </c>
      <c r="AG55" s="10" t="s">
        <v>0</v>
      </c>
      <c r="AH55" s="10" t="s">
        <v>0</v>
      </c>
      <c r="AI55" s="10" t="s">
        <v>0</v>
      </c>
    </row>
    <row r="56" spans="2:35" x14ac:dyDescent="0.25">
      <c r="B56" t="str">
        <f>IFERROR(IF(I56=DADOS!$AE$8,S56,""),0)</f>
        <v/>
      </c>
      <c r="C56" t="str">
        <f>IF(I56=DADOS!$AE$8,S56,"")</f>
        <v/>
      </c>
      <c r="D56">
        <f>IF(I56="","",COUNTIF(I$12:I56,DADOS!$AE$4))</f>
        <v>1</v>
      </c>
      <c r="E56">
        <f>IF(I56="","",IF(I56=DADOS!$AE$4,"",IF(OR(I56=DADOS!$AE$5,I56=DADOS!$AE$6,I56=DADOS!$AE$7),COUNTIFS('MODELO ORÇAMENTO'!$D$14:D56,'MODELO ORÇAMENTO'!D56,'MODELO ORÇAMENTO'!$I$14:I56,DADOS!$AE$5),COUNTIFS('MODELO ORÇAMENTO'!$D$14:D56,'MODELO ORÇAMENTO'!D56,'MODELO ORÇAMENTO'!$I$14:I56,DADOS!$AE$5))))</f>
        <v>3</v>
      </c>
      <c r="F56">
        <f>IF(I56="","",IF(I56=DADOS!$AE$4,"",IF(OR(I56=DADOS!$AE$5,I56=DADOS!$AE$6,I56=DADOS!$AE$7),COUNTIFS('MODELO ORÇAMENTO'!$D$14:D56,'MODELO ORÇAMENTO'!D56,'MODELO ORÇAMENTO'!$E$14:E56,'MODELO ORÇAMENTO'!E56,'MODELO ORÇAMENTO'!$I$14:I56,DADOS!$AE$6),COUNTIFS('MODELO ORÇAMENTO'!$D$14:D56,'MODELO ORÇAMENTO'!D56,'MODELO ORÇAMENTO'!$E$14:E56,'MODELO ORÇAMENTO'!E56,'MODELO ORÇAMENTO'!$I$14:I56,DADOS!$AE$6))))</f>
        <v>2</v>
      </c>
      <c r="G56">
        <f>IF(I56="","",IF(I56=DADOS!$AE$4,"",IF(OR(I56=DADOS!$AE$5,I56=DADOS!$AE$6,I56=DADOS!$AE$7),COUNTIFS('MODELO ORÇAMENTO'!$D$14:D56,'MODELO ORÇAMENTO'!D56,'MODELO ORÇAMENTO'!$E$14:E56,'MODELO ORÇAMENTO'!E56,'MODELO ORÇAMENTO'!$F$14:F56,'MODELO ORÇAMENTO'!F56,'MODELO ORÇAMENTO'!$I$14:I56,DADOS!$AE$7),COUNTIFS('MODELO ORÇAMENTO'!$D$14:D56,'MODELO ORÇAMENTO'!D56,'MODELO ORÇAMENTO'!$E$14:E56,'MODELO ORÇAMENTO'!E56,'MODELO ORÇAMENTO'!$F$14:F56,'MODELO ORÇAMENTO'!F56,'MODELO ORÇAMENTO'!$I$14:I56,DADOS!$AE$7))))</f>
        <v>0</v>
      </c>
      <c r="H56">
        <f>IF(I56="","",COUNTIFS('MODELO ORÇAMENTO'!$D$14:D56,'MODELO ORÇAMENTO'!D56,'MODELO ORÇAMENTO'!$E$14:E56,'MODELO ORÇAMENTO'!E56,'MODELO ORÇAMENTO'!$F$14:F56,'MODELO ORÇAMENTO'!F56,'MODELO ORÇAMENTO'!$G$14:G56,'MODELO ORÇAMENTO'!G56,'MODELO ORÇAMENTO'!$I$14:I56,DADOS!$AE$8))</f>
        <v>0</v>
      </c>
      <c r="I56" t="s">
        <v>14</v>
      </c>
      <c r="K56" s="49"/>
      <c r="L56" s="2" t="s">
        <v>110</v>
      </c>
      <c r="O56" s="4" t="s">
        <v>111</v>
      </c>
      <c r="P56" s="3" t="s">
        <v>0</v>
      </c>
      <c r="Q56" s="5" t="s">
        <v>0</v>
      </c>
      <c r="R56" s="7"/>
      <c r="S56" s="6"/>
      <c r="T56" s="8"/>
      <c r="V56" s="43"/>
      <c r="X56" s="9" t="s">
        <v>111</v>
      </c>
      <c r="Z56" s="10" t="s">
        <v>0</v>
      </c>
      <c r="AA56" s="10" t="s">
        <v>0</v>
      </c>
      <c r="AB56" s="10" t="s">
        <v>0</v>
      </c>
      <c r="AC56" s="10" t="s">
        <v>0</v>
      </c>
      <c r="AE56" s="10" t="s">
        <v>0</v>
      </c>
      <c r="AF56" s="10" t="s">
        <v>0</v>
      </c>
      <c r="AG56" s="10" t="s">
        <v>0</v>
      </c>
      <c r="AH56" s="10" t="s">
        <v>0</v>
      </c>
      <c r="AI56" s="10" t="s">
        <v>0</v>
      </c>
    </row>
    <row r="57" spans="2:35" ht="30" x14ac:dyDescent="0.25">
      <c r="B57">
        <f>IFERROR(IF(I57=DADOS!$AE$8,S57,""),0)</f>
        <v>0</v>
      </c>
      <c r="C57">
        <f>IF(I57=DADOS!$AE$8,S57,"")</f>
        <v>0</v>
      </c>
      <c r="D57">
        <f>IF(I57="","",COUNTIF(I$12:I57,DADOS!$AE$4))</f>
        <v>1</v>
      </c>
      <c r="E57">
        <f>IF(I57="","",IF(I57=DADOS!$AE$4,"",IF(OR(I57=DADOS!$AE$5,I57=DADOS!$AE$6,I57=DADOS!$AE$7),COUNTIFS('MODELO ORÇAMENTO'!$D$14:D57,'MODELO ORÇAMENTO'!D57,'MODELO ORÇAMENTO'!$I$14:I57,DADOS!$AE$5),COUNTIFS('MODELO ORÇAMENTO'!$D$14:D57,'MODELO ORÇAMENTO'!D57,'MODELO ORÇAMENTO'!$I$14:I57,DADOS!$AE$5))))</f>
        <v>3</v>
      </c>
      <c r="F57">
        <f>IF(I57="","",IF(I57=DADOS!$AE$4,"",IF(OR(I57=DADOS!$AE$5,I57=DADOS!$AE$6,I57=DADOS!$AE$7),COUNTIFS('MODELO ORÇAMENTO'!$D$14:D57,'MODELO ORÇAMENTO'!D57,'MODELO ORÇAMENTO'!$E$14:E57,'MODELO ORÇAMENTO'!E57,'MODELO ORÇAMENTO'!$I$14:I57,DADOS!$AE$6),COUNTIFS('MODELO ORÇAMENTO'!$D$14:D57,'MODELO ORÇAMENTO'!D57,'MODELO ORÇAMENTO'!$E$14:E57,'MODELO ORÇAMENTO'!E57,'MODELO ORÇAMENTO'!$I$14:I57,DADOS!$AE$6))))</f>
        <v>2</v>
      </c>
      <c r="G57">
        <f>IF(I57="","",IF(I57=DADOS!$AE$4,"",IF(OR(I57=DADOS!$AE$5,I57=DADOS!$AE$6,I57=DADOS!$AE$7),COUNTIFS('MODELO ORÇAMENTO'!$D$14:D57,'MODELO ORÇAMENTO'!D57,'MODELO ORÇAMENTO'!$E$14:E57,'MODELO ORÇAMENTO'!E57,'MODELO ORÇAMENTO'!$F$14:F57,'MODELO ORÇAMENTO'!F57,'MODELO ORÇAMENTO'!$I$14:I57,DADOS!$AE$7),COUNTIFS('MODELO ORÇAMENTO'!$D$14:D57,'MODELO ORÇAMENTO'!D57,'MODELO ORÇAMENTO'!$E$14:E57,'MODELO ORÇAMENTO'!E57,'MODELO ORÇAMENTO'!$F$14:F57,'MODELO ORÇAMENTO'!F57,'MODELO ORÇAMENTO'!$I$14:I57,DADOS!$AE$7))))</f>
        <v>0</v>
      </c>
      <c r="H57">
        <f>IF(I57="","",COUNTIFS('MODELO ORÇAMENTO'!$D$14:D57,'MODELO ORÇAMENTO'!D57,'MODELO ORÇAMENTO'!$E$14:E57,'MODELO ORÇAMENTO'!E57,'MODELO ORÇAMENTO'!$F$14:F57,'MODELO ORÇAMENTO'!F57,'MODELO ORÇAMENTO'!$G$14:G57,'MODELO ORÇAMENTO'!G57,'MODELO ORÇAMENTO'!$I$14:I57,DADOS!$AE$8))</f>
        <v>1</v>
      </c>
      <c r="I57" t="s">
        <v>16</v>
      </c>
      <c r="K57" s="49"/>
      <c r="L57" s="2" t="s">
        <v>112</v>
      </c>
      <c r="O57" s="4" t="s">
        <v>113</v>
      </c>
      <c r="P57" s="3" t="s">
        <v>107</v>
      </c>
      <c r="Q57" s="5">
        <v>13.475000000000001</v>
      </c>
      <c r="R57" s="7"/>
      <c r="S57" s="6"/>
      <c r="T57" s="8"/>
      <c r="U57" s="2" t="s">
        <v>42</v>
      </c>
      <c r="V57" s="43"/>
      <c r="Z57" s="10" t="s">
        <v>0</v>
      </c>
      <c r="AA57" s="10" t="s">
        <v>0</v>
      </c>
      <c r="AB57" s="10" t="s">
        <v>0</v>
      </c>
      <c r="AC57" s="10" t="s">
        <v>0</v>
      </c>
      <c r="AE57" s="10" t="s">
        <v>0</v>
      </c>
      <c r="AF57" s="10" t="s">
        <v>0</v>
      </c>
      <c r="AG57" s="10" t="s">
        <v>0</v>
      </c>
      <c r="AH57" s="10" t="s">
        <v>0</v>
      </c>
      <c r="AI57" s="10" t="s">
        <v>0</v>
      </c>
    </row>
    <row r="58" spans="2:35" ht="45" x14ac:dyDescent="0.25">
      <c r="B58">
        <f>IFERROR(IF(I58=DADOS!$AE$8,S58,""),0)</f>
        <v>0</v>
      </c>
      <c r="C58">
        <f>IF(I58=DADOS!$AE$8,S58,"")</f>
        <v>0</v>
      </c>
      <c r="D58">
        <f>IF(I58="","",COUNTIF(I$12:I58,DADOS!$AE$4))</f>
        <v>1</v>
      </c>
      <c r="E58">
        <f>IF(I58="","",IF(I58=DADOS!$AE$4,"",IF(OR(I58=DADOS!$AE$5,I58=DADOS!$AE$6,I58=DADOS!$AE$7),COUNTIFS('MODELO ORÇAMENTO'!$D$14:D58,'MODELO ORÇAMENTO'!D58,'MODELO ORÇAMENTO'!$I$14:I58,DADOS!$AE$5),COUNTIFS('MODELO ORÇAMENTO'!$D$14:D58,'MODELO ORÇAMENTO'!D58,'MODELO ORÇAMENTO'!$I$14:I58,DADOS!$AE$5))))</f>
        <v>3</v>
      </c>
      <c r="F58">
        <f>IF(I58="","",IF(I58=DADOS!$AE$4,"",IF(OR(I58=DADOS!$AE$5,I58=DADOS!$AE$6,I58=DADOS!$AE$7),COUNTIFS('MODELO ORÇAMENTO'!$D$14:D58,'MODELO ORÇAMENTO'!D58,'MODELO ORÇAMENTO'!$E$14:E58,'MODELO ORÇAMENTO'!E58,'MODELO ORÇAMENTO'!$I$14:I58,DADOS!$AE$6),COUNTIFS('MODELO ORÇAMENTO'!$D$14:D58,'MODELO ORÇAMENTO'!D58,'MODELO ORÇAMENTO'!$E$14:E58,'MODELO ORÇAMENTO'!E58,'MODELO ORÇAMENTO'!$I$14:I58,DADOS!$AE$6))))</f>
        <v>2</v>
      </c>
      <c r="G58">
        <f>IF(I58="","",IF(I58=DADOS!$AE$4,"",IF(OR(I58=DADOS!$AE$5,I58=DADOS!$AE$6,I58=DADOS!$AE$7),COUNTIFS('MODELO ORÇAMENTO'!$D$14:D58,'MODELO ORÇAMENTO'!D58,'MODELO ORÇAMENTO'!$E$14:E58,'MODELO ORÇAMENTO'!E58,'MODELO ORÇAMENTO'!$F$14:F58,'MODELO ORÇAMENTO'!F58,'MODELO ORÇAMENTO'!$I$14:I58,DADOS!$AE$7),COUNTIFS('MODELO ORÇAMENTO'!$D$14:D58,'MODELO ORÇAMENTO'!D58,'MODELO ORÇAMENTO'!$E$14:E58,'MODELO ORÇAMENTO'!E58,'MODELO ORÇAMENTO'!$F$14:F58,'MODELO ORÇAMENTO'!F58,'MODELO ORÇAMENTO'!$I$14:I58,DADOS!$AE$7))))</f>
        <v>0</v>
      </c>
      <c r="H58">
        <f>IF(I58="","",COUNTIFS('MODELO ORÇAMENTO'!$D$14:D58,'MODELO ORÇAMENTO'!D58,'MODELO ORÇAMENTO'!$E$14:E58,'MODELO ORÇAMENTO'!E58,'MODELO ORÇAMENTO'!$F$14:F58,'MODELO ORÇAMENTO'!F58,'MODELO ORÇAMENTO'!$G$14:G58,'MODELO ORÇAMENTO'!G58,'MODELO ORÇAMENTO'!$I$14:I58,DADOS!$AE$8))</f>
        <v>2</v>
      </c>
      <c r="I58" t="s">
        <v>16</v>
      </c>
      <c r="K58" s="49"/>
      <c r="L58" s="2" t="s">
        <v>114</v>
      </c>
      <c r="O58" s="4" t="s">
        <v>115</v>
      </c>
      <c r="P58" s="3" t="s">
        <v>49</v>
      </c>
      <c r="Q58" s="5">
        <v>11.700000000000001</v>
      </c>
      <c r="R58" s="7"/>
      <c r="S58" s="6"/>
      <c r="T58" s="8"/>
      <c r="U58" s="2" t="s">
        <v>42</v>
      </c>
      <c r="V58" s="43"/>
      <c r="Z58" s="10" t="s">
        <v>0</v>
      </c>
      <c r="AA58" s="10" t="s">
        <v>0</v>
      </c>
      <c r="AB58" s="10" t="s">
        <v>0</v>
      </c>
      <c r="AC58" s="10" t="s">
        <v>0</v>
      </c>
      <c r="AE58" s="10" t="s">
        <v>0</v>
      </c>
      <c r="AF58" s="10" t="s">
        <v>0</v>
      </c>
      <c r="AG58" s="10" t="s">
        <v>0</v>
      </c>
      <c r="AH58" s="10" t="s">
        <v>0</v>
      </c>
      <c r="AI58" s="10" t="s">
        <v>0</v>
      </c>
    </row>
    <row r="59" spans="2:35" ht="30" x14ac:dyDescent="0.25">
      <c r="B59">
        <f>IFERROR(IF(I59=DADOS!$AE$8,S59,""),0)</f>
        <v>0</v>
      </c>
      <c r="C59">
        <f>IF(I59=DADOS!$AE$8,S59,"")</f>
        <v>0</v>
      </c>
      <c r="D59">
        <f>IF(I59="","",COUNTIF(I$12:I59,DADOS!$AE$4))</f>
        <v>1</v>
      </c>
      <c r="E59">
        <f>IF(I59="","",IF(I59=DADOS!$AE$4,"",IF(OR(I59=DADOS!$AE$5,I59=DADOS!$AE$6,I59=DADOS!$AE$7),COUNTIFS('MODELO ORÇAMENTO'!$D$14:D59,'MODELO ORÇAMENTO'!D59,'MODELO ORÇAMENTO'!$I$14:I59,DADOS!$AE$5),COUNTIFS('MODELO ORÇAMENTO'!$D$14:D59,'MODELO ORÇAMENTO'!D59,'MODELO ORÇAMENTO'!$I$14:I59,DADOS!$AE$5))))</f>
        <v>3</v>
      </c>
      <c r="F59">
        <f>IF(I59="","",IF(I59=DADOS!$AE$4,"",IF(OR(I59=DADOS!$AE$5,I59=DADOS!$AE$6,I59=DADOS!$AE$7),COUNTIFS('MODELO ORÇAMENTO'!$D$14:D59,'MODELO ORÇAMENTO'!D59,'MODELO ORÇAMENTO'!$E$14:E59,'MODELO ORÇAMENTO'!E59,'MODELO ORÇAMENTO'!$I$14:I59,DADOS!$AE$6),COUNTIFS('MODELO ORÇAMENTO'!$D$14:D59,'MODELO ORÇAMENTO'!D59,'MODELO ORÇAMENTO'!$E$14:E59,'MODELO ORÇAMENTO'!E59,'MODELO ORÇAMENTO'!$I$14:I59,DADOS!$AE$6))))</f>
        <v>2</v>
      </c>
      <c r="G59">
        <f>IF(I59="","",IF(I59=DADOS!$AE$4,"",IF(OR(I59=DADOS!$AE$5,I59=DADOS!$AE$6,I59=DADOS!$AE$7),COUNTIFS('MODELO ORÇAMENTO'!$D$14:D59,'MODELO ORÇAMENTO'!D59,'MODELO ORÇAMENTO'!$E$14:E59,'MODELO ORÇAMENTO'!E59,'MODELO ORÇAMENTO'!$F$14:F59,'MODELO ORÇAMENTO'!F59,'MODELO ORÇAMENTO'!$I$14:I59,DADOS!$AE$7),COUNTIFS('MODELO ORÇAMENTO'!$D$14:D59,'MODELO ORÇAMENTO'!D59,'MODELO ORÇAMENTO'!$E$14:E59,'MODELO ORÇAMENTO'!E59,'MODELO ORÇAMENTO'!$F$14:F59,'MODELO ORÇAMENTO'!F59,'MODELO ORÇAMENTO'!$I$14:I59,DADOS!$AE$7))))</f>
        <v>0</v>
      </c>
      <c r="H59">
        <f>IF(I59="","",COUNTIFS('MODELO ORÇAMENTO'!$D$14:D59,'MODELO ORÇAMENTO'!D59,'MODELO ORÇAMENTO'!$E$14:E59,'MODELO ORÇAMENTO'!E59,'MODELO ORÇAMENTO'!$F$14:F59,'MODELO ORÇAMENTO'!F59,'MODELO ORÇAMENTO'!$G$14:G59,'MODELO ORÇAMENTO'!G59,'MODELO ORÇAMENTO'!$I$14:I59,DADOS!$AE$8))</f>
        <v>3</v>
      </c>
      <c r="I59" t="s">
        <v>16</v>
      </c>
      <c r="K59" s="49"/>
      <c r="L59" s="2" t="s">
        <v>116</v>
      </c>
      <c r="O59" s="4" t="s">
        <v>117</v>
      </c>
      <c r="P59" s="3" t="s">
        <v>118</v>
      </c>
      <c r="Q59" s="5">
        <v>284.89999999999998</v>
      </c>
      <c r="R59" s="7"/>
      <c r="S59" s="6"/>
      <c r="T59" s="8"/>
      <c r="U59" s="2" t="s">
        <v>42</v>
      </c>
      <c r="V59" s="43"/>
      <c r="Z59" s="10" t="s">
        <v>0</v>
      </c>
      <c r="AA59" s="10" t="s">
        <v>0</v>
      </c>
      <c r="AB59" s="10" t="s">
        <v>0</v>
      </c>
      <c r="AC59" s="10" t="s">
        <v>0</v>
      </c>
      <c r="AE59" s="10" t="s">
        <v>0</v>
      </c>
      <c r="AF59" s="10" t="s">
        <v>0</v>
      </c>
      <c r="AG59" s="10" t="s">
        <v>0</v>
      </c>
      <c r="AH59" s="10" t="s">
        <v>0</v>
      </c>
      <c r="AI59" s="10" t="s">
        <v>0</v>
      </c>
    </row>
    <row r="60" spans="2:35" x14ac:dyDescent="0.25">
      <c r="B60" t="str">
        <f>IFERROR(IF(I60=DADOS!$AE$8,S60,""),0)</f>
        <v/>
      </c>
      <c r="C60" t="str">
        <f>IF(I60=DADOS!$AE$8,S60,"")</f>
        <v/>
      </c>
      <c r="D60" t="str">
        <f>IF(I60="","",COUNTIF(I$12:I60,DADOS!$AE$4))</f>
        <v/>
      </c>
      <c r="E60" t="str">
        <f>IF(I60="","",IF(I60=DADOS!$AE$4,"",IF(OR(I60=DADOS!$AE$5,I60=DADOS!$AE$6,I60=DADOS!$AE$7),COUNTIFS('MODELO ORÇAMENTO'!$D$14:D60,'MODELO ORÇAMENTO'!D60,'MODELO ORÇAMENTO'!$I$14:I60,DADOS!$AE$5),COUNTIFS('MODELO ORÇAMENTO'!$D$14:D60,'MODELO ORÇAMENTO'!D60,'MODELO ORÇAMENTO'!$I$14:I60,DADOS!$AE$5))))</f>
        <v/>
      </c>
      <c r="F60" t="str">
        <f>IF(I60="","",IF(I60=DADOS!$AE$4,"",IF(OR(I60=DADOS!$AE$5,I60=DADOS!$AE$6,I60=DADOS!$AE$7),COUNTIFS('MODELO ORÇAMENTO'!$D$14:D60,'MODELO ORÇAMENTO'!D60,'MODELO ORÇAMENTO'!$E$14:E60,'MODELO ORÇAMENTO'!E60,'MODELO ORÇAMENTO'!$I$14:I60,DADOS!$AE$6),COUNTIFS('MODELO ORÇAMENTO'!$D$14:D60,'MODELO ORÇAMENTO'!D60,'MODELO ORÇAMENTO'!$E$14:E60,'MODELO ORÇAMENTO'!E60,'MODELO ORÇAMENTO'!$I$14:I60,DADOS!$AE$6))))</f>
        <v/>
      </c>
      <c r="G60" t="str">
        <f>IF(I60="","",IF(I60=DADOS!$AE$4,"",IF(OR(I60=DADOS!$AE$5,I60=DADOS!$AE$6,I60=DADOS!$AE$7),COUNTIFS('MODELO ORÇAMENTO'!$D$14:D60,'MODELO ORÇAMENTO'!D60,'MODELO ORÇAMENTO'!$E$14:E60,'MODELO ORÇAMENTO'!E60,'MODELO ORÇAMENTO'!$F$14:F60,'MODELO ORÇAMENTO'!F60,'MODELO ORÇAMENTO'!$I$14:I60,DADOS!$AE$7),COUNTIFS('MODELO ORÇAMENTO'!$D$14:D60,'MODELO ORÇAMENTO'!D60,'MODELO ORÇAMENTO'!$E$14:E60,'MODELO ORÇAMENTO'!E60,'MODELO ORÇAMENTO'!$F$14:F60,'MODELO ORÇAMENTO'!F60,'MODELO ORÇAMENTO'!$I$14:I60,DADOS!$AE$7))))</f>
        <v/>
      </c>
      <c r="H60" t="str">
        <f>IF(I60="","",COUNTIFS('MODELO ORÇAMENTO'!$D$14:D60,'MODELO ORÇAMENTO'!D60,'MODELO ORÇAMENTO'!$E$14:E60,'MODELO ORÇAMENTO'!E60,'MODELO ORÇAMENTO'!$F$14:F60,'MODELO ORÇAMENTO'!F60,'MODELO ORÇAMENTO'!$G$14:G60,'MODELO ORÇAMENTO'!G60,'MODELO ORÇAMENTO'!$I$14:I60,DADOS!$AE$8))</f>
        <v/>
      </c>
      <c r="K60" s="49"/>
      <c r="L60" s="2" t="s">
        <v>0</v>
      </c>
      <c r="O60" s="4" t="s">
        <v>0</v>
      </c>
      <c r="P60" s="3" t="s">
        <v>0</v>
      </c>
      <c r="Q60" s="5" t="s">
        <v>0</v>
      </c>
      <c r="R60" s="7"/>
      <c r="S60" s="6"/>
      <c r="T60" s="8"/>
      <c r="V60" s="43"/>
      <c r="Z60" s="10" t="s">
        <v>0</v>
      </c>
      <c r="AA60" s="10" t="s">
        <v>0</v>
      </c>
      <c r="AB60" s="10" t="s">
        <v>0</v>
      </c>
      <c r="AC60" s="10" t="s">
        <v>0</v>
      </c>
      <c r="AE60" s="10" t="s">
        <v>0</v>
      </c>
      <c r="AF60" s="10" t="s">
        <v>0</v>
      </c>
      <c r="AG60" s="10" t="s">
        <v>0</v>
      </c>
      <c r="AH60" s="10" t="s">
        <v>0</v>
      </c>
      <c r="AI60" s="10" t="s">
        <v>0</v>
      </c>
    </row>
    <row r="61" spans="2:35" x14ac:dyDescent="0.25">
      <c r="B61" t="str">
        <f>IFERROR(IF(I61=DADOS!$AE$8,S61,""),0)</f>
        <v/>
      </c>
      <c r="C61" t="str">
        <f>IF(I61=DADOS!$AE$8,S61,"")</f>
        <v/>
      </c>
      <c r="D61">
        <f>IF(I61="","",COUNTIF(I$12:I61,DADOS!$AE$4))</f>
        <v>1</v>
      </c>
      <c r="E61">
        <f>IF(I61="","",IF(I61=DADOS!$AE$4,"",IF(OR(I61=DADOS!$AE$5,I61=DADOS!$AE$6,I61=DADOS!$AE$7),COUNTIFS('MODELO ORÇAMENTO'!$D$14:D61,'MODELO ORÇAMENTO'!D61,'MODELO ORÇAMENTO'!$I$14:I61,DADOS!$AE$5),COUNTIFS('MODELO ORÇAMENTO'!$D$14:D61,'MODELO ORÇAMENTO'!D61,'MODELO ORÇAMENTO'!$I$14:I61,DADOS!$AE$5))))</f>
        <v>3</v>
      </c>
      <c r="F61">
        <f>IF(I61="","",IF(I61=DADOS!$AE$4,"",IF(OR(I61=DADOS!$AE$5,I61=DADOS!$AE$6,I61=DADOS!$AE$7),COUNTIFS('MODELO ORÇAMENTO'!$D$14:D61,'MODELO ORÇAMENTO'!D61,'MODELO ORÇAMENTO'!$E$14:E61,'MODELO ORÇAMENTO'!E61,'MODELO ORÇAMENTO'!$I$14:I61,DADOS!$AE$6),COUNTIFS('MODELO ORÇAMENTO'!$D$14:D61,'MODELO ORÇAMENTO'!D61,'MODELO ORÇAMENTO'!$E$14:E61,'MODELO ORÇAMENTO'!E61,'MODELO ORÇAMENTO'!$I$14:I61,DADOS!$AE$6))))</f>
        <v>3</v>
      </c>
      <c r="G61">
        <f>IF(I61="","",IF(I61=DADOS!$AE$4,"",IF(OR(I61=DADOS!$AE$5,I61=DADOS!$AE$6,I61=DADOS!$AE$7),COUNTIFS('MODELO ORÇAMENTO'!$D$14:D61,'MODELO ORÇAMENTO'!D61,'MODELO ORÇAMENTO'!$E$14:E61,'MODELO ORÇAMENTO'!E61,'MODELO ORÇAMENTO'!$F$14:F61,'MODELO ORÇAMENTO'!F61,'MODELO ORÇAMENTO'!$I$14:I61,DADOS!$AE$7),COUNTIFS('MODELO ORÇAMENTO'!$D$14:D61,'MODELO ORÇAMENTO'!D61,'MODELO ORÇAMENTO'!$E$14:E61,'MODELO ORÇAMENTO'!E61,'MODELO ORÇAMENTO'!$F$14:F61,'MODELO ORÇAMENTO'!F61,'MODELO ORÇAMENTO'!$I$14:I61,DADOS!$AE$7))))</f>
        <v>0</v>
      </c>
      <c r="H61">
        <f>IF(I61="","",COUNTIFS('MODELO ORÇAMENTO'!$D$14:D61,'MODELO ORÇAMENTO'!D61,'MODELO ORÇAMENTO'!$E$14:E61,'MODELO ORÇAMENTO'!E61,'MODELO ORÇAMENTO'!$F$14:F61,'MODELO ORÇAMENTO'!F61,'MODELO ORÇAMENTO'!$G$14:G61,'MODELO ORÇAMENTO'!G61,'MODELO ORÇAMENTO'!$I$14:I61,DADOS!$AE$8))</f>
        <v>0</v>
      </c>
      <c r="I61" t="s">
        <v>14</v>
      </c>
      <c r="K61" s="49"/>
      <c r="L61" s="2" t="s">
        <v>119</v>
      </c>
      <c r="O61" s="4" t="s">
        <v>120</v>
      </c>
      <c r="P61" s="3" t="s">
        <v>0</v>
      </c>
      <c r="Q61" s="5" t="s">
        <v>0</v>
      </c>
      <c r="R61" s="7"/>
      <c r="S61" s="6"/>
      <c r="T61" s="8"/>
      <c r="V61" s="43"/>
      <c r="X61" s="9" t="s">
        <v>120</v>
      </c>
      <c r="Z61" s="10" t="s">
        <v>0</v>
      </c>
      <c r="AA61" s="10" t="s">
        <v>0</v>
      </c>
      <c r="AB61" s="10" t="s">
        <v>0</v>
      </c>
      <c r="AC61" s="10" t="s">
        <v>0</v>
      </c>
      <c r="AE61" s="10" t="s">
        <v>0</v>
      </c>
      <c r="AF61" s="10" t="s">
        <v>0</v>
      </c>
      <c r="AG61" s="10" t="s">
        <v>0</v>
      </c>
      <c r="AH61" s="10" t="s">
        <v>0</v>
      </c>
      <c r="AI61" s="10" t="s">
        <v>0</v>
      </c>
    </row>
    <row r="62" spans="2:35" ht="45" x14ac:dyDescent="0.25">
      <c r="B62">
        <f>IFERROR(IF(I62=DADOS!$AE$8,S62,""),0)</f>
        <v>0</v>
      </c>
      <c r="C62">
        <f>IF(I62=DADOS!$AE$8,S62,"")</f>
        <v>0</v>
      </c>
      <c r="D62">
        <f>IF(I62="","",COUNTIF(I$12:I62,DADOS!$AE$4))</f>
        <v>1</v>
      </c>
      <c r="E62">
        <f>IF(I62="","",IF(I62=DADOS!$AE$4,"",IF(OR(I62=DADOS!$AE$5,I62=DADOS!$AE$6,I62=DADOS!$AE$7),COUNTIFS('MODELO ORÇAMENTO'!$D$14:D62,'MODELO ORÇAMENTO'!D62,'MODELO ORÇAMENTO'!$I$14:I62,DADOS!$AE$5),COUNTIFS('MODELO ORÇAMENTO'!$D$14:D62,'MODELO ORÇAMENTO'!D62,'MODELO ORÇAMENTO'!$I$14:I62,DADOS!$AE$5))))</f>
        <v>3</v>
      </c>
      <c r="F62">
        <f>IF(I62="","",IF(I62=DADOS!$AE$4,"",IF(OR(I62=DADOS!$AE$5,I62=DADOS!$AE$6,I62=DADOS!$AE$7),COUNTIFS('MODELO ORÇAMENTO'!$D$14:D62,'MODELO ORÇAMENTO'!D62,'MODELO ORÇAMENTO'!$E$14:E62,'MODELO ORÇAMENTO'!E62,'MODELO ORÇAMENTO'!$I$14:I62,DADOS!$AE$6),COUNTIFS('MODELO ORÇAMENTO'!$D$14:D62,'MODELO ORÇAMENTO'!D62,'MODELO ORÇAMENTO'!$E$14:E62,'MODELO ORÇAMENTO'!E62,'MODELO ORÇAMENTO'!$I$14:I62,DADOS!$AE$6))))</f>
        <v>3</v>
      </c>
      <c r="G62">
        <f>IF(I62="","",IF(I62=DADOS!$AE$4,"",IF(OR(I62=DADOS!$AE$5,I62=DADOS!$AE$6,I62=DADOS!$AE$7),COUNTIFS('MODELO ORÇAMENTO'!$D$14:D62,'MODELO ORÇAMENTO'!D62,'MODELO ORÇAMENTO'!$E$14:E62,'MODELO ORÇAMENTO'!E62,'MODELO ORÇAMENTO'!$F$14:F62,'MODELO ORÇAMENTO'!F62,'MODELO ORÇAMENTO'!$I$14:I62,DADOS!$AE$7),COUNTIFS('MODELO ORÇAMENTO'!$D$14:D62,'MODELO ORÇAMENTO'!D62,'MODELO ORÇAMENTO'!$E$14:E62,'MODELO ORÇAMENTO'!E62,'MODELO ORÇAMENTO'!$F$14:F62,'MODELO ORÇAMENTO'!F62,'MODELO ORÇAMENTO'!$I$14:I62,DADOS!$AE$7))))</f>
        <v>0</v>
      </c>
      <c r="H62">
        <f>IF(I62="","",COUNTIFS('MODELO ORÇAMENTO'!$D$14:D62,'MODELO ORÇAMENTO'!D62,'MODELO ORÇAMENTO'!$E$14:E62,'MODELO ORÇAMENTO'!E62,'MODELO ORÇAMENTO'!$F$14:F62,'MODELO ORÇAMENTO'!F62,'MODELO ORÇAMENTO'!$G$14:G62,'MODELO ORÇAMENTO'!G62,'MODELO ORÇAMENTO'!$I$14:I62,DADOS!$AE$8))</f>
        <v>1</v>
      </c>
      <c r="I62" t="s">
        <v>16</v>
      </c>
      <c r="K62" s="49"/>
      <c r="L62" s="2" t="s">
        <v>121</v>
      </c>
      <c r="O62" s="4" t="s">
        <v>122</v>
      </c>
      <c r="P62" s="3" t="s">
        <v>107</v>
      </c>
      <c r="Q62" s="5">
        <v>30.75</v>
      </c>
      <c r="R62" s="7"/>
      <c r="S62" s="6"/>
      <c r="T62" s="8"/>
      <c r="U62" s="2" t="s">
        <v>42</v>
      </c>
      <c r="V62" s="43"/>
      <c r="Z62" s="10" t="s">
        <v>0</v>
      </c>
      <c r="AA62" s="10" t="s">
        <v>0</v>
      </c>
      <c r="AB62" s="10" t="s">
        <v>0</v>
      </c>
      <c r="AC62" s="10" t="s">
        <v>0</v>
      </c>
      <c r="AE62" s="10" t="s">
        <v>0</v>
      </c>
      <c r="AF62" s="10" t="s">
        <v>0</v>
      </c>
      <c r="AG62" s="10" t="s">
        <v>0</v>
      </c>
      <c r="AH62" s="10" t="s">
        <v>0</v>
      </c>
      <c r="AI62" s="10" t="s">
        <v>0</v>
      </c>
    </row>
    <row r="63" spans="2:35" ht="75" x14ac:dyDescent="0.25">
      <c r="B63">
        <f>IFERROR(IF(I63=DADOS!$AE$8,S63,""),0)</f>
        <v>0</v>
      </c>
      <c r="C63">
        <f>IF(I63=DADOS!$AE$8,S63,"")</f>
        <v>0</v>
      </c>
      <c r="D63">
        <f>IF(I63="","",COUNTIF(I$12:I63,DADOS!$AE$4))</f>
        <v>1</v>
      </c>
      <c r="E63">
        <f>IF(I63="","",IF(I63=DADOS!$AE$4,"",IF(OR(I63=DADOS!$AE$5,I63=DADOS!$AE$6,I63=DADOS!$AE$7),COUNTIFS('MODELO ORÇAMENTO'!$D$14:D63,'MODELO ORÇAMENTO'!D63,'MODELO ORÇAMENTO'!$I$14:I63,DADOS!$AE$5),COUNTIFS('MODELO ORÇAMENTO'!$D$14:D63,'MODELO ORÇAMENTO'!D63,'MODELO ORÇAMENTO'!$I$14:I63,DADOS!$AE$5))))</f>
        <v>3</v>
      </c>
      <c r="F63">
        <f>IF(I63="","",IF(I63=DADOS!$AE$4,"",IF(OR(I63=DADOS!$AE$5,I63=DADOS!$AE$6,I63=DADOS!$AE$7),COUNTIFS('MODELO ORÇAMENTO'!$D$14:D63,'MODELO ORÇAMENTO'!D63,'MODELO ORÇAMENTO'!$E$14:E63,'MODELO ORÇAMENTO'!E63,'MODELO ORÇAMENTO'!$I$14:I63,DADOS!$AE$6),COUNTIFS('MODELO ORÇAMENTO'!$D$14:D63,'MODELO ORÇAMENTO'!D63,'MODELO ORÇAMENTO'!$E$14:E63,'MODELO ORÇAMENTO'!E63,'MODELO ORÇAMENTO'!$I$14:I63,DADOS!$AE$6))))</f>
        <v>3</v>
      </c>
      <c r="G63">
        <f>IF(I63="","",IF(I63=DADOS!$AE$4,"",IF(OR(I63=DADOS!$AE$5,I63=DADOS!$AE$6,I63=DADOS!$AE$7),COUNTIFS('MODELO ORÇAMENTO'!$D$14:D63,'MODELO ORÇAMENTO'!D63,'MODELO ORÇAMENTO'!$E$14:E63,'MODELO ORÇAMENTO'!E63,'MODELO ORÇAMENTO'!$F$14:F63,'MODELO ORÇAMENTO'!F63,'MODELO ORÇAMENTO'!$I$14:I63,DADOS!$AE$7),COUNTIFS('MODELO ORÇAMENTO'!$D$14:D63,'MODELO ORÇAMENTO'!D63,'MODELO ORÇAMENTO'!$E$14:E63,'MODELO ORÇAMENTO'!E63,'MODELO ORÇAMENTO'!$F$14:F63,'MODELO ORÇAMENTO'!F63,'MODELO ORÇAMENTO'!$I$14:I63,DADOS!$AE$7))))</f>
        <v>0</v>
      </c>
      <c r="H63">
        <f>IF(I63="","",COUNTIFS('MODELO ORÇAMENTO'!$D$14:D63,'MODELO ORÇAMENTO'!D63,'MODELO ORÇAMENTO'!$E$14:E63,'MODELO ORÇAMENTO'!E63,'MODELO ORÇAMENTO'!$F$14:F63,'MODELO ORÇAMENTO'!F63,'MODELO ORÇAMENTO'!$G$14:G63,'MODELO ORÇAMENTO'!G63,'MODELO ORÇAMENTO'!$I$14:I63,DADOS!$AE$8))</f>
        <v>2</v>
      </c>
      <c r="I63" t="s">
        <v>16</v>
      </c>
      <c r="K63" s="49"/>
      <c r="L63" s="2" t="s">
        <v>123</v>
      </c>
      <c r="O63" s="4" t="s">
        <v>124</v>
      </c>
      <c r="P63" s="3" t="s">
        <v>125</v>
      </c>
      <c r="Q63" s="5">
        <v>21</v>
      </c>
      <c r="R63" s="7"/>
      <c r="S63" s="6"/>
      <c r="T63" s="8"/>
      <c r="U63" s="2" t="s">
        <v>42</v>
      </c>
      <c r="V63" s="43"/>
      <c r="Z63" s="10" t="s">
        <v>0</v>
      </c>
      <c r="AA63" s="10" t="s">
        <v>0</v>
      </c>
      <c r="AB63" s="10" t="s">
        <v>0</v>
      </c>
      <c r="AC63" s="10" t="s">
        <v>0</v>
      </c>
      <c r="AE63" s="10" t="s">
        <v>0</v>
      </c>
      <c r="AF63" s="10" t="s">
        <v>0</v>
      </c>
      <c r="AG63" s="10" t="s">
        <v>0</v>
      </c>
      <c r="AH63" s="10" t="s">
        <v>0</v>
      </c>
      <c r="AI63" s="10" t="s">
        <v>0</v>
      </c>
    </row>
    <row r="64" spans="2:35" ht="30" x14ac:dyDescent="0.25">
      <c r="B64">
        <f>IFERROR(IF(I64=DADOS!$AE$8,S64,""),0)</f>
        <v>0</v>
      </c>
      <c r="C64">
        <f>IF(I64=DADOS!$AE$8,S64,"")</f>
        <v>0</v>
      </c>
      <c r="D64">
        <f>IF(I64="","",COUNTIF(I$12:I64,DADOS!$AE$4))</f>
        <v>1</v>
      </c>
      <c r="E64">
        <f>IF(I64="","",IF(I64=DADOS!$AE$4,"",IF(OR(I64=DADOS!$AE$5,I64=DADOS!$AE$6,I64=DADOS!$AE$7),COUNTIFS('MODELO ORÇAMENTO'!$D$14:D64,'MODELO ORÇAMENTO'!D64,'MODELO ORÇAMENTO'!$I$14:I64,DADOS!$AE$5),COUNTIFS('MODELO ORÇAMENTO'!$D$14:D64,'MODELO ORÇAMENTO'!D64,'MODELO ORÇAMENTO'!$I$14:I64,DADOS!$AE$5))))</f>
        <v>3</v>
      </c>
      <c r="F64">
        <f>IF(I64="","",IF(I64=DADOS!$AE$4,"",IF(OR(I64=DADOS!$AE$5,I64=DADOS!$AE$6,I64=DADOS!$AE$7),COUNTIFS('MODELO ORÇAMENTO'!$D$14:D64,'MODELO ORÇAMENTO'!D64,'MODELO ORÇAMENTO'!$E$14:E64,'MODELO ORÇAMENTO'!E64,'MODELO ORÇAMENTO'!$I$14:I64,DADOS!$AE$6),COUNTIFS('MODELO ORÇAMENTO'!$D$14:D64,'MODELO ORÇAMENTO'!D64,'MODELO ORÇAMENTO'!$E$14:E64,'MODELO ORÇAMENTO'!E64,'MODELO ORÇAMENTO'!$I$14:I64,DADOS!$AE$6))))</f>
        <v>3</v>
      </c>
      <c r="G64">
        <f>IF(I64="","",IF(I64=DADOS!$AE$4,"",IF(OR(I64=DADOS!$AE$5,I64=DADOS!$AE$6,I64=DADOS!$AE$7),COUNTIFS('MODELO ORÇAMENTO'!$D$14:D64,'MODELO ORÇAMENTO'!D64,'MODELO ORÇAMENTO'!$E$14:E64,'MODELO ORÇAMENTO'!E64,'MODELO ORÇAMENTO'!$F$14:F64,'MODELO ORÇAMENTO'!F64,'MODELO ORÇAMENTO'!$I$14:I64,DADOS!$AE$7),COUNTIFS('MODELO ORÇAMENTO'!$D$14:D64,'MODELO ORÇAMENTO'!D64,'MODELO ORÇAMENTO'!$E$14:E64,'MODELO ORÇAMENTO'!E64,'MODELO ORÇAMENTO'!$F$14:F64,'MODELO ORÇAMENTO'!F64,'MODELO ORÇAMENTO'!$I$14:I64,DADOS!$AE$7))))</f>
        <v>0</v>
      </c>
      <c r="H64">
        <f>IF(I64="","",COUNTIFS('MODELO ORÇAMENTO'!$D$14:D64,'MODELO ORÇAMENTO'!D64,'MODELO ORÇAMENTO'!$E$14:E64,'MODELO ORÇAMENTO'!E64,'MODELO ORÇAMENTO'!$F$14:F64,'MODELO ORÇAMENTO'!F64,'MODELO ORÇAMENTO'!$G$14:G64,'MODELO ORÇAMENTO'!G64,'MODELO ORÇAMENTO'!$I$14:I64,DADOS!$AE$8))</f>
        <v>3</v>
      </c>
      <c r="I64" t="s">
        <v>16</v>
      </c>
      <c r="K64" s="49"/>
      <c r="L64" s="2" t="s">
        <v>126</v>
      </c>
      <c r="O64" s="4" t="s">
        <v>127</v>
      </c>
      <c r="P64" s="3" t="s">
        <v>41</v>
      </c>
      <c r="Q64" s="5">
        <v>3</v>
      </c>
      <c r="R64" s="7"/>
      <c r="S64" s="6"/>
      <c r="T64" s="8"/>
      <c r="U64" s="2" t="s">
        <v>42</v>
      </c>
      <c r="V64" s="43"/>
      <c r="Z64" s="10" t="s">
        <v>0</v>
      </c>
      <c r="AA64" s="10" t="s">
        <v>0</v>
      </c>
      <c r="AB64" s="10" t="s">
        <v>0</v>
      </c>
      <c r="AC64" s="10" t="s">
        <v>0</v>
      </c>
      <c r="AE64" s="10" t="s">
        <v>0</v>
      </c>
      <c r="AF64" s="10" t="s">
        <v>0</v>
      </c>
      <c r="AG64" s="10" t="s">
        <v>0</v>
      </c>
      <c r="AH64" s="10" t="s">
        <v>0</v>
      </c>
      <c r="AI64" s="10" t="s">
        <v>0</v>
      </c>
    </row>
    <row r="65" spans="2:35" x14ac:dyDescent="0.25">
      <c r="B65" t="str">
        <f>IFERROR(IF(I65=DADOS!$AE$8,S65,""),0)</f>
        <v/>
      </c>
      <c r="C65" t="str">
        <f>IF(I65=DADOS!$AE$8,S65,"")</f>
        <v/>
      </c>
      <c r="D65" t="str">
        <f>IF(I65="","",COUNTIF(I$12:I65,DADOS!$AE$4))</f>
        <v/>
      </c>
      <c r="E65" t="str">
        <f>IF(I65="","",IF(I65=DADOS!$AE$4,"",IF(OR(I65=DADOS!$AE$5,I65=DADOS!$AE$6,I65=DADOS!$AE$7),COUNTIFS('MODELO ORÇAMENTO'!$D$14:D65,'MODELO ORÇAMENTO'!D65,'MODELO ORÇAMENTO'!$I$14:I65,DADOS!$AE$5),COUNTIFS('MODELO ORÇAMENTO'!$D$14:D65,'MODELO ORÇAMENTO'!D65,'MODELO ORÇAMENTO'!$I$14:I65,DADOS!$AE$5))))</f>
        <v/>
      </c>
      <c r="F65" t="str">
        <f>IF(I65="","",IF(I65=DADOS!$AE$4,"",IF(OR(I65=DADOS!$AE$5,I65=DADOS!$AE$6,I65=DADOS!$AE$7),COUNTIFS('MODELO ORÇAMENTO'!$D$14:D65,'MODELO ORÇAMENTO'!D65,'MODELO ORÇAMENTO'!$E$14:E65,'MODELO ORÇAMENTO'!E65,'MODELO ORÇAMENTO'!$I$14:I65,DADOS!$AE$6),COUNTIFS('MODELO ORÇAMENTO'!$D$14:D65,'MODELO ORÇAMENTO'!D65,'MODELO ORÇAMENTO'!$E$14:E65,'MODELO ORÇAMENTO'!E65,'MODELO ORÇAMENTO'!$I$14:I65,DADOS!$AE$6))))</f>
        <v/>
      </c>
      <c r="G65" t="str">
        <f>IF(I65="","",IF(I65=DADOS!$AE$4,"",IF(OR(I65=DADOS!$AE$5,I65=DADOS!$AE$6,I65=DADOS!$AE$7),COUNTIFS('MODELO ORÇAMENTO'!$D$14:D65,'MODELO ORÇAMENTO'!D65,'MODELO ORÇAMENTO'!$E$14:E65,'MODELO ORÇAMENTO'!E65,'MODELO ORÇAMENTO'!$F$14:F65,'MODELO ORÇAMENTO'!F65,'MODELO ORÇAMENTO'!$I$14:I65,DADOS!$AE$7),COUNTIFS('MODELO ORÇAMENTO'!$D$14:D65,'MODELO ORÇAMENTO'!D65,'MODELO ORÇAMENTO'!$E$14:E65,'MODELO ORÇAMENTO'!E65,'MODELO ORÇAMENTO'!$F$14:F65,'MODELO ORÇAMENTO'!F65,'MODELO ORÇAMENTO'!$I$14:I65,DADOS!$AE$7))))</f>
        <v/>
      </c>
      <c r="H65" t="str">
        <f>IF(I65="","",COUNTIFS('MODELO ORÇAMENTO'!$D$14:D65,'MODELO ORÇAMENTO'!D65,'MODELO ORÇAMENTO'!$E$14:E65,'MODELO ORÇAMENTO'!E65,'MODELO ORÇAMENTO'!$F$14:F65,'MODELO ORÇAMENTO'!F65,'MODELO ORÇAMENTO'!$G$14:G65,'MODELO ORÇAMENTO'!G65,'MODELO ORÇAMENTO'!$I$14:I65,DADOS!$AE$8))</f>
        <v/>
      </c>
      <c r="K65" s="49"/>
      <c r="L65" s="2" t="s">
        <v>0</v>
      </c>
      <c r="O65" s="4" t="s">
        <v>0</v>
      </c>
      <c r="P65" s="3" t="s">
        <v>0</v>
      </c>
      <c r="Q65" s="5" t="s">
        <v>0</v>
      </c>
      <c r="R65" s="7"/>
      <c r="S65" s="6"/>
      <c r="T65" s="8"/>
      <c r="V65" s="43"/>
      <c r="Z65" s="10" t="s">
        <v>0</v>
      </c>
      <c r="AA65" s="10" t="s">
        <v>0</v>
      </c>
      <c r="AB65" s="10" t="s">
        <v>0</v>
      </c>
      <c r="AC65" s="10" t="s">
        <v>0</v>
      </c>
      <c r="AE65" s="10" t="s">
        <v>0</v>
      </c>
      <c r="AF65" s="10" t="s">
        <v>0</v>
      </c>
      <c r="AG65" s="10" t="s">
        <v>0</v>
      </c>
      <c r="AH65" s="10" t="s">
        <v>0</v>
      </c>
      <c r="AI65" s="10" t="s">
        <v>0</v>
      </c>
    </row>
    <row r="66" spans="2:35" x14ac:dyDescent="0.25">
      <c r="B66" t="str">
        <f>IFERROR(IF(I66=DADOS!$AE$8,S66,""),0)</f>
        <v/>
      </c>
      <c r="C66" t="str">
        <f>IF(I66=DADOS!$AE$8,S66,"")</f>
        <v/>
      </c>
      <c r="D66">
        <f>IF(I66="","",COUNTIF(I$12:I66,DADOS!$AE$4))</f>
        <v>1</v>
      </c>
      <c r="E66">
        <f>IF(I66="","",IF(I66=DADOS!$AE$4,"",IF(OR(I66=DADOS!$AE$5,I66=DADOS!$AE$6,I66=DADOS!$AE$7),COUNTIFS('MODELO ORÇAMENTO'!$D$14:D66,'MODELO ORÇAMENTO'!D66,'MODELO ORÇAMENTO'!$I$14:I66,DADOS!$AE$5),COUNTIFS('MODELO ORÇAMENTO'!$D$14:D66,'MODELO ORÇAMENTO'!D66,'MODELO ORÇAMENTO'!$I$14:I66,DADOS!$AE$5))))</f>
        <v>3</v>
      </c>
      <c r="F66">
        <f>IF(I66="","",IF(I66=DADOS!$AE$4,"",IF(OR(I66=DADOS!$AE$5,I66=DADOS!$AE$6,I66=DADOS!$AE$7),COUNTIFS('MODELO ORÇAMENTO'!$D$14:D66,'MODELO ORÇAMENTO'!D66,'MODELO ORÇAMENTO'!$E$14:E66,'MODELO ORÇAMENTO'!E66,'MODELO ORÇAMENTO'!$I$14:I66,DADOS!$AE$6),COUNTIFS('MODELO ORÇAMENTO'!$D$14:D66,'MODELO ORÇAMENTO'!D66,'MODELO ORÇAMENTO'!$E$14:E66,'MODELO ORÇAMENTO'!E66,'MODELO ORÇAMENTO'!$I$14:I66,DADOS!$AE$6))))</f>
        <v>4</v>
      </c>
      <c r="G66">
        <f>IF(I66="","",IF(I66=DADOS!$AE$4,"",IF(OR(I66=DADOS!$AE$5,I66=DADOS!$AE$6,I66=DADOS!$AE$7),COUNTIFS('MODELO ORÇAMENTO'!$D$14:D66,'MODELO ORÇAMENTO'!D66,'MODELO ORÇAMENTO'!$E$14:E66,'MODELO ORÇAMENTO'!E66,'MODELO ORÇAMENTO'!$F$14:F66,'MODELO ORÇAMENTO'!F66,'MODELO ORÇAMENTO'!$I$14:I66,DADOS!$AE$7),COUNTIFS('MODELO ORÇAMENTO'!$D$14:D66,'MODELO ORÇAMENTO'!D66,'MODELO ORÇAMENTO'!$E$14:E66,'MODELO ORÇAMENTO'!E66,'MODELO ORÇAMENTO'!$F$14:F66,'MODELO ORÇAMENTO'!F66,'MODELO ORÇAMENTO'!$I$14:I66,DADOS!$AE$7))))</f>
        <v>0</v>
      </c>
      <c r="H66">
        <f>IF(I66="","",COUNTIFS('MODELO ORÇAMENTO'!$D$14:D66,'MODELO ORÇAMENTO'!D66,'MODELO ORÇAMENTO'!$E$14:E66,'MODELO ORÇAMENTO'!E66,'MODELO ORÇAMENTO'!$F$14:F66,'MODELO ORÇAMENTO'!F66,'MODELO ORÇAMENTO'!$G$14:G66,'MODELO ORÇAMENTO'!G66,'MODELO ORÇAMENTO'!$I$14:I66,DADOS!$AE$8))</f>
        <v>0</v>
      </c>
      <c r="I66" t="s">
        <v>14</v>
      </c>
      <c r="K66" s="49"/>
      <c r="L66" s="2" t="s">
        <v>128</v>
      </c>
      <c r="O66" s="4" t="s">
        <v>72</v>
      </c>
      <c r="P66" s="3" t="s">
        <v>0</v>
      </c>
      <c r="Q66" s="5" t="s">
        <v>0</v>
      </c>
      <c r="R66" s="7"/>
      <c r="S66" s="6"/>
      <c r="T66" s="8"/>
      <c r="V66" s="43"/>
      <c r="X66" s="9" t="s">
        <v>72</v>
      </c>
      <c r="Z66" s="10" t="s">
        <v>0</v>
      </c>
      <c r="AA66" s="10" t="s">
        <v>0</v>
      </c>
      <c r="AB66" s="10" t="s">
        <v>0</v>
      </c>
      <c r="AC66" s="10" t="s">
        <v>0</v>
      </c>
      <c r="AE66" s="10" t="s">
        <v>0</v>
      </c>
      <c r="AF66" s="10" t="s">
        <v>0</v>
      </c>
      <c r="AG66" s="10" t="s">
        <v>0</v>
      </c>
      <c r="AH66" s="10" t="s">
        <v>0</v>
      </c>
      <c r="AI66" s="10" t="s">
        <v>0</v>
      </c>
    </row>
    <row r="67" spans="2:35" ht="45" x14ac:dyDescent="0.25">
      <c r="B67">
        <f>IFERROR(IF(I67=DADOS!$AE$8,S67,""),0)</f>
        <v>0</v>
      </c>
      <c r="C67">
        <f>IF(I67=DADOS!$AE$8,S67,"")</f>
        <v>0</v>
      </c>
      <c r="D67">
        <f>IF(I67="","",COUNTIF(I$12:I67,DADOS!$AE$4))</f>
        <v>1</v>
      </c>
      <c r="E67">
        <f>IF(I67="","",IF(I67=DADOS!$AE$4,"",IF(OR(I67=DADOS!$AE$5,I67=DADOS!$AE$6,I67=DADOS!$AE$7),COUNTIFS('MODELO ORÇAMENTO'!$D$14:D67,'MODELO ORÇAMENTO'!D67,'MODELO ORÇAMENTO'!$I$14:I67,DADOS!$AE$5),COUNTIFS('MODELO ORÇAMENTO'!$D$14:D67,'MODELO ORÇAMENTO'!D67,'MODELO ORÇAMENTO'!$I$14:I67,DADOS!$AE$5))))</f>
        <v>3</v>
      </c>
      <c r="F67">
        <f>IF(I67="","",IF(I67=DADOS!$AE$4,"",IF(OR(I67=DADOS!$AE$5,I67=DADOS!$AE$6,I67=DADOS!$AE$7),COUNTIFS('MODELO ORÇAMENTO'!$D$14:D67,'MODELO ORÇAMENTO'!D67,'MODELO ORÇAMENTO'!$E$14:E67,'MODELO ORÇAMENTO'!E67,'MODELO ORÇAMENTO'!$I$14:I67,DADOS!$AE$6),COUNTIFS('MODELO ORÇAMENTO'!$D$14:D67,'MODELO ORÇAMENTO'!D67,'MODELO ORÇAMENTO'!$E$14:E67,'MODELO ORÇAMENTO'!E67,'MODELO ORÇAMENTO'!$I$14:I67,DADOS!$AE$6))))</f>
        <v>4</v>
      </c>
      <c r="G67">
        <f>IF(I67="","",IF(I67=DADOS!$AE$4,"",IF(OR(I67=DADOS!$AE$5,I67=DADOS!$AE$6,I67=DADOS!$AE$7),COUNTIFS('MODELO ORÇAMENTO'!$D$14:D67,'MODELO ORÇAMENTO'!D67,'MODELO ORÇAMENTO'!$E$14:E67,'MODELO ORÇAMENTO'!E67,'MODELO ORÇAMENTO'!$F$14:F67,'MODELO ORÇAMENTO'!F67,'MODELO ORÇAMENTO'!$I$14:I67,DADOS!$AE$7),COUNTIFS('MODELO ORÇAMENTO'!$D$14:D67,'MODELO ORÇAMENTO'!D67,'MODELO ORÇAMENTO'!$E$14:E67,'MODELO ORÇAMENTO'!E67,'MODELO ORÇAMENTO'!$F$14:F67,'MODELO ORÇAMENTO'!F67,'MODELO ORÇAMENTO'!$I$14:I67,DADOS!$AE$7))))</f>
        <v>0</v>
      </c>
      <c r="H67">
        <f>IF(I67="","",COUNTIFS('MODELO ORÇAMENTO'!$D$14:D67,'MODELO ORÇAMENTO'!D67,'MODELO ORÇAMENTO'!$E$14:E67,'MODELO ORÇAMENTO'!E67,'MODELO ORÇAMENTO'!$F$14:F67,'MODELO ORÇAMENTO'!F67,'MODELO ORÇAMENTO'!$G$14:G67,'MODELO ORÇAMENTO'!G67,'MODELO ORÇAMENTO'!$I$14:I67,DADOS!$AE$8))</f>
        <v>1</v>
      </c>
      <c r="I67" t="s">
        <v>16</v>
      </c>
      <c r="K67" s="49"/>
      <c r="L67" s="2" t="s">
        <v>129</v>
      </c>
      <c r="O67" s="4" t="s">
        <v>58</v>
      </c>
      <c r="P67" s="3" t="s">
        <v>52</v>
      </c>
      <c r="Q67" s="5">
        <v>2</v>
      </c>
      <c r="R67" s="7"/>
      <c r="S67" s="6"/>
      <c r="T67" s="8"/>
      <c r="U67" s="2" t="s">
        <v>42</v>
      </c>
      <c r="V67" s="43"/>
      <c r="Z67" s="10" t="s">
        <v>0</v>
      </c>
      <c r="AA67" s="10" t="s">
        <v>0</v>
      </c>
      <c r="AB67" s="10" t="s">
        <v>0</v>
      </c>
      <c r="AC67" s="10" t="s">
        <v>0</v>
      </c>
      <c r="AE67" s="10" t="s">
        <v>0</v>
      </c>
      <c r="AF67" s="10" t="s">
        <v>0</v>
      </c>
      <c r="AG67" s="10" t="s">
        <v>0</v>
      </c>
      <c r="AH67" s="10" t="s">
        <v>0</v>
      </c>
      <c r="AI67" s="10" t="s">
        <v>0</v>
      </c>
    </row>
    <row r="68" spans="2:35" ht="75" x14ac:dyDescent="0.25">
      <c r="B68">
        <f>IFERROR(IF(I68=DADOS!$AE$8,S68,""),0)</f>
        <v>0</v>
      </c>
      <c r="C68">
        <f>IF(I68=DADOS!$AE$8,S68,"")</f>
        <v>0</v>
      </c>
      <c r="D68">
        <f>IF(I68="","",COUNTIF(I$12:I68,DADOS!$AE$4))</f>
        <v>1</v>
      </c>
      <c r="E68">
        <f>IF(I68="","",IF(I68=DADOS!$AE$4,"",IF(OR(I68=DADOS!$AE$5,I68=DADOS!$AE$6,I68=DADOS!$AE$7),COUNTIFS('MODELO ORÇAMENTO'!$D$14:D68,'MODELO ORÇAMENTO'!D68,'MODELO ORÇAMENTO'!$I$14:I68,DADOS!$AE$5),COUNTIFS('MODELO ORÇAMENTO'!$D$14:D68,'MODELO ORÇAMENTO'!D68,'MODELO ORÇAMENTO'!$I$14:I68,DADOS!$AE$5))))</f>
        <v>3</v>
      </c>
      <c r="F68">
        <f>IF(I68="","",IF(I68=DADOS!$AE$4,"",IF(OR(I68=DADOS!$AE$5,I68=DADOS!$AE$6,I68=DADOS!$AE$7),COUNTIFS('MODELO ORÇAMENTO'!$D$14:D68,'MODELO ORÇAMENTO'!D68,'MODELO ORÇAMENTO'!$E$14:E68,'MODELO ORÇAMENTO'!E68,'MODELO ORÇAMENTO'!$I$14:I68,DADOS!$AE$6),COUNTIFS('MODELO ORÇAMENTO'!$D$14:D68,'MODELO ORÇAMENTO'!D68,'MODELO ORÇAMENTO'!$E$14:E68,'MODELO ORÇAMENTO'!E68,'MODELO ORÇAMENTO'!$I$14:I68,DADOS!$AE$6))))</f>
        <v>4</v>
      </c>
      <c r="G68">
        <f>IF(I68="","",IF(I68=DADOS!$AE$4,"",IF(OR(I68=DADOS!$AE$5,I68=DADOS!$AE$6,I68=DADOS!$AE$7),COUNTIFS('MODELO ORÇAMENTO'!$D$14:D68,'MODELO ORÇAMENTO'!D68,'MODELO ORÇAMENTO'!$E$14:E68,'MODELO ORÇAMENTO'!E68,'MODELO ORÇAMENTO'!$F$14:F68,'MODELO ORÇAMENTO'!F68,'MODELO ORÇAMENTO'!$I$14:I68,DADOS!$AE$7),COUNTIFS('MODELO ORÇAMENTO'!$D$14:D68,'MODELO ORÇAMENTO'!D68,'MODELO ORÇAMENTO'!$E$14:E68,'MODELO ORÇAMENTO'!E68,'MODELO ORÇAMENTO'!$F$14:F68,'MODELO ORÇAMENTO'!F68,'MODELO ORÇAMENTO'!$I$14:I68,DADOS!$AE$7))))</f>
        <v>0</v>
      </c>
      <c r="H68">
        <f>IF(I68="","",COUNTIFS('MODELO ORÇAMENTO'!$D$14:D68,'MODELO ORÇAMENTO'!D68,'MODELO ORÇAMENTO'!$E$14:E68,'MODELO ORÇAMENTO'!E68,'MODELO ORÇAMENTO'!$F$14:F68,'MODELO ORÇAMENTO'!F68,'MODELO ORÇAMENTO'!$G$14:G68,'MODELO ORÇAMENTO'!G68,'MODELO ORÇAMENTO'!$I$14:I68,DADOS!$AE$8))</f>
        <v>2</v>
      </c>
      <c r="I68" t="s">
        <v>16</v>
      </c>
      <c r="K68" s="49"/>
      <c r="L68" s="2" t="s">
        <v>130</v>
      </c>
      <c r="O68" s="4" t="s">
        <v>74</v>
      </c>
      <c r="P68" s="3" t="s">
        <v>75</v>
      </c>
      <c r="Q68" s="5">
        <v>130</v>
      </c>
      <c r="R68" s="7"/>
      <c r="S68" s="6"/>
      <c r="T68" s="8"/>
      <c r="U68" s="2" t="s">
        <v>42</v>
      </c>
      <c r="V68" s="43"/>
      <c r="Z68" s="10" t="s">
        <v>0</v>
      </c>
      <c r="AA68" s="10" t="s">
        <v>0</v>
      </c>
      <c r="AB68" s="10" t="s">
        <v>0</v>
      </c>
      <c r="AC68" s="10" t="s">
        <v>0</v>
      </c>
      <c r="AE68" s="10" t="s">
        <v>0</v>
      </c>
      <c r="AF68" s="10" t="s">
        <v>0</v>
      </c>
      <c r="AG68" s="10" t="s">
        <v>0</v>
      </c>
      <c r="AH68" s="10" t="s">
        <v>0</v>
      </c>
      <c r="AI68" s="10" t="s">
        <v>0</v>
      </c>
    </row>
    <row r="69" spans="2:35" ht="90" x14ac:dyDescent="0.25">
      <c r="B69">
        <f>IFERROR(IF(I69=DADOS!$AE$8,S69,""),0)</f>
        <v>0</v>
      </c>
      <c r="C69">
        <f>IF(I69=DADOS!$AE$8,S69,"")</f>
        <v>0</v>
      </c>
      <c r="D69">
        <f>IF(I69="","",COUNTIF(I$12:I69,DADOS!$AE$4))</f>
        <v>1</v>
      </c>
      <c r="E69">
        <f>IF(I69="","",IF(I69=DADOS!$AE$4,"",IF(OR(I69=DADOS!$AE$5,I69=DADOS!$AE$6,I69=DADOS!$AE$7),COUNTIFS('MODELO ORÇAMENTO'!$D$14:D69,'MODELO ORÇAMENTO'!D69,'MODELO ORÇAMENTO'!$I$14:I69,DADOS!$AE$5),COUNTIFS('MODELO ORÇAMENTO'!$D$14:D69,'MODELO ORÇAMENTO'!D69,'MODELO ORÇAMENTO'!$I$14:I69,DADOS!$AE$5))))</f>
        <v>3</v>
      </c>
      <c r="F69">
        <f>IF(I69="","",IF(I69=DADOS!$AE$4,"",IF(OR(I69=DADOS!$AE$5,I69=DADOS!$AE$6,I69=DADOS!$AE$7),COUNTIFS('MODELO ORÇAMENTO'!$D$14:D69,'MODELO ORÇAMENTO'!D69,'MODELO ORÇAMENTO'!$E$14:E69,'MODELO ORÇAMENTO'!E69,'MODELO ORÇAMENTO'!$I$14:I69,DADOS!$AE$6),COUNTIFS('MODELO ORÇAMENTO'!$D$14:D69,'MODELO ORÇAMENTO'!D69,'MODELO ORÇAMENTO'!$E$14:E69,'MODELO ORÇAMENTO'!E69,'MODELO ORÇAMENTO'!$I$14:I69,DADOS!$AE$6))))</f>
        <v>4</v>
      </c>
      <c r="G69">
        <f>IF(I69="","",IF(I69=DADOS!$AE$4,"",IF(OR(I69=DADOS!$AE$5,I69=DADOS!$AE$6,I69=DADOS!$AE$7),COUNTIFS('MODELO ORÇAMENTO'!$D$14:D69,'MODELO ORÇAMENTO'!D69,'MODELO ORÇAMENTO'!$E$14:E69,'MODELO ORÇAMENTO'!E69,'MODELO ORÇAMENTO'!$F$14:F69,'MODELO ORÇAMENTO'!F69,'MODELO ORÇAMENTO'!$I$14:I69,DADOS!$AE$7),COUNTIFS('MODELO ORÇAMENTO'!$D$14:D69,'MODELO ORÇAMENTO'!D69,'MODELO ORÇAMENTO'!$E$14:E69,'MODELO ORÇAMENTO'!E69,'MODELO ORÇAMENTO'!$F$14:F69,'MODELO ORÇAMENTO'!F69,'MODELO ORÇAMENTO'!$I$14:I69,DADOS!$AE$7))))</f>
        <v>0</v>
      </c>
      <c r="H69">
        <f>IF(I69="","",COUNTIFS('MODELO ORÇAMENTO'!$D$14:D69,'MODELO ORÇAMENTO'!D69,'MODELO ORÇAMENTO'!$E$14:E69,'MODELO ORÇAMENTO'!E69,'MODELO ORÇAMENTO'!$F$14:F69,'MODELO ORÇAMENTO'!F69,'MODELO ORÇAMENTO'!$G$14:G69,'MODELO ORÇAMENTO'!G69,'MODELO ORÇAMENTO'!$I$14:I69,DADOS!$AE$8))</f>
        <v>3</v>
      </c>
      <c r="I69" t="s">
        <v>16</v>
      </c>
      <c r="K69" s="49"/>
      <c r="L69" s="2" t="s">
        <v>131</v>
      </c>
      <c r="O69" s="4" t="s">
        <v>77</v>
      </c>
      <c r="P69" s="3" t="s">
        <v>75</v>
      </c>
      <c r="Q69" s="5">
        <v>90</v>
      </c>
      <c r="R69" s="7"/>
      <c r="S69" s="6"/>
      <c r="T69" s="8"/>
      <c r="U69" s="2" t="s">
        <v>42</v>
      </c>
      <c r="V69" s="43"/>
      <c r="Z69" s="10" t="s">
        <v>0</v>
      </c>
      <c r="AA69" s="10" t="s">
        <v>0</v>
      </c>
      <c r="AB69" s="10" t="s">
        <v>0</v>
      </c>
      <c r="AC69" s="10" t="s">
        <v>0</v>
      </c>
      <c r="AE69" s="10" t="s">
        <v>0</v>
      </c>
      <c r="AF69" s="10" t="s">
        <v>0</v>
      </c>
      <c r="AG69" s="10" t="s">
        <v>0</v>
      </c>
      <c r="AH69" s="10" t="s">
        <v>0</v>
      </c>
      <c r="AI69" s="10" t="s">
        <v>0</v>
      </c>
    </row>
    <row r="70" spans="2:35" ht="75" x14ac:dyDescent="0.25">
      <c r="B70">
        <f>IFERROR(IF(I70=DADOS!$AE$8,S70,""),0)</f>
        <v>0</v>
      </c>
      <c r="C70">
        <f>IF(I70=DADOS!$AE$8,S70,"")</f>
        <v>0</v>
      </c>
      <c r="D70">
        <f>IF(I70="","",COUNTIF(I$12:I70,DADOS!$AE$4))</f>
        <v>1</v>
      </c>
      <c r="E70">
        <f>IF(I70="","",IF(I70=DADOS!$AE$4,"",IF(OR(I70=DADOS!$AE$5,I70=DADOS!$AE$6,I70=DADOS!$AE$7),COUNTIFS('MODELO ORÇAMENTO'!$D$14:D70,'MODELO ORÇAMENTO'!D70,'MODELO ORÇAMENTO'!$I$14:I70,DADOS!$AE$5),COUNTIFS('MODELO ORÇAMENTO'!$D$14:D70,'MODELO ORÇAMENTO'!D70,'MODELO ORÇAMENTO'!$I$14:I70,DADOS!$AE$5))))</f>
        <v>3</v>
      </c>
      <c r="F70">
        <f>IF(I70="","",IF(I70=DADOS!$AE$4,"",IF(OR(I70=DADOS!$AE$5,I70=DADOS!$AE$6,I70=DADOS!$AE$7),COUNTIFS('MODELO ORÇAMENTO'!$D$14:D70,'MODELO ORÇAMENTO'!D70,'MODELO ORÇAMENTO'!$E$14:E70,'MODELO ORÇAMENTO'!E70,'MODELO ORÇAMENTO'!$I$14:I70,DADOS!$AE$6),COUNTIFS('MODELO ORÇAMENTO'!$D$14:D70,'MODELO ORÇAMENTO'!D70,'MODELO ORÇAMENTO'!$E$14:E70,'MODELO ORÇAMENTO'!E70,'MODELO ORÇAMENTO'!$I$14:I70,DADOS!$AE$6))))</f>
        <v>4</v>
      </c>
      <c r="G70">
        <f>IF(I70="","",IF(I70=DADOS!$AE$4,"",IF(OR(I70=DADOS!$AE$5,I70=DADOS!$AE$6,I70=DADOS!$AE$7),COUNTIFS('MODELO ORÇAMENTO'!$D$14:D70,'MODELO ORÇAMENTO'!D70,'MODELO ORÇAMENTO'!$E$14:E70,'MODELO ORÇAMENTO'!E70,'MODELO ORÇAMENTO'!$F$14:F70,'MODELO ORÇAMENTO'!F70,'MODELO ORÇAMENTO'!$I$14:I70,DADOS!$AE$7),COUNTIFS('MODELO ORÇAMENTO'!$D$14:D70,'MODELO ORÇAMENTO'!D70,'MODELO ORÇAMENTO'!$E$14:E70,'MODELO ORÇAMENTO'!E70,'MODELO ORÇAMENTO'!$F$14:F70,'MODELO ORÇAMENTO'!F70,'MODELO ORÇAMENTO'!$I$14:I70,DADOS!$AE$7))))</f>
        <v>0</v>
      </c>
      <c r="H70">
        <f>IF(I70="","",COUNTIFS('MODELO ORÇAMENTO'!$D$14:D70,'MODELO ORÇAMENTO'!D70,'MODELO ORÇAMENTO'!$E$14:E70,'MODELO ORÇAMENTO'!E70,'MODELO ORÇAMENTO'!$F$14:F70,'MODELO ORÇAMENTO'!F70,'MODELO ORÇAMENTO'!$G$14:G70,'MODELO ORÇAMENTO'!G70,'MODELO ORÇAMENTO'!$I$14:I70,DADOS!$AE$8))</f>
        <v>4</v>
      </c>
      <c r="I70" t="s">
        <v>16</v>
      </c>
      <c r="K70" s="49"/>
      <c r="L70" s="2" t="s">
        <v>132</v>
      </c>
      <c r="O70" s="4" t="s">
        <v>79</v>
      </c>
      <c r="P70" s="3" t="s">
        <v>75</v>
      </c>
      <c r="Q70" s="5">
        <v>41</v>
      </c>
      <c r="R70" s="7"/>
      <c r="S70" s="6"/>
      <c r="T70" s="8"/>
      <c r="U70" s="2" t="s">
        <v>42</v>
      </c>
      <c r="V70" s="43"/>
      <c r="Z70" s="10" t="s">
        <v>0</v>
      </c>
      <c r="AA70" s="10" t="s">
        <v>0</v>
      </c>
      <c r="AB70" s="10" t="s">
        <v>0</v>
      </c>
      <c r="AC70" s="10" t="s">
        <v>0</v>
      </c>
      <c r="AE70" s="10" t="s">
        <v>0</v>
      </c>
      <c r="AF70" s="10" t="s">
        <v>0</v>
      </c>
      <c r="AG70" s="10" t="s">
        <v>0</v>
      </c>
      <c r="AH70" s="10" t="s">
        <v>0</v>
      </c>
      <c r="AI70" s="10" t="s">
        <v>0</v>
      </c>
    </row>
    <row r="71" spans="2:35" x14ac:dyDescent="0.25">
      <c r="B71" t="str">
        <f>IFERROR(IF(I71=DADOS!$AE$8,S71,""),0)</f>
        <v/>
      </c>
      <c r="C71" t="str">
        <f>IF(I71=DADOS!$AE$8,S71,"")</f>
        <v/>
      </c>
      <c r="D71" t="str">
        <f>IF(I71="","",COUNTIF(I$12:I71,DADOS!$AE$4))</f>
        <v/>
      </c>
      <c r="E71" t="str">
        <f>IF(I71="","",IF(I71=DADOS!$AE$4,"",IF(OR(I71=DADOS!$AE$5,I71=DADOS!$AE$6,I71=DADOS!$AE$7),COUNTIFS('MODELO ORÇAMENTO'!$D$14:D71,'MODELO ORÇAMENTO'!D71,'MODELO ORÇAMENTO'!$I$14:I71,DADOS!$AE$5),COUNTIFS('MODELO ORÇAMENTO'!$D$14:D71,'MODELO ORÇAMENTO'!D71,'MODELO ORÇAMENTO'!$I$14:I71,DADOS!$AE$5))))</f>
        <v/>
      </c>
      <c r="F71" t="str">
        <f>IF(I71="","",IF(I71=DADOS!$AE$4,"",IF(OR(I71=DADOS!$AE$5,I71=DADOS!$AE$6,I71=DADOS!$AE$7),COUNTIFS('MODELO ORÇAMENTO'!$D$14:D71,'MODELO ORÇAMENTO'!D71,'MODELO ORÇAMENTO'!$E$14:E71,'MODELO ORÇAMENTO'!E71,'MODELO ORÇAMENTO'!$I$14:I71,DADOS!$AE$6),COUNTIFS('MODELO ORÇAMENTO'!$D$14:D71,'MODELO ORÇAMENTO'!D71,'MODELO ORÇAMENTO'!$E$14:E71,'MODELO ORÇAMENTO'!E71,'MODELO ORÇAMENTO'!$I$14:I71,DADOS!$AE$6))))</f>
        <v/>
      </c>
      <c r="G71" t="str">
        <f>IF(I71="","",IF(I71=DADOS!$AE$4,"",IF(OR(I71=DADOS!$AE$5,I71=DADOS!$AE$6,I71=DADOS!$AE$7),COUNTIFS('MODELO ORÇAMENTO'!$D$14:D71,'MODELO ORÇAMENTO'!D71,'MODELO ORÇAMENTO'!$E$14:E71,'MODELO ORÇAMENTO'!E71,'MODELO ORÇAMENTO'!$F$14:F71,'MODELO ORÇAMENTO'!F71,'MODELO ORÇAMENTO'!$I$14:I71,DADOS!$AE$7),COUNTIFS('MODELO ORÇAMENTO'!$D$14:D71,'MODELO ORÇAMENTO'!D71,'MODELO ORÇAMENTO'!$E$14:E71,'MODELO ORÇAMENTO'!E71,'MODELO ORÇAMENTO'!$F$14:F71,'MODELO ORÇAMENTO'!F71,'MODELO ORÇAMENTO'!$I$14:I71,DADOS!$AE$7))))</f>
        <v/>
      </c>
      <c r="H71" t="str">
        <f>IF(I71="","",COUNTIFS('MODELO ORÇAMENTO'!$D$14:D71,'MODELO ORÇAMENTO'!D71,'MODELO ORÇAMENTO'!$E$14:E71,'MODELO ORÇAMENTO'!E71,'MODELO ORÇAMENTO'!$F$14:F71,'MODELO ORÇAMENTO'!F71,'MODELO ORÇAMENTO'!$G$14:G71,'MODELO ORÇAMENTO'!G71,'MODELO ORÇAMENTO'!$I$14:I71,DADOS!$AE$8))</f>
        <v/>
      </c>
      <c r="K71" s="49"/>
      <c r="L71" s="2" t="s">
        <v>0</v>
      </c>
      <c r="O71" s="4" t="s">
        <v>0</v>
      </c>
      <c r="P71" s="3" t="s">
        <v>0</v>
      </c>
      <c r="Q71" s="5" t="s">
        <v>0</v>
      </c>
      <c r="R71" s="7"/>
      <c r="S71" s="6"/>
      <c r="T71" s="8"/>
      <c r="V71" s="43"/>
      <c r="Z71" s="10" t="s">
        <v>0</v>
      </c>
      <c r="AA71" s="10" t="s">
        <v>0</v>
      </c>
      <c r="AB71" s="10" t="s">
        <v>0</v>
      </c>
      <c r="AC71" s="10" t="s">
        <v>0</v>
      </c>
      <c r="AE71" s="10" t="s">
        <v>0</v>
      </c>
      <c r="AF71" s="10" t="s">
        <v>0</v>
      </c>
      <c r="AG71" s="10" t="s">
        <v>0</v>
      </c>
      <c r="AH71" s="10" t="s">
        <v>0</v>
      </c>
      <c r="AI71" s="10" t="s">
        <v>0</v>
      </c>
    </row>
    <row r="72" spans="2:35" x14ac:dyDescent="0.25">
      <c r="B72" t="str">
        <f>IFERROR(IF(I72=DADOS!$AE$8,S72,""),0)</f>
        <v/>
      </c>
      <c r="C72" t="str">
        <f>IF(I72=DADOS!$AE$8,S72,"")</f>
        <v/>
      </c>
      <c r="D72">
        <f>IF(I72="","",COUNTIF(I$12:I72,DADOS!$AE$4))</f>
        <v>1</v>
      </c>
      <c r="E72">
        <f>IF(I72="","",IF(I72=DADOS!$AE$4,"",IF(OR(I72=DADOS!$AE$5,I72=DADOS!$AE$6,I72=DADOS!$AE$7),COUNTIFS('MODELO ORÇAMENTO'!$D$14:D72,'MODELO ORÇAMENTO'!D72,'MODELO ORÇAMENTO'!$I$14:I72,DADOS!$AE$5),COUNTIFS('MODELO ORÇAMENTO'!$D$14:D72,'MODELO ORÇAMENTO'!D72,'MODELO ORÇAMENTO'!$I$14:I72,DADOS!$AE$5))))</f>
        <v>3</v>
      </c>
      <c r="F72">
        <f>IF(I72="","",IF(I72=DADOS!$AE$4,"",IF(OR(I72=DADOS!$AE$5,I72=DADOS!$AE$6,I72=DADOS!$AE$7),COUNTIFS('MODELO ORÇAMENTO'!$D$14:D72,'MODELO ORÇAMENTO'!D72,'MODELO ORÇAMENTO'!$E$14:E72,'MODELO ORÇAMENTO'!E72,'MODELO ORÇAMENTO'!$I$14:I72,DADOS!$AE$6),COUNTIFS('MODELO ORÇAMENTO'!$D$14:D72,'MODELO ORÇAMENTO'!D72,'MODELO ORÇAMENTO'!$E$14:E72,'MODELO ORÇAMENTO'!E72,'MODELO ORÇAMENTO'!$I$14:I72,DADOS!$AE$6))))</f>
        <v>5</v>
      </c>
      <c r="G72">
        <f>IF(I72="","",IF(I72=DADOS!$AE$4,"",IF(OR(I72=DADOS!$AE$5,I72=DADOS!$AE$6,I72=DADOS!$AE$7),COUNTIFS('MODELO ORÇAMENTO'!$D$14:D72,'MODELO ORÇAMENTO'!D72,'MODELO ORÇAMENTO'!$E$14:E72,'MODELO ORÇAMENTO'!E72,'MODELO ORÇAMENTO'!$F$14:F72,'MODELO ORÇAMENTO'!F72,'MODELO ORÇAMENTO'!$I$14:I72,DADOS!$AE$7),COUNTIFS('MODELO ORÇAMENTO'!$D$14:D72,'MODELO ORÇAMENTO'!D72,'MODELO ORÇAMENTO'!$E$14:E72,'MODELO ORÇAMENTO'!E72,'MODELO ORÇAMENTO'!$F$14:F72,'MODELO ORÇAMENTO'!F72,'MODELO ORÇAMENTO'!$I$14:I72,DADOS!$AE$7))))</f>
        <v>0</v>
      </c>
      <c r="H72">
        <f>IF(I72="","",COUNTIFS('MODELO ORÇAMENTO'!$D$14:D72,'MODELO ORÇAMENTO'!D72,'MODELO ORÇAMENTO'!$E$14:E72,'MODELO ORÇAMENTO'!E72,'MODELO ORÇAMENTO'!$F$14:F72,'MODELO ORÇAMENTO'!F72,'MODELO ORÇAMENTO'!$G$14:G72,'MODELO ORÇAMENTO'!G72,'MODELO ORÇAMENTO'!$I$14:I72,DADOS!$AE$8))</f>
        <v>0</v>
      </c>
      <c r="I72" t="s">
        <v>14</v>
      </c>
      <c r="K72" s="49"/>
      <c r="L72" s="2" t="s">
        <v>133</v>
      </c>
      <c r="O72" s="4" t="s">
        <v>134</v>
      </c>
      <c r="P72" s="3" t="s">
        <v>0</v>
      </c>
      <c r="Q72" s="5" t="s">
        <v>0</v>
      </c>
      <c r="R72" s="7"/>
      <c r="S72" s="6"/>
      <c r="T72" s="8"/>
      <c r="V72" s="43"/>
      <c r="X72" s="9" t="s">
        <v>134</v>
      </c>
      <c r="Z72" s="10" t="s">
        <v>0</v>
      </c>
      <c r="AA72" s="10" t="s">
        <v>0</v>
      </c>
      <c r="AB72" s="10" t="s">
        <v>0</v>
      </c>
      <c r="AC72" s="10" t="s">
        <v>0</v>
      </c>
      <c r="AE72" s="10" t="s">
        <v>0</v>
      </c>
      <c r="AF72" s="10" t="s">
        <v>0</v>
      </c>
      <c r="AG72" s="10" t="s">
        <v>0</v>
      </c>
      <c r="AH72" s="10" t="s">
        <v>0</v>
      </c>
      <c r="AI72" s="10" t="s">
        <v>0</v>
      </c>
    </row>
    <row r="73" spans="2:35" ht="60" x14ac:dyDescent="0.25">
      <c r="B73">
        <f>IFERROR(IF(I73=DADOS!$AE$8,S73,""),0)</f>
        <v>0</v>
      </c>
      <c r="C73">
        <f>IF(I73=DADOS!$AE$8,S73,"")</f>
        <v>0</v>
      </c>
      <c r="D73">
        <f>IF(I73="","",COUNTIF(I$12:I73,DADOS!$AE$4))</f>
        <v>1</v>
      </c>
      <c r="E73">
        <f>IF(I73="","",IF(I73=DADOS!$AE$4,"",IF(OR(I73=DADOS!$AE$5,I73=DADOS!$AE$6,I73=DADOS!$AE$7),COUNTIFS('MODELO ORÇAMENTO'!$D$14:D73,'MODELO ORÇAMENTO'!D73,'MODELO ORÇAMENTO'!$I$14:I73,DADOS!$AE$5),COUNTIFS('MODELO ORÇAMENTO'!$D$14:D73,'MODELO ORÇAMENTO'!D73,'MODELO ORÇAMENTO'!$I$14:I73,DADOS!$AE$5))))</f>
        <v>3</v>
      </c>
      <c r="F73">
        <f>IF(I73="","",IF(I73=DADOS!$AE$4,"",IF(OR(I73=DADOS!$AE$5,I73=DADOS!$AE$6,I73=DADOS!$AE$7),COUNTIFS('MODELO ORÇAMENTO'!$D$14:D73,'MODELO ORÇAMENTO'!D73,'MODELO ORÇAMENTO'!$E$14:E73,'MODELO ORÇAMENTO'!E73,'MODELO ORÇAMENTO'!$I$14:I73,DADOS!$AE$6),COUNTIFS('MODELO ORÇAMENTO'!$D$14:D73,'MODELO ORÇAMENTO'!D73,'MODELO ORÇAMENTO'!$E$14:E73,'MODELO ORÇAMENTO'!E73,'MODELO ORÇAMENTO'!$I$14:I73,DADOS!$AE$6))))</f>
        <v>5</v>
      </c>
      <c r="G73">
        <f>IF(I73="","",IF(I73=DADOS!$AE$4,"",IF(OR(I73=DADOS!$AE$5,I73=DADOS!$AE$6,I73=DADOS!$AE$7),COUNTIFS('MODELO ORÇAMENTO'!$D$14:D73,'MODELO ORÇAMENTO'!D73,'MODELO ORÇAMENTO'!$E$14:E73,'MODELO ORÇAMENTO'!E73,'MODELO ORÇAMENTO'!$F$14:F73,'MODELO ORÇAMENTO'!F73,'MODELO ORÇAMENTO'!$I$14:I73,DADOS!$AE$7),COUNTIFS('MODELO ORÇAMENTO'!$D$14:D73,'MODELO ORÇAMENTO'!D73,'MODELO ORÇAMENTO'!$E$14:E73,'MODELO ORÇAMENTO'!E73,'MODELO ORÇAMENTO'!$F$14:F73,'MODELO ORÇAMENTO'!F73,'MODELO ORÇAMENTO'!$I$14:I73,DADOS!$AE$7))))</f>
        <v>0</v>
      </c>
      <c r="H73">
        <f>IF(I73="","",COUNTIFS('MODELO ORÇAMENTO'!$D$14:D73,'MODELO ORÇAMENTO'!D73,'MODELO ORÇAMENTO'!$E$14:E73,'MODELO ORÇAMENTO'!E73,'MODELO ORÇAMENTO'!$F$14:F73,'MODELO ORÇAMENTO'!F73,'MODELO ORÇAMENTO'!$G$14:G73,'MODELO ORÇAMENTO'!G73,'MODELO ORÇAMENTO'!$I$14:I73,DADOS!$AE$8))</f>
        <v>1</v>
      </c>
      <c r="I73" t="s">
        <v>16</v>
      </c>
      <c r="K73" s="49"/>
      <c r="L73" s="2" t="s">
        <v>135</v>
      </c>
      <c r="O73" s="4" t="s">
        <v>66</v>
      </c>
      <c r="P73" s="3" t="s">
        <v>41</v>
      </c>
      <c r="Q73" s="5">
        <v>1</v>
      </c>
      <c r="R73" s="7"/>
      <c r="S73" s="6"/>
      <c r="T73" s="8"/>
      <c r="U73" s="2" t="s">
        <v>42</v>
      </c>
      <c r="V73" s="43"/>
      <c r="Z73" s="10" t="s">
        <v>0</v>
      </c>
      <c r="AA73" s="10" t="s">
        <v>0</v>
      </c>
      <c r="AB73" s="10" t="s">
        <v>0</v>
      </c>
      <c r="AC73" s="10" t="s">
        <v>0</v>
      </c>
      <c r="AE73" s="10" t="s">
        <v>0</v>
      </c>
      <c r="AF73" s="10" t="s">
        <v>0</v>
      </c>
      <c r="AG73" s="10" t="s">
        <v>0</v>
      </c>
      <c r="AH73" s="10" t="s">
        <v>0</v>
      </c>
      <c r="AI73" s="10" t="s">
        <v>0</v>
      </c>
    </row>
    <row r="74" spans="2:35" ht="45" x14ac:dyDescent="0.25">
      <c r="B74">
        <f>IFERROR(IF(I74=DADOS!$AE$8,S74,""),0)</f>
        <v>0</v>
      </c>
      <c r="C74">
        <f>IF(I74=DADOS!$AE$8,S74,"")</f>
        <v>0</v>
      </c>
      <c r="D74">
        <f>IF(I74="","",COUNTIF(I$12:I74,DADOS!$AE$4))</f>
        <v>1</v>
      </c>
      <c r="E74">
        <f>IF(I74="","",IF(I74=DADOS!$AE$4,"",IF(OR(I74=DADOS!$AE$5,I74=DADOS!$AE$6,I74=DADOS!$AE$7),COUNTIFS('MODELO ORÇAMENTO'!$D$14:D74,'MODELO ORÇAMENTO'!D74,'MODELO ORÇAMENTO'!$I$14:I74,DADOS!$AE$5),COUNTIFS('MODELO ORÇAMENTO'!$D$14:D74,'MODELO ORÇAMENTO'!D74,'MODELO ORÇAMENTO'!$I$14:I74,DADOS!$AE$5))))</f>
        <v>3</v>
      </c>
      <c r="F74">
        <f>IF(I74="","",IF(I74=DADOS!$AE$4,"",IF(OR(I74=DADOS!$AE$5,I74=DADOS!$AE$6,I74=DADOS!$AE$7),COUNTIFS('MODELO ORÇAMENTO'!$D$14:D74,'MODELO ORÇAMENTO'!D74,'MODELO ORÇAMENTO'!$E$14:E74,'MODELO ORÇAMENTO'!E74,'MODELO ORÇAMENTO'!$I$14:I74,DADOS!$AE$6),COUNTIFS('MODELO ORÇAMENTO'!$D$14:D74,'MODELO ORÇAMENTO'!D74,'MODELO ORÇAMENTO'!$E$14:E74,'MODELO ORÇAMENTO'!E74,'MODELO ORÇAMENTO'!$I$14:I74,DADOS!$AE$6))))</f>
        <v>5</v>
      </c>
      <c r="G74">
        <f>IF(I74="","",IF(I74=DADOS!$AE$4,"",IF(OR(I74=DADOS!$AE$5,I74=DADOS!$AE$6,I74=DADOS!$AE$7),COUNTIFS('MODELO ORÇAMENTO'!$D$14:D74,'MODELO ORÇAMENTO'!D74,'MODELO ORÇAMENTO'!$E$14:E74,'MODELO ORÇAMENTO'!E74,'MODELO ORÇAMENTO'!$F$14:F74,'MODELO ORÇAMENTO'!F74,'MODELO ORÇAMENTO'!$I$14:I74,DADOS!$AE$7),COUNTIFS('MODELO ORÇAMENTO'!$D$14:D74,'MODELO ORÇAMENTO'!D74,'MODELO ORÇAMENTO'!$E$14:E74,'MODELO ORÇAMENTO'!E74,'MODELO ORÇAMENTO'!$F$14:F74,'MODELO ORÇAMENTO'!F74,'MODELO ORÇAMENTO'!$I$14:I74,DADOS!$AE$7))))</f>
        <v>0</v>
      </c>
      <c r="H74">
        <f>IF(I74="","",COUNTIFS('MODELO ORÇAMENTO'!$D$14:D74,'MODELO ORÇAMENTO'!D74,'MODELO ORÇAMENTO'!$E$14:E74,'MODELO ORÇAMENTO'!E74,'MODELO ORÇAMENTO'!$F$14:F74,'MODELO ORÇAMENTO'!F74,'MODELO ORÇAMENTO'!$G$14:G74,'MODELO ORÇAMENTO'!G74,'MODELO ORÇAMENTO'!$I$14:I74,DADOS!$AE$8))</f>
        <v>2</v>
      </c>
      <c r="I74" t="s">
        <v>16</v>
      </c>
      <c r="K74" s="49"/>
      <c r="L74" s="2" t="s">
        <v>136</v>
      </c>
      <c r="O74" s="4" t="s">
        <v>70</v>
      </c>
      <c r="P74" s="3" t="s">
        <v>41</v>
      </c>
      <c r="Q74" s="5">
        <v>6</v>
      </c>
      <c r="R74" s="7"/>
      <c r="S74" s="6"/>
      <c r="T74" s="8"/>
      <c r="U74" s="2" t="s">
        <v>42</v>
      </c>
      <c r="V74" s="43"/>
      <c r="Z74" s="10" t="s">
        <v>0</v>
      </c>
      <c r="AA74" s="10" t="s">
        <v>0</v>
      </c>
      <c r="AB74" s="10" t="s">
        <v>0</v>
      </c>
      <c r="AC74" s="10" t="s">
        <v>0</v>
      </c>
      <c r="AE74" s="10" t="s">
        <v>0</v>
      </c>
      <c r="AF74" s="10" t="s">
        <v>0</v>
      </c>
      <c r="AG74" s="10" t="s">
        <v>0</v>
      </c>
      <c r="AH74" s="10" t="s">
        <v>0</v>
      </c>
      <c r="AI74" s="10" t="s">
        <v>0</v>
      </c>
    </row>
    <row r="75" spans="2:35" ht="30" x14ac:dyDescent="0.25">
      <c r="B75">
        <f>IFERROR(IF(I75=DADOS!$AE$8,S75,""),0)</f>
        <v>0</v>
      </c>
      <c r="C75">
        <f>IF(I75=DADOS!$AE$8,S75,"")</f>
        <v>0</v>
      </c>
      <c r="D75">
        <f>IF(I75="","",COUNTIF(I$12:I75,DADOS!$AE$4))</f>
        <v>1</v>
      </c>
      <c r="E75">
        <f>IF(I75="","",IF(I75=DADOS!$AE$4,"",IF(OR(I75=DADOS!$AE$5,I75=DADOS!$AE$6,I75=DADOS!$AE$7),COUNTIFS('MODELO ORÇAMENTO'!$D$14:D75,'MODELO ORÇAMENTO'!D75,'MODELO ORÇAMENTO'!$I$14:I75,DADOS!$AE$5),COUNTIFS('MODELO ORÇAMENTO'!$D$14:D75,'MODELO ORÇAMENTO'!D75,'MODELO ORÇAMENTO'!$I$14:I75,DADOS!$AE$5))))</f>
        <v>3</v>
      </c>
      <c r="F75">
        <f>IF(I75="","",IF(I75=DADOS!$AE$4,"",IF(OR(I75=DADOS!$AE$5,I75=DADOS!$AE$6,I75=DADOS!$AE$7),COUNTIFS('MODELO ORÇAMENTO'!$D$14:D75,'MODELO ORÇAMENTO'!D75,'MODELO ORÇAMENTO'!$E$14:E75,'MODELO ORÇAMENTO'!E75,'MODELO ORÇAMENTO'!$I$14:I75,DADOS!$AE$6),COUNTIFS('MODELO ORÇAMENTO'!$D$14:D75,'MODELO ORÇAMENTO'!D75,'MODELO ORÇAMENTO'!$E$14:E75,'MODELO ORÇAMENTO'!E75,'MODELO ORÇAMENTO'!$I$14:I75,DADOS!$AE$6))))</f>
        <v>5</v>
      </c>
      <c r="G75">
        <f>IF(I75="","",IF(I75=DADOS!$AE$4,"",IF(OR(I75=DADOS!$AE$5,I75=DADOS!$AE$6,I75=DADOS!$AE$7),COUNTIFS('MODELO ORÇAMENTO'!$D$14:D75,'MODELO ORÇAMENTO'!D75,'MODELO ORÇAMENTO'!$E$14:E75,'MODELO ORÇAMENTO'!E75,'MODELO ORÇAMENTO'!$F$14:F75,'MODELO ORÇAMENTO'!F75,'MODELO ORÇAMENTO'!$I$14:I75,DADOS!$AE$7),COUNTIFS('MODELO ORÇAMENTO'!$D$14:D75,'MODELO ORÇAMENTO'!D75,'MODELO ORÇAMENTO'!$E$14:E75,'MODELO ORÇAMENTO'!E75,'MODELO ORÇAMENTO'!$F$14:F75,'MODELO ORÇAMENTO'!F75,'MODELO ORÇAMENTO'!$I$14:I75,DADOS!$AE$7))))</f>
        <v>0</v>
      </c>
      <c r="H75">
        <f>IF(I75="","",COUNTIFS('MODELO ORÇAMENTO'!$D$14:D75,'MODELO ORÇAMENTO'!D75,'MODELO ORÇAMENTO'!$E$14:E75,'MODELO ORÇAMENTO'!E75,'MODELO ORÇAMENTO'!$F$14:F75,'MODELO ORÇAMENTO'!F75,'MODELO ORÇAMENTO'!$G$14:G75,'MODELO ORÇAMENTO'!G75,'MODELO ORÇAMENTO'!$I$14:I75,DADOS!$AE$8))</f>
        <v>3</v>
      </c>
      <c r="I75" t="s">
        <v>16</v>
      </c>
      <c r="K75" s="49"/>
      <c r="L75" s="2" t="s">
        <v>137</v>
      </c>
      <c r="O75" s="4" t="s">
        <v>68</v>
      </c>
      <c r="P75" s="3" t="s">
        <v>41</v>
      </c>
      <c r="Q75" s="5">
        <v>16</v>
      </c>
      <c r="R75" s="7"/>
      <c r="S75" s="6"/>
      <c r="T75" s="8"/>
      <c r="U75" s="2" t="s">
        <v>42</v>
      </c>
      <c r="V75" s="43"/>
      <c r="Z75" s="10" t="s">
        <v>0</v>
      </c>
      <c r="AA75" s="10" t="s">
        <v>0</v>
      </c>
      <c r="AB75" s="10" t="s">
        <v>0</v>
      </c>
      <c r="AC75" s="10" t="s">
        <v>0</v>
      </c>
      <c r="AE75" s="10" t="s">
        <v>0</v>
      </c>
      <c r="AF75" s="10" t="s">
        <v>0</v>
      </c>
      <c r="AG75" s="10" t="s">
        <v>0</v>
      </c>
      <c r="AH75" s="10" t="s">
        <v>0</v>
      </c>
      <c r="AI75" s="10" t="s">
        <v>0</v>
      </c>
    </row>
    <row r="76" spans="2:35" x14ac:dyDescent="0.25">
      <c r="B76" t="str">
        <f>IFERROR(IF(I76=DADOS!$AE$8,S76,""),0)</f>
        <v/>
      </c>
      <c r="C76" t="str">
        <f>IF(I76=DADOS!$AE$8,S76,"")</f>
        <v/>
      </c>
      <c r="D76" t="str">
        <f>IF(I76="","",COUNTIF(I$12:I76,DADOS!$AE$4))</f>
        <v/>
      </c>
      <c r="E76" t="str">
        <f>IF(I76="","",IF(I76=DADOS!$AE$4,"",IF(OR(I76=DADOS!$AE$5,I76=DADOS!$AE$6,I76=DADOS!$AE$7),COUNTIFS('MODELO ORÇAMENTO'!$D$14:D76,'MODELO ORÇAMENTO'!D76,'MODELO ORÇAMENTO'!$I$14:I76,DADOS!$AE$5),COUNTIFS('MODELO ORÇAMENTO'!$D$14:D76,'MODELO ORÇAMENTO'!D76,'MODELO ORÇAMENTO'!$I$14:I76,DADOS!$AE$5))))</f>
        <v/>
      </c>
      <c r="F76" t="str">
        <f>IF(I76="","",IF(I76=DADOS!$AE$4,"",IF(OR(I76=DADOS!$AE$5,I76=DADOS!$AE$6,I76=DADOS!$AE$7),COUNTIFS('MODELO ORÇAMENTO'!$D$14:D76,'MODELO ORÇAMENTO'!D76,'MODELO ORÇAMENTO'!$E$14:E76,'MODELO ORÇAMENTO'!E76,'MODELO ORÇAMENTO'!$I$14:I76,DADOS!$AE$6),COUNTIFS('MODELO ORÇAMENTO'!$D$14:D76,'MODELO ORÇAMENTO'!D76,'MODELO ORÇAMENTO'!$E$14:E76,'MODELO ORÇAMENTO'!E76,'MODELO ORÇAMENTO'!$I$14:I76,DADOS!$AE$6))))</f>
        <v/>
      </c>
      <c r="G76" t="str">
        <f>IF(I76="","",IF(I76=DADOS!$AE$4,"",IF(OR(I76=DADOS!$AE$5,I76=DADOS!$AE$6,I76=DADOS!$AE$7),COUNTIFS('MODELO ORÇAMENTO'!$D$14:D76,'MODELO ORÇAMENTO'!D76,'MODELO ORÇAMENTO'!$E$14:E76,'MODELO ORÇAMENTO'!E76,'MODELO ORÇAMENTO'!$F$14:F76,'MODELO ORÇAMENTO'!F76,'MODELO ORÇAMENTO'!$I$14:I76,DADOS!$AE$7),COUNTIFS('MODELO ORÇAMENTO'!$D$14:D76,'MODELO ORÇAMENTO'!D76,'MODELO ORÇAMENTO'!$E$14:E76,'MODELO ORÇAMENTO'!E76,'MODELO ORÇAMENTO'!$F$14:F76,'MODELO ORÇAMENTO'!F76,'MODELO ORÇAMENTO'!$I$14:I76,DADOS!$AE$7))))</f>
        <v/>
      </c>
      <c r="H76" t="str">
        <f>IF(I76="","",COUNTIFS('MODELO ORÇAMENTO'!$D$14:D76,'MODELO ORÇAMENTO'!D76,'MODELO ORÇAMENTO'!$E$14:E76,'MODELO ORÇAMENTO'!E76,'MODELO ORÇAMENTO'!$F$14:F76,'MODELO ORÇAMENTO'!F76,'MODELO ORÇAMENTO'!$G$14:G76,'MODELO ORÇAMENTO'!G76,'MODELO ORÇAMENTO'!$I$14:I76,DADOS!$AE$8))</f>
        <v/>
      </c>
      <c r="K76" s="49"/>
      <c r="L76" s="2" t="s">
        <v>0</v>
      </c>
      <c r="O76" s="4" t="s">
        <v>0</v>
      </c>
      <c r="P76" s="3" t="s">
        <v>0</v>
      </c>
      <c r="Q76" s="5" t="s">
        <v>0</v>
      </c>
      <c r="R76" s="7"/>
      <c r="S76" s="6"/>
      <c r="T76" s="8"/>
      <c r="V76" s="43"/>
      <c r="Z76" s="10" t="s">
        <v>0</v>
      </c>
      <c r="AA76" s="10" t="s">
        <v>0</v>
      </c>
      <c r="AB76" s="10" t="s">
        <v>0</v>
      </c>
      <c r="AC76" s="10" t="s">
        <v>0</v>
      </c>
      <c r="AE76" s="10" t="s">
        <v>0</v>
      </c>
      <c r="AF76" s="10" t="s">
        <v>0</v>
      </c>
      <c r="AG76" s="10" t="s">
        <v>0</v>
      </c>
      <c r="AH76" s="10" t="s">
        <v>0</v>
      </c>
      <c r="AI76" s="10" t="s">
        <v>0</v>
      </c>
    </row>
    <row r="77" spans="2:35" x14ac:dyDescent="0.25">
      <c r="B77" t="str">
        <f>IFERROR(IF(I77=DADOS!$AE$8,S77,""),0)</f>
        <v/>
      </c>
      <c r="C77" t="str">
        <f>IF(I77=DADOS!$AE$8,S77,"")</f>
        <v/>
      </c>
      <c r="D77">
        <f>IF(I77="","",COUNTIF(I$12:I77,DADOS!$AE$4))</f>
        <v>1</v>
      </c>
      <c r="E77">
        <f>IF(I77="","",IF(I77=DADOS!$AE$4,"",IF(OR(I77=DADOS!$AE$5,I77=DADOS!$AE$6,I77=DADOS!$AE$7),COUNTIFS('MODELO ORÇAMENTO'!$D$14:D77,'MODELO ORÇAMENTO'!D77,'MODELO ORÇAMENTO'!$I$14:I77,DADOS!$AE$5),COUNTIFS('MODELO ORÇAMENTO'!$D$14:D77,'MODELO ORÇAMENTO'!D77,'MODELO ORÇAMENTO'!$I$14:I77,DADOS!$AE$5))))</f>
        <v>3</v>
      </c>
      <c r="F77">
        <f>IF(I77="","",IF(I77=DADOS!$AE$4,"",IF(OR(I77=DADOS!$AE$5,I77=DADOS!$AE$6,I77=DADOS!$AE$7),COUNTIFS('MODELO ORÇAMENTO'!$D$14:D77,'MODELO ORÇAMENTO'!D77,'MODELO ORÇAMENTO'!$E$14:E77,'MODELO ORÇAMENTO'!E77,'MODELO ORÇAMENTO'!$I$14:I77,DADOS!$AE$6),COUNTIFS('MODELO ORÇAMENTO'!$D$14:D77,'MODELO ORÇAMENTO'!D77,'MODELO ORÇAMENTO'!$E$14:E77,'MODELO ORÇAMENTO'!E77,'MODELO ORÇAMENTO'!$I$14:I77,DADOS!$AE$6))))</f>
        <v>6</v>
      </c>
      <c r="G77">
        <f>IF(I77="","",IF(I77=DADOS!$AE$4,"",IF(OR(I77=DADOS!$AE$5,I77=DADOS!$AE$6,I77=DADOS!$AE$7),COUNTIFS('MODELO ORÇAMENTO'!$D$14:D77,'MODELO ORÇAMENTO'!D77,'MODELO ORÇAMENTO'!$E$14:E77,'MODELO ORÇAMENTO'!E77,'MODELO ORÇAMENTO'!$F$14:F77,'MODELO ORÇAMENTO'!F77,'MODELO ORÇAMENTO'!$I$14:I77,DADOS!$AE$7),COUNTIFS('MODELO ORÇAMENTO'!$D$14:D77,'MODELO ORÇAMENTO'!D77,'MODELO ORÇAMENTO'!$E$14:E77,'MODELO ORÇAMENTO'!E77,'MODELO ORÇAMENTO'!$F$14:F77,'MODELO ORÇAMENTO'!F77,'MODELO ORÇAMENTO'!$I$14:I77,DADOS!$AE$7))))</f>
        <v>0</v>
      </c>
      <c r="H77">
        <f>IF(I77="","",COUNTIFS('MODELO ORÇAMENTO'!$D$14:D77,'MODELO ORÇAMENTO'!D77,'MODELO ORÇAMENTO'!$E$14:E77,'MODELO ORÇAMENTO'!E77,'MODELO ORÇAMENTO'!$F$14:F77,'MODELO ORÇAMENTO'!F77,'MODELO ORÇAMENTO'!$G$14:G77,'MODELO ORÇAMENTO'!G77,'MODELO ORÇAMENTO'!$I$14:I77,DADOS!$AE$8))</f>
        <v>0</v>
      </c>
      <c r="I77" t="s">
        <v>14</v>
      </c>
      <c r="K77" s="49"/>
      <c r="L77" s="2" t="s">
        <v>138</v>
      </c>
      <c r="O77" s="4" t="s">
        <v>139</v>
      </c>
      <c r="P77" s="3" t="s">
        <v>0</v>
      </c>
      <c r="Q77" s="5" t="s">
        <v>0</v>
      </c>
      <c r="R77" s="7"/>
      <c r="S77" s="6"/>
      <c r="T77" s="8"/>
      <c r="V77" s="43"/>
      <c r="X77" s="9" t="s">
        <v>139</v>
      </c>
      <c r="Z77" s="10" t="s">
        <v>0</v>
      </c>
      <c r="AA77" s="10" t="s">
        <v>0</v>
      </c>
      <c r="AB77" s="10" t="s">
        <v>0</v>
      </c>
      <c r="AC77" s="10" t="s">
        <v>0</v>
      </c>
      <c r="AE77" s="10" t="s">
        <v>0</v>
      </c>
      <c r="AF77" s="10" t="s">
        <v>0</v>
      </c>
      <c r="AG77" s="10" t="s">
        <v>0</v>
      </c>
      <c r="AH77" s="10" t="s">
        <v>0</v>
      </c>
      <c r="AI77" s="10" t="s">
        <v>0</v>
      </c>
    </row>
    <row r="78" spans="2:35" x14ac:dyDescent="0.25">
      <c r="B78">
        <f>IFERROR(IF(I78=DADOS!$AE$8,S78,""),0)</f>
        <v>0</v>
      </c>
      <c r="C78">
        <f>IF(I78=DADOS!$AE$8,S78,"")</f>
        <v>0</v>
      </c>
      <c r="D78">
        <f>IF(I78="","",COUNTIF(I$12:I78,DADOS!$AE$4))</f>
        <v>1</v>
      </c>
      <c r="E78">
        <f>IF(I78="","",IF(I78=DADOS!$AE$4,"",IF(OR(I78=DADOS!$AE$5,I78=DADOS!$AE$6,I78=DADOS!$AE$7),COUNTIFS('MODELO ORÇAMENTO'!$D$14:D78,'MODELO ORÇAMENTO'!D78,'MODELO ORÇAMENTO'!$I$14:I78,DADOS!$AE$5),COUNTIFS('MODELO ORÇAMENTO'!$D$14:D78,'MODELO ORÇAMENTO'!D78,'MODELO ORÇAMENTO'!$I$14:I78,DADOS!$AE$5))))</f>
        <v>3</v>
      </c>
      <c r="F78">
        <f>IF(I78="","",IF(I78=DADOS!$AE$4,"",IF(OR(I78=DADOS!$AE$5,I78=DADOS!$AE$6,I78=DADOS!$AE$7),COUNTIFS('MODELO ORÇAMENTO'!$D$14:D78,'MODELO ORÇAMENTO'!D78,'MODELO ORÇAMENTO'!$E$14:E78,'MODELO ORÇAMENTO'!E78,'MODELO ORÇAMENTO'!$I$14:I78,DADOS!$AE$6),COUNTIFS('MODELO ORÇAMENTO'!$D$14:D78,'MODELO ORÇAMENTO'!D78,'MODELO ORÇAMENTO'!$E$14:E78,'MODELO ORÇAMENTO'!E78,'MODELO ORÇAMENTO'!$I$14:I78,DADOS!$AE$6))))</f>
        <v>6</v>
      </c>
      <c r="G78">
        <f>IF(I78="","",IF(I78=DADOS!$AE$4,"",IF(OR(I78=DADOS!$AE$5,I78=DADOS!$AE$6,I78=DADOS!$AE$7),COUNTIFS('MODELO ORÇAMENTO'!$D$14:D78,'MODELO ORÇAMENTO'!D78,'MODELO ORÇAMENTO'!$E$14:E78,'MODELO ORÇAMENTO'!E78,'MODELO ORÇAMENTO'!$F$14:F78,'MODELO ORÇAMENTO'!F78,'MODELO ORÇAMENTO'!$I$14:I78,DADOS!$AE$7),COUNTIFS('MODELO ORÇAMENTO'!$D$14:D78,'MODELO ORÇAMENTO'!D78,'MODELO ORÇAMENTO'!$E$14:E78,'MODELO ORÇAMENTO'!E78,'MODELO ORÇAMENTO'!$F$14:F78,'MODELO ORÇAMENTO'!F78,'MODELO ORÇAMENTO'!$I$14:I78,DADOS!$AE$7))))</f>
        <v>0</v>
      </c>
      <c r="H78">
        <f>IF(I78="","",COUNTIFS('MODELO ORÇAMENTO'!$D$14:D78,'MODELO ORÇAMENTO'!D78,'MODELO ORÇAMENTO'!$E$14:E78,'MODELO ORÇAMENTO'!E78,'MODELO ORÇAMENTO'!$F$14:F78,'MODELO ORÇAMENTO'!F78,'MODELO ORÇAMENTO'!$G$14:G78,'MODELO ORÇAMENTO'!G78,'MODELO ORÇAMENTO'!$I$14:I78,DADOS!$AE$8))</f>
        <v>1</v>
      </c>
      <c r="I78" t="s">
        <v>16</v>
      </c>
      <c r="K78" s="49"/>
      <c r="L78" s="2" t="s">
        <v>140</v>
      </c>
      <c r="O78" s="4" t="s">
        <v>48</v>
      </c>
      <c r="P78" s="3" t="s">
        <v>49</v>
      </c>
      <c r="Q78" s="5">
        <v>175</v>
      </c>
      <c r="R78" s="7"/>
      <c r="S78" s="6"/>
      <c r="T78" s="8"/>
      <c r="U78" s="2" t="s">
        <v>42</v>
      </c>
      <c r="V78" s="43"/>
      <c r="Z78" s="10" t="s">
        <v>0</v>
      </c>
      <c r="AA78" s="10" t="s">
        <v>0</v>
      </c>
      <c r="AB78" s="10" t="s">
        <v>0</v>
      </c>
      <c r="AC78" s="10" t="s">
        <v>0</v>
      </c>
      <c r="AE78" s="10" t="s">
        <v>0</v>
      </c>
      <c r="AF78" s="10" t="s">
        <v>0</v>
      </c>
      <c r="AG78" s="10" t="s">
        <v>0</v>
      </c>
      <c r="AH78" s="10" t="s">
        <v>0</v>
      </c>
      <c r="AI78" s="10" t="s">
        <v>0</v>
      </c>
    </row>
    <row r="79" spans="2:35" x14ac:dyDescent="0.25">
      <c r="B79" t="str">
        <f>IFERROR(IF(I79=DADOS!$AE$8,S79,""),0)</f>
        <v/>
      </c>
      <c r="C79" t="str">
        <f>IF(I79=DADOS!$AE$8,S79,"")</f>
        <v/>
      </c>
      <c r="D79" t="str">
        <f>IF(I79="","",COUNTIF(I$12:I79,DADOS!$AE$4))</f>
        <v/>
      </c>
      <c r="E79" t="str">
        <f>IF(I79="","",IF(I79=DADOS!$AE$4,"",IF(OR(I79=DADOS!$AE$5,I79=DADOS!$AE$6,I79=DADOS!$AE$7),COUNTIFS('MODELO ORÇAMENTO'!$D$14:D79,'MODELO ORÇAMENTO'!D79,'MODELO ORÇAMENTO'!$I$14:I79,DADOS!$AE$5),COUNTIFS('MODELO ORÇAMENTO'!$D$14:D79,'MODELO ORÇAMENTO'!D79,'MODELO ORÇAMENTO'!$I$14:I79,DADOS!$AE$5))))</f>
        <v/>
      </c>
      <c r="F79" t="str">
        <f>IF(I79="","",IF(I79=DADOS!$AE$4,"",IF(OR(I79=DADOS!$AE$5,I79=DADOS!$AE$6,I79=DADOS!$AE$7),COUNTIFS('MODELO ORÇAMENTO'!$D$14:D79,'MODELO ORÇAMENTO'!D79,'MODELO ORÇAMENTO'!$E$14:E79,'MODELO ORÇAMENTO'!E79,'MODELO ORÇAMENTO'!$I$14:I79,DADOS!$AE$6),COUNTIFS('MODELO ORÇAMENTO'!$D$14:D79,'MODELO ORÇAMENTO'!D79,'MODELO ORÇAMENTO'!$E$14:E79,'MODELO ORÇAMENTO'!E79,'MODELO ORÇAMENTO'!$I$14:I79,DADOS!$AE$6))))</f>
        <v/>
      </c>
      <c r="G79" t="str">
        <f>IF(I79="","",IF(I79=DADOS!$AE$4,"",IF(OR(I79=DADOS!$AE$5,I79=DADOS!$AE$6,I79=DADOS!$AE$7),COUNTIFS('MODELO ORÇAMENTO'!$D$14:D79,'MODELO ORÇAMENTO'!D79,'MODELO ORÇAMENTO'!$E$14:E79,'MODELO ORÇAMENTO'!E79,'MODELO ORÇAMENTO'!$F$14:F79,'MODELO ORÇAMENTO'!F79,'MODELO ORÇAMENTO'!$I$14:I79,DADOS!$AE$7),COUNTIFS('MODELO ORÇAMENTO'!$D$14:D79,'MODELO ORÇAMENTO'!D79,'MODELO ORÇAMENTO'!$E$14:E79,'MODELO ORÇAMENTO'!E79,'MODELO ORÇAMENTO'!$F$14:F79,'MODELO ORÇAMENTO'!F79,'MODELO ORÇAMENTO'!$I$14:I79,DADOS!$AE$7))))</f>
        <v/>
      </c>
      <c r="H79" t="str">
        <f>IF(I79="","",COUNTIFS('MODELO ORÇAMENTO'!$D$14:D79,'MODELO ORÇAMENTO'!D79,'MODELO ORÇAMENTO'!$E$14:E79,'MODELO ORÇAMENTO'!E79,'MODELO ORÇAMENTO'!$F$14:F79,'MODELO ORÇAMENTO'!F79,'MODELO ORÇAMENTO'!$G$14:G79,'MODELO ORÇAMENTO'!G79,'MODELO ORÇAMENTO'!$I$14:I79,DADOS!$AE$8))</f>
        <v/>
      </c>
      <c r="K79" s="49"/>
      <c r="L79" s="2" t="s">
        <v>0</v>
      </c>
      <c r="O79" s="4" t="s">
        <v>0</v>
      </c>
      <c r="P79" s="3" t="s">
        <v>0</v>
      </c>
      <c r="Q79" s="5" t="s">
        <v>0</v>
      </c>
      <c r="R79" s="7"/>
      <c r="S79" s="6"/>
      <c r="T79" s="8"/>
      <c r="V79" s="43"/>
      <c r="Z79" s="10" t="s">
        <v>0</v>
      </c>
      <c r="AA79" s="10" t="s">
        <v>0</v>
      </c>
      <c r="AB79" s="10" t="s">
        <v>0</v>
      </c>
      <c r="AC79" s="10" t="s">
        <v>0</v>
      </c>
      <c r="AE79" s="10" t="s">
        <v>0</v>
      </c>
      <c r="AF79" s="10" t="s">
        <v>0</v>
      </c>
      <c r="AG79" s="10" t="s">
        <v>0</v>
      </c>
      <c r="AH79" s="10" t="s">
        <v>0</v>
      </c>
      <c r="AI79" s="10" t="s">
        <v>0</v>
      </c>
    </row>
    <row r="80" spans="2:35" x14ac:dyDescent="0.25">
      <c r="B80" t="str">
        <f>IFERROR(IF(I80=DADOS!$AE$8,S80,""),0)</f>
        <v/>
      </c>
      <c r="C80" t="str">
        <f>IF(I80=DADOS!$AE$8,S80,"")</f>
        <v/>
      </c>
      <c r="D80">
        <f>IF(I80="","",COUNTIF(I$12:I80,DADOS!$AE$4))</f>
        <v>1</v>
      </c>
      <c r="E80">
        <f>IF(I80="","",IF(I80=DADOS!$AE$4,"",IF(OR(I80=DADOS!$AE$5,I80=DADOS!$AE$6,I80=DADOS!$AE$7),COUNTIFS('MODELO ORÇAMENTO'!$D$14:D80,'MODELO ORÇAMENTO'!D80,'MODELO ORÇAMENTO'!$I$14:I80,DADOS!$AE$5),COUNTIFS('MODELO ORÇAMENTO'!$D$14:D80,'MODELO ORÇAMENTO'!D80,'MODELO ORÇAMENTO'!$I$14:I80,DADOS!$AE$5))))</f>
        <v>3</v>
      </c>
      <c r="F80">
        <f>IF(I80="","",IF(I80=DADOS!$AE$4,"",IF(OR(I80=DADOS!$AE$5,I80=DADOS!$AE$6,I80=DADOS!$AE$7),COUNTIFS('MODELO ORÇAMENTO'!$D$14:D80,'MODELO ORÇAMENTO'!D80,'MODELO ORÇAMENTO'!$E$14:E80,'MODELO ORÇAMENTO'!E80,'MODELO ORÇAMENTO'!$I$14:I80,DADOS!$AE$6),COUNTIFS('MODELO ORÇAMENTO'!$D$14:D80,'MODELO ORÇAMENTO'!D80,'MODELO ORÇAMENTO'!$E$14:E80,'MODELO ORÇAMENTO'!E80,'MODELO ORÇAMENTO'!$I$14:I80,DADOS!$AE$6))))</f>
        <v>7</v>
      </c>
      <c r="G80">
        <f>IF(I80="","",IF(I80=DADOS!$AE$4,"",IF(OR(I80=DADOS!$AE$5,I80=DADOS!$AE$6,I80=DADOS!$AE$7),COUNTIFS('MODELO ORÇAMENTO'!$D$14:D80,'MODELO ORÇAMENTO'!D80,'MODELO ORÇAMENTO'!$E$14:E80,'MODELO ORÇAMENTO'!E80,'MODELO ORÇAMENTO'!$F$14:F80,'MODELO ORÇAMENTO'!F80,'MODELO ORÇAMENTO'!$I$14:I80,DADOS!$AE$7),COUNTIFS('MODELO ORÇAMENTO'!$D$14:D80,'MODELO ORÇAMENTO'!D80,'MODELO ORÇAMENTO'!$E$14:E80,'MODELO ORÇAMENTO'!E80,'MODELO ORÇAMENTO'!$F$14:F80,'MODELO ORÇAMENTO'!F80,'MODELO ORÇAMENTO'!$I$14:I80,DADOS!$AE$7))))</f>
        <v>0</v>
      </c>
      <c r="H80">
        <f>IF(I80="","",COUNTIFS('MODELO ORÇAMENTO'!$D$14:D80,'MODELO ORÇAMENTO'!D80,'MODELO ORÇAMENTO'!$E$14:E80,'MODELO ORÇAMENTO'!E80,'MODELO ORÇAMENTO'!$F$14:F80,'MODELO ORÇAMENTO'!F80,'MODELO ORÇAMENTO'!$G$14:G80,'MODELO ORÇAMENTO'!G80,'MODELO ORÇAMENTO'!$I$14:I80,DADOS!$AE$8))</f>
        <v>0</v>
      </c>
      <c r="I80" t="s">
        <v>14</v>
      </c>
      <c r="K80" s="49"/>
      <c r="L80" s="2" t="s">
        <v>141</v>
      </c>
      <c r="O80" s="4" t="s">
        <v>142</v>
      </c>
      <c r="P80" s="3" t="s">
        <v>0</v>
      </c>
      <c r="Q80" s="5" t="s">
        <v>0</v>
      </c>
      <c r="R80" s="7"/>
      <c r="S80" s="6"/>
      <c r="T80" s="8"/>
      <c r="V80" s="43"/>
      <c r="X80" s="9" t="s">
        <v>142</v>
      </c>
      <c r="Z80" s="10" t="s">
        <v>0</v>
      </c>
      <c r="AA80" s="10" t="s">
        <v>0</v>
      </c>
      <c r="AB80" s="10" t="s">
        <v>0</v>
      </c>
      <c r="AC80" s="10" t="s">
        <v>0</v>
      </c>
      <c r="AE80" s="10" t="s">
        <v>0</v>
      </c>
      <c r="AF80" s="10" t="s">
        <v>0</v>
      </c>
      <c r="AG80" s="10" t="s">
        <v>0</v>
      </c>
      <c r="AH80" s="10" t="s">
        <v>0</v>
      </c>
      <c r="AI80" s="10" t="s">
        <v>0</v>
      </c>
    </row>
    <row r="81" spans="2:35" ht="30" x14ac:dyDescent="0.25">
      <c r="B81">
        <f>IFERROR(IF(I81=DADOS!$AE$8,S81,""),0)</f>
        <v>0</v>
      </c>
      <c r="C81">
        <f>IF(I81=DADOS!$AE$8,S81,"")</f>
        <v>0</v>
      </c>
      <c r="D81">
        <f>IF(I81="","",COUNTIF(I$12:I81,DADOS!$AE$4))</f>
        <v>1</v>
      </c>
      <c r="E81">
        <f>IF(I81="","",IF(I81=DADOS!$AE$4,"",IF(OR(I81=DADOS!$AE$5,I81=DADOS!$AE$6,I81=DADOS!$AE$7),COUNTIFS('MODELO ORÇAMENTO'!$D$14:D81,'MODELO ORÇAMENTO'!D81,'MODELO ORÇAMENTO'!$I$14:I81,DADOS!$AE$5),COUNTIFS('MODELO ORÇAMENTO'!$D$14:D81,'MODELO ORÇAMENTO'!D81,'MODELO ORÇAMENTO'!$I$14:I81,DADOS!$AE$5))))</f>
        <v>3</v>
      </c>
      <c r="F81">
        <f>IF(I81="","",IF(I81=DADOS!$AE$4,"",IF(OR(I81=DADOS!$AE$5,I81=DADOS!$AE$6,I81=DADOS!$AE$7),COUNTIFS('MODELO ORÇAMENTO'!$D$14:D81,'MODELO ORÇAMENTO'!D81,'MODELO ORÇAMENTO'!$E$14:E81,'MODELO ORÇAMENTO'!E81,'MODELO ORÇAMENTO'!$I$14:I81,DADOS!$AE$6),COUNTIFS('MODELO ORÇAMENTO'!$D$14:D81,'MODELO ORÇAMENTO'!D81,'MODELO ORÇAMENTO'!$E$14:E81,'MODELO ORÇAMENTO'!E81,'MODELO ORÇAMENTO'!$I$14:I81,DADOS!$AE$6))))</f>
        <v>7</v>
      </c>
      <c r="G81">
        <f>IF(I81="","",IF(I81=DADOS!$AE$4,"",IF(OR(I81=DADOS!$AE$5,I81=DADOS!$AE$6,I81=DADOS!$AE$7),COUNTIFS('MODELO ORÇAMENTO'!$D$14:D81,'MODELO ORÇAMENTO'!D81,'MODELO ORÇAMENTO'!$E$14:E81,'MODELO ORÇAMENTO'!E81,'MODELO ORÇAMENTO'!$F$14:F81,'MODELO ORÇAMENTO'!F81,'MODELO ORÇAMENTO'!$I$14:I81,DADOS!$AE$7),COUNTIFS('MODELO ORÇAMENTO'!$D$14:D81,'MODELO ORÇAMENTO'!D81,'MODELO ORÇAMENTO'!$E$14:E81,'MODELO ORÇAMENTO'!E81,'MODELO ORÇAMENTO'!$F$14:F81,'MODELO ORÇAMENTO'!F81,'MODELO ORÇAMENTO'!$I$14:I81,DADOS!$AE$7))))</f>
        <v>0</v>
      </c>
      <c r="H81">
        <f>IF(I81="","",COUNTIFS('MODELO ORÇAMENTO'!$D$14:D81,'MODELO ORÇAMENTO'!D81,'MODELO ORÇAMENTO'!$E$14:E81,'MODELO ORÇAMENTO'!E81,'MODELO ORÇAMENTO'!$F$14:F81,'MODELO ORÇAMENTO'!F81,'MODELO ORÇAMENTO'!$G$14:G81,'MODELO ORÇAMENTO'!G81,'MODELO ORÇAMENTO'!$I$14:I81,DADOS!$AE$8))</f>
        <v>1</v>
      </c>
      <c r="I81" t="s">
        <v>16</v>
      </c>
      <c r="K81" s="49"/>
      <c r="L81" s="2" t="s">
        <v>143</v>
      </c>
      <c r="O81" s="4" t="s">
        <v>144</v>
      </c>
      <c r="P81" s="3" t="s">
        <v>88</v>
      </c>
      <c r="Q81" s="5">
        <v>54</v>
      </c>
      <c r="R81" s="7"/>
      <c r="S81" s="6"/>
      <c r="T81" s="8"/>
      <c r="U81" s="2" t="s">
        <v>42</v>
      </c>
      <c r="V81" s="43"/>
      <c r="Z81" s="10" t="s">
        <v>0</v>
      </c>
      <c r="AA81" s="10" t="s">
        <v>0</v>
      </c>
      <c r="AB81" s="10" t="s">
        <v>0</v>
      </c>
      <c r="AC81" s="10" t="s">
        <v>0</v>
      </c>
      <c r="AE81" s="10" t="s">
        <v>0</v>
      </c>
      <c r="AF81" s="10" t="s">
        <v>0</v>
      </c>
      <c r="AG81" s="10" t="s">
        <v>0</v>
      </c>
      <c r="AH81" s="10" t="s">
        <v>0</v>
      </c>
      <c r="AI81" s="10" t="s">
        <v>0</v>
      </c>
    </row>
    <row r="82" spans="2:35" ht="30" x14ac:dyDescent="0.25">
      <c r="B82">
        <f>IFERROR(IF(I82=DADOS!$AE$8,S82,""),0)</f>
        <v>0</v>
      </c>
      <c r="C82">
        <f>IF(I82=DADOS!$AE$8,S82,"")</f>
        <v>0</v>
      </c>
      <c r="D82">
        <f>IF(I82="","",COUNTIF(I$12:I82,DADOS!$AE$4))</f>
        <v>1</v>
      </c>
      <c r="E82">
        <f>IF(I82="","",IF(I82=DADOS!$AE$4,"",IF(OR(I82=DADOS!$AE$5,I82=DADOS!$AE$6,I82=DADOS!$AE$7),COUNTIFS('MODELO ORÇAMENTO'!$D$14:D82,'MODELO ORÇAMENTO'!D82,'MODELO ORÇAMENTO'!$I$14:I82,DADOS!$AE$5),COUNTIFS('MODELO ORÇAMENTO'!$D$14:D82,'MODELO ORÇAMENTO'!D82,'MODELO ORÇAMENTO'!$I$14:I82,DADOS!$AE$5))))</f>
        <v>3</v>
      </c>
      <c r="F82">
        <f>IF(I82="","",IF(I82=DADOS!$AE$4,"",IF(OR(I82=DADOS!$AE$5,I82=DADOS!$AE$6,I82=DADOS!$AE$7),COUNTIFS('MODELO ORÇAMENTO'!$D$14:D82,'MODELO ORÇAMENTO'!D82,'MODELO ORÇAMENTO'!$E$14:E82,'MODELO ORÇAMENTO'!E82,'MODELO ORÇAMENTO'!$I$14:I82,DADOS!$AE$6),COUNTIFS('MODELO ORÇAMENTO'!$D$14:D82,'MODELO ORÇAMENTO'!D82,'MODELO ORÇAMENTO'!$E$14:E82,'MODELO ORÇAMENTO'!E82,'MODELO ORÇAMENTO'!$I$14:I82,DADOS!$AE$6))))</f>
        <v>7</v>
      </c>
      <c r="G82">
        <f>IF(I82="","",IF(I82=DADOS!$AE$4,"",IF(OR(I82=DADOS!$AE$5,I82=DADOS!$AE$6,I82=DADOS!$AE$7),COUNTIFS('MODELO ORÇAMENTO'!$D$14:D82,'MODELO ORÇAMENTO'!D82,'MODELO ORÇAMENTO'!$E$14:E82,'MODELO ORÇAMENTO'!E82,'MODELO ORÇAMENTO'!$F$14:F82,'MODELO ORÇAMENTO'!F82,'MODELO ORÇAMENTO'!$I$14:I82,DADOS!$AE$7),COUNTIFS('MODELO ORÇAMENTO'!$D$14:D82,'MODELO ORÇAMENTO'!D82,'MODELO ORÇAMENTO'!$E$14:E82,'MODELO ORÇAMENTO'!E82,'MODELO ORÇAMENTO'!$F$14:F82,'MODELO ORÇAMENTO'!F82,'MODELO ORÇAMENTO'!$I$14:I82,DADOS!$AE$7))))</f>
        <v>0</v>
      </c>
      <c r="H82">
        <f>IF(I82="","",COUNTIFS('MODELO ORÇAMENTO'!$D$14:D82,'MODELO ORÇAMENTO'!D82,'MODELO ORÇAMENTO'!$E$14:E82,'MODELO ORÇAMENTO'!E82,'MODELO ORÇAMENTO'!$F$14:F82,'MODELO ORÇAMENTO'!F82,'MODELO ORÇAMENTO'!$G$14:G82,'MODELO ORÇAMENTO'!G82,'MODELO ORÇAMENTO'!$I$14:I82,DADOS!$AE$8))</f>
        <v>2</v>
      </c>
      <c r="I82" t="s">
        <v>16</v>
      </c>
      <c r="K82" s="49"/>
      <c r="L82" s="2" t="s">
        <v>145</v>
      </c>
      <c r="O82" s="4" t="s">
        <v>146</v>
      </c>
      <c r="P82" s="3" t="s">
        <v>88</v>
      </c>
      <c r="Q82" s="5">
        <v>18</v>
      </c>
      <c r="R82" s="7"/>
      <c r="S82" s="6"/>
      <c r="T82" s="8"/>
      <c r="U82" s="2" t="s">
        <v>42</v>
      </c>
      <c r="V82" s="43"/>
      <c r="Z82" s="10" t="s">
        <v>0</v>
      </c>
      <c r="AA82" s="10" t="s">
        <v>0</v>
      </c>
      <c r="AB82" s="10" t="s">
        <v>0</v>
      </c>
      <c r="AC82" s="10" t="s">
        <v>0</v>
      </c>
      <c r="AE82" s="10" t="s">
        <v>0</v>
      </c>
      <c r="AF82" s="10" t="s">
        <v>0</v>
      </c>
      <c r="AG82" s="10" t="s">
        <v>0</v>
      </c>
      <c r="AH82" s="10" t="s">
        <v>0</v>
      </c>
      <c r="AI82" s="10" t="s">
        <v>0</v>
      </c>
    </row>
    <row r="83" spans="2:35" ht="45" x14ac:dyDescent="0.25">
      <c r="B83">
        <f>IFERROR(IF(I83=DADOS!$AE$8,S83,""),0)</f>
        <v>0</v>
      </c>
      <c r="C83">
        <f>IF(I83=DADOS!$AE$8,S83,"")</f>
        <v>0</v>
      </c>
      <c r="D83">
        <f>IF(I83="","",COUNTIF(I$12:I83,DADOS!$AE$4))</f>
        <v>1</v>
      </c>
      <c r="E83">
        <f>IF(I83="","",IF(I83=DADOS!$AE$4,"",IF(OR(I83=DADOS!$AE$5,I83=DADOS!$AE$6,I83=DADOS!$AE$7),COUNTIFS('MODELO ORÇAMENTO'!$D$14:D83,'MODELO ORÇAMENTO'!D83,'MODELO ORÇAMENTO'!$I$14:I83,DADOS!$AE$5),COUNTIFS('MODELO ORÇAMENTO'!$D$14:D83,'MODELO ORÇAMENTO'!D83,'MODELO ORÇAMENTO'!$I$14:I83,DADOS!$AE$5))))</f>
        <v>3</v>
      </c>
      <c r="F83">
        <f>IF(I83="","",IF(I83=DADOS!$AE$4,"",IF(OR(I83=DADOS!$AE$5,I83=DADOS!$AE$6,I83=DADOS!$AE$7),COUNTIFS('MODELO ORÇAMENTO'!$D$14:D83,'MODELO ORÇAMENTO'!D83,'MODELO ORÇAMENTO'!$E$14:E83,'MODELO ORÇAMENTO'!E83,'MODELO ORÇAMENTO'!$I$14:I83,DADOS!$AE$6),COUNTIFS('MODELO ORÇAMENTO'!$D$14:D83,'MODELO ORÇAMENTO'!D83,'MODELO ORÇAMENTO'!$E$14:E83,'MODELO ORÇAMENTO'!E83,'MODELO ORÇAMENTO'!$I$14:I83,DADOS!$AE$6))))</f>
        <v>7</v>
      </c>
      <c r="G83">
        <f>IF(I83="","",IF(I83=DADOS!$AE$4,"",IF(OR(I83=DADOS!$AE$5,I83=DADOS!$AE$6,I83=DADOS!$AE$7),COUNTIFS('MODELO ORÇAMENTO'!$D$14:D83,'MODELO ORÇAMENTO'!D83,'MODELO ORÇAMENTO'!$E$14:E83,'MODELO ORÇAMENTO'!E83,'MODELO ORÇAMENTO'!$F$14:F83,'MODELO ORÇAMENTO'!F83,'MODELO ORÇAMENTO'!$I$14:I83,DADOS!$AE$7),COUNTIFS('MODELO ORÇAMENTO'!$D$14:D83,'MODELO ORÇAMENTO'!D83,'MODELO ORÇAMENTO'!$E$14:E83,'MODELO ORÇAMENTO'!E83,'MODELO ORÇAMENTO'!$F$14:F83,'MODELO ORÇAMENTO'!F83,'MODELO ORÇAMENTO'!$I$14:I83,DADOS!$AE$7))))</f>
        <v>0</v>
      </c>
      <c r="H83">
        <f>IF(I83="","",COUNTIFS('MODELO ORÇAMENTO'!$D$14:D83,'MODELO ORÇAMENTO'!D83,'MODELO ORÇAMENTO'!$E$14:E83,'MODELO ORÇAMENTO'!E83,'MODELO ORÇAMENTO'!$F$14:F83,'MODELO ORÇAMENTO'!F83,'MODELO ORÇAMENTO'!$G$14:G83,'MODELO ORÇAMENTO'!G83,'MODELO ORÇAMENTO'!$I$14:I83,DADOS!$AE$8))</f>
        <v>3</v>
      </c>
      <c r="I83" t="s">
        <v>16</v>
      </c>
      <c r="K83" s="49"/>
      <c r="L83" s="2" t="s">
        <v>147</v>
      </c>
      <c r="O83" s="4" t="s">
        <v>148</v>
      </c>
      <c r="P83" s="3" t="s">
        <v>49</v>
      </c>
      <c r="Q83" s="5">
        <v>37.25</v>
      </c>
      <c r="R83" s="7"/>
      <c r="S83" s="6"/>
      <c r="T83" s="8"/>
      <c r="U83" s="2" t="s">
        <v>42</v>
      </c>
      <c r="V83" s="43"/>
      <c r="Z83" s="10" t="s">
        <v>0</v>
      </c>
      <c r="AA83" s="10" t="s">
        <v>0</v>
      </c>
      <c r="AB83" s="10" t="s">
        <v>0</v>
      </c>
      <c r="AC83" s="10" t="s">
        <v>0</v>
      </c>
      <c r="AE83" s="10" t="s">
        <v>0</v>
      </c>
      <c r="AF83" s="10" t="s">
        <v>0</v>
      </c>
      <c r="AG83" s="10" t="s">
        <v>0</v>
      </c>
      <c r="AH83" s="10" t="s">
        <v>0</v>
      </c>
      <c r="AI83" s="10" t="s">
        <v>0</v>
      </c>
    </row>
    <row r="84" spans="2:35" ht="30" x14ac:dyDescent="0.25">
      <c r="B84">
        <f>IFERROR(IF(I84=DADOS!$AE$8,S84,""),0)</f>
        <v>0</v>
      </c>
      <c r="C84">
        <f>IF(I84=DADOS!$AE$8,S84,"")</f>
        <v>0</v>
      </c>
      <c r="D84">
        <f>IF(I84="","",COUNTIF(I$12:I84,DADOS!$AE$4))</f>
        <v>1</v>
      </c>
      <c r="E84">
        <f>IF(I84="","",IF(I84=DADOS!$AE$4,"",IF(OR(I84=DADOS!$AE$5,I84=DADOS!$AE$6,I84=DADOS!$AE$7),COUNTIFS('MODELO ORÇAMENTO'!$D$14:D84,'MODELO ORÇAMENTO'!D84,'MODELO ORÇAMENTO'!$I$14:I84,DADOS!$AE$5),COUNTIFS('MODELO ORÇAMENTO'!$D$14:D84,'MODELO ORÇAMENTO'!D84,'MODELO ORÇAMENTO'!$I$14:I84,DADOS!$AE$5))))</f>
        <v>3</v>
      </c>
      <c r="F84">
        <f>IF(I84="","",IF(I84=DADOS!$AE$4,"",IF(OR(I84=DADOS!$AE$5,I84=DADOS!$AE$6,I84=DADOS!$AE$7),COUNTIFS('MODELO ORÇAMENTO'!$D$14:D84,'MODELO ORÇAMENTO'!D84,'MODELO ORÇAMENTO'!$E$14:E84,'MODELO ORÇAMENTO'!E84,'MODELO ORÇAMENTO'!$I$14:I84,DADOS!$AE$6),COUNTIFS('MODELO ORÇAMENTO'!$D$14:D84,'MODELO ORÇAMENTO'!D84,'MODELO ORÇAMENTO'!$E$14:E84,'MODELO ORÇAMENTO'!E84,'MODELO ORÇAMENTO'!$I$14:I84,DADOS!$AE$6))))</f>
        <v>7</v>
      </c>
      <c r="G84">
        <f>IF(I84="","",IF(I84=DADOS!$AE$4,"",IF(OR(I84=DADOS!$AE$5,I84=DADOS!$AE$6,I84=DADOS!$AE$7),COUNTIFS('MODELO ORÇAMENTO'!$D$14:D84,'MODELO ORÇAMENTO'!D84,'MODELO ORÇAMENTO'!$E$14:E84,'MODELO ORÇAMENTO'!E84,'MODELO ORÇAMENTO'!$F$14:F84,'MODELO ORÇAMENTO'!F84,'MODELO ORÇAMENTO'!$I$14:I84,DADOS!$AE$7),COUNTIFS('MODELO ORÇAMENTO'!$D$14:D84,'MODELO ORÇAMENTO'!D84,'MODELO ORÇAMENTO'!$E$14:E84,'MODELO ORÇAMENTO'!E84,'MODELO ORÇAMENTO'!$F$14:F84,'MODELO ORÇAMENTO'!F84,'MODELO ORÇAMENTO'!$I$14:I84,DADOS!$AE$7))))</f>
        <v>0</v>
      </c>
      <c r="H84">
        <f>IF(I84="","",COUNTIFS('MODELO ORÇAMENTO'!$D$14:D84,'MODELO ORÇAMENTO'!D84,'MODELO ORÇAMENTO'!$E$14:E84,'MODELO ORÇAMENTO'!E84,'MODELO ORÇAMENTO'!$F$14:F84,'MODELO ORÇAMENTO'!F84,'MODELO ORÇAMENTO'!$G$14:G84,'MODELO ORÇAMENTO'!G84,'MODELO ORÇAMENTO'!$I$14:I84,DADOS!$AE$8))</f>
        <v>4</v>
      </c>
      <c r="I84" t="s">
        <v>16</v>
      </c>
      <c r="K84" s="49"/>
      <c r="L84" s="2" t="s">
        <v>149</v>
      </c>
      <c r="O84" s="4" t="s">
        <v>150</v>
      </c>
      <c r="P84" s="3" t="s">
        <v>88</v>
      </c>
      <c r="Q84" s="5">
        <v>30</v>
      </c>
      <c r="R84" s="7"/>
      <c r="S84" s="6"/>
      <c r="T84" s="8"/>
      <c r="U84" s="2" t="s">
        <v>42</v>
      </c>
      <c r="V84" s="43"/>
      <c r="Z84" s="10" t="s">
        <v>0</v>
      </c>
      <c r="AA84" s="10" t="s">
        <v>0</v>
      </c>
      <c r="AB84" s="10" t="s">
        <v>0</v>
      </c>
      <c r="AC84" s="10" t="s">
        <v>0</v>
      </c>
      <c r="AE84" s="10" t="s">
        <v>0</v>
      </c>
      <c r="AF84" s="10" t="s">
        <v>0</v>
      </c>
      <c r="AG84" s="10" t="s">
        <v>0</v>
      </c>
      <c r="AH84" s="10" t="s">
        <v>0</v>
      </c>
      <c r="AI84" s="10" t="s">
        <v>0</v>
      </c>
    </row>
    <row r="85" spans="2:35" ht="30" x14ac:dyDescent="0.25">
      <c r="B85">
        <f>IFERROR(IF(I85=DADOS!$AE$8,S85,""),0)</f>
        <v>0</v>
      </c>
      <c r="C85">
        <f>IF(I85=DADOS!$AE$8,S85,"")</f>
        <v>0</v>
      </c>
      <c r="D85">
        <f>IF(I85="","",COUNTIF(I$12:I85,DADOS!$AE$4))</f>
        <v>1</v>
      </c>
      <c r="E85">
        <f>IF(I85="","",IF(I85=DADOS!$AE$4,"",IF(OR(I85=DADOS!$AE$5,I85=DADOS!$AE$6,I85=DADOS!$AE$7),COUNTIFS('MODELO ORÇAMENTO'!$D$14:D85,'MODELO ORÇAMENTO'!D85,'MODELO ORÇAMENTO'!$I$14:I85,DADOS!$AE$5),COUNTIFS('MODELO ORÇAMENTO'!$D$14:D85,'MODELO ORÇAMENTO'!D85,'MODELO ORÇAMENTO'!$I$14:I85,DADOS!$AE$5))))</f>
        <v>3</v>
      </c>
      <c r="F85">
        <f>IF(I85="","",IF(I85=DADOS!$AE$4,"",IF(OR(I85=DADOS!$AE$5,I85=DADOS!$AE$6,I85=DADOS!$AE$7),COUNTIFS('MODELO ORÇAMENTO'!$D$14:D85,'MODELO ORÇAMENTO'!D85,'MODELO ORÇAMENTO'!$E$14:E85,'MODELO ORÇAMENTO'!E85,'MODELO ORÇAMENTO'!$I$14:I85,DADOS!$AE$6),COUNTIFS('MODELO ORÇAMENTO'!$D$14:D85,'MODELO ORÇAMENTO'!D85,'MODELO ORÇAMENTO'!$E$14:E85,'MODELO ORÇAMENTO'!E85,'MODELO ORÇAMENTO'!$I$14:I85,DADOS!$AE$6))))</f>
        <v>7</v>
      </c>
      <c r="G85">
        <f>IF(I85="","",IF(I85=DADOS!$AE$4,"",IF(OR(I85=DADOS!$AE$5,I85=DADOS!$AE$6,I85=DADOS!$AE$7),COUNTIFS('MODELO ORÇAMENTO'!$D$14:D85,'MODELO ORÇAMENTO'!D85,'MODELO ORÇAMENTO'!$E$14:E85,'MODELO ORÇAMENTO'!E85,'MODELO ORÇAMENTO'!$F$14:F85,'MODELO ORÇAMENTO'!F85,'MODELO ORÇAMENTO'!$I$14:I85,DADOS!$AE$7),COUNTIFS('MODELO ORÇAMENTO'!$D$14:D85,'MODELO ORÇAMENTO'!D85,'MODELO ORÇAMENTO'!$E$14:E85,'MODELO ORÇAMENTO'!E85,'MODELO ORÇAMENTO'!$F$14:F85,'MODELO ORÇAMENTO'!F85,'MODELO ORÇAMENTO'!$I$14:I85,DADOS!$AE$7))))</f>
        <v>0</v>
      </c>
      <c r="H85">
        <f>IF(I85="","",COUNTIFS('MODELO ORÇAMENTO'!$D$14:D85,'MODELO ORÇAMENTO'!D85,'MODELO ORÇAMENTO'!$E$14:E85,'MODELO ORÇAMENTO'!E85,'MODELO ORÇAMENTO'!$F$14:F85,'MODELO ORÇAMENTO'!F85,'MODELO ORÇAMENTO'!$G$14:G85,'MODELO ORÇAMENTO'!G85,'MODELO ORÇAMENTO'!$I$14:I85,DADOS!$AE$8))</f>
        <v>5</v>
      </c>
      <c r="I85" t="s">
        <v>16</v>
      </c>
      <c r="K85" s="49"/>
      <c r="L85" s="2" t="s">
        <v>151</v>
      </c>
      <c r="O85" s="4" t="s">
        <v>94</v>
      </c>
      <c r="P85" s="3" t="s">
        <v>41</v>
      </c>
      <c r="Q85" s="5">
        <v>1</v>
      </c>
      <c r="R85" s="7"/>
      <c r="S85" s="6"/>
      <c r="T85" s="8"/>
      <c r="U85" s="2" t="s">
        <v>42</v>
      </c>
      <c r="V85" s="43"/>
      <c r="Z85" s="10" t="s">
        <v>0</v>
      </c>
      <c r="AA85" s="10" t="s">
        <v>0</v>
      </c>
      <c r="AB85" s="10" t="s">
        <v>0</v>
      </c>
      <c r="AC85" s="10" t="s">
        <v>0</v>
      </c>
      <c r="AE85" s="10" t="s">
        <v>0</v>
      </c>
      <c r="AF85" s="10" t="s">
        <v>0</v>
      </c>
      <c r="AG85" s="10" t="s">
        <v>0</v>
      </c>
      <c r="AH85" s="10" t="s">
        <v>0</v>
      </c>
      <c r="AI85" s="10" t="s">
        <v>0</v>
      </c>
    </row>
    <row r="86" spans="2:35" ht="30" x14ac:dyDescent="0.25">
      <c r="B86">
        <f>IFERROR(IF(I86=DADOS!$AE$8,S86,""),0)</f>
        <v>0</v>
      </c>
      <c r="C86">
        <f>IF(I86=DADOS!$AE$8,S86,"")</f>
        <v>0</v>
      </c>
      <c r="D86">
        <f>IF(I86="","",COUNTIF(I$12:I86,DADOS!$AE$4))</f>
        <v>1</v>
      </c>
      <c r="E86">
        <f>IF(I86="","",IF(I86=DADOS!$AE$4,"",IF(OR(I86=DADOS!$AE$5,I86=DADOS!$AE$6,I86=DADOS!$AE$7),COUNTIFS('MODELO ORÇAMENTO'!$D$14:D86,'MODELO ORÇAMENTO'!D86,'MODELO ORÇAMENTO'!$I$14:I86,DADOS!$AE$5),COUNTIFS('MODELO ORÇAMENTO'!$D$14:D86,'MODELO ORÇAMENTO'!D86,'MODELO ORÇAMENTO'!$I$14:I86,DADOS!$AE$5))))</f>
        <v>3</v>
      </c>
      <c r="F86">
        <f>IF(I86="","",IF(I86=DADOS!$AE$4,"",IF(OR(I86=DADOS!$AE$5,I86=DADOS!$AE$6,I86=DADOS!$AE$7),COUNTIFS('MODELO ORÇAMENTO'!$D$14:D86,'MODELO ORÇAMENTO'!D86,'MODELO ORÇAMENTO'!$E$14:E86,'MODELO ORÇAMENTO'!E86,'MODELO ORÇAMENTO'!$I$14:I86,DADOS!$AE$6),COUNTIFS('MODELO ORÇAMENTO'!$D$14:D86,'MODELO ORÇAMENTO'!D86,'MODELO ORÇAMENTO'!$E$14:E86,'MODELO ORÇAMENTO'!E86,'MODELO ORÇAMENTO'!$I$14:I86,DADOS!$AE$6))))</f>
        <v>7</v>
      </c>
      <c r="G86">
        <f>IF(I86="","",IF(I86=DADOS!$AE$4,"",IF(OR(I86=DADOS!$AE$5,I86=DADOS!$AE$6,I86=DADOS!$AE$7),COUNTIFS('MODELO ORÇAMENTO'!$D$14:D86,'MODELO ORÇAMENTO'!D86,'MODELO ORÇAMENTO'!$E$14:E86,'MODELO ORÇAMENTO'!E86,'MODELO ORÇAMENTO'!$F$14:F86,'MODELO ORÇAMENTO'!F86,'MODELO ORÇAMENTO'!$I$14:I86,DADOS!$AE$7),COUNTIFS('MODELO ORÇAMENTO'!$D$14:D86,'MODELO ORÇAMENTO'!D86,'MODELO ORÇAMENTO'!$E$14:E86,'MODELO ORÇAMENTO'!E86,'MODELO ORÇAMENTO'!$F$14:F86,'MODELO ORÇAMENTO'!F86,'MODELO ORÇAMENTO'!$I$14:I86,DADOS!$AE$7))))</f>
        <v>0</v>
      </c>
      <c r="H86">
        <f>IF(I86="","",COUNTIFS('MODELO ORÇAMENTO'!$D$14:D86,'MODELO ORÇAMENTO'!D86,'MODELO ORÇAMENTO'!$E$14:E86,'MODELO ORÇAMENTO'!E86,'MODELO ORÇAMENTO'!$F$14:F86,'MODELO ORÇAMENTO'!F86,'MODELO ORÇAMENTO'!$G$14:G86,'MODELO ORÇAMENTO'!G86,'MODELO ORÇAMENTO'!$I$14:I86,DADOS!$AE$8))</f>
        <v>6</v>
      </c>
      <c r="I86" t="s">
        <v>16</v>
      </c>
      <c r="K86" s="49"/>
      <c r="L86" s="2" t="s">
        <v>152</v>
      </c>
      <c r="O86" s="4" t="s">
        <v>153</v>
      </c>
      <c r="P86" s="3" t="s">
        <v>41</v>
      </c>
      <c r="Q86" s="5">
        <v>4</v>
      </c>
      <c r="R86" s="7"/>
      <c r="S86" s="6"/>
      <c r="T86" s="8"/>
      <c r="U86" s="2" t="s">
        <v>42</v>
      </c>
      <c r="V86" s="43"/>
      <c r="Z86" s="10" t="s">
        <v>0</v>
      </c>
      <c r="AA86" s="10" t="s">
        <v>0</v>
      </c>
      <c r="AB86" s="10" t="s">
        <v>0</v>
      </c>
      <c r="AC86" s="10" t="s">
        <v>0</v>
      </c>
      <c r="AE86" s="10" t="s">
        <v>0</v>
      </c>
      <c r="AF86" s="10" t="s">
        <v>0</v>
      </c>
      <c r="AG86" s="10" t="s">
        <v>0</v>
      </c>
      <c r="AH86" s="10" t="s">
        <v>0</v>
      </c>
      <c r="AI86" s="10" t="s">
        <v>0</v>
      </c>
    </row>
    <row r="87" spans="2:35" x14ac:dyDescent="0.25">
      <c r="B87" t="str">
        <f>IFERROR(IF(I87=DADOS!$AE$8,S87,""),0)</f>
        <v/>
      </c>
      <c r="C87" t="str">
        <f>IF(I87=DADOS!$AE$8,S87,"")</f>
        <v/>
      </c>
      <c r="D87" t="str">
        <f>IF(I87="","",COUNTIF(I$12:I87,DADOS!$AE$4))</f>
        <v/>
      </c>
      <c r="E87" t="str">
        <f>IF(I87="","",IF(I87=DADOS!$AE$4,"",IF(OR(I87=DADOS!$AE$5,I87=DADOS!$AE$6,I87=DADOS!$AE$7),COUNTIFS('MODELO ORÇAMENTO'!$D$14:D87,'MODELO ORÇAMENTO'!D87,'MODELO ORÇAMENTO'!$I$14:I87,DADOS!$AE$5),COUNTIFS('MODELO ORÇAMENTO'!$D$14:D87,'MODELO ORÇAMENTO'!D87,'MODELO ORÇAMENTO'!$I$14:I87,DADOS!$AE$5))))</f>
        <v/>
      </c>
      <c r="F87" t="str">
        <f>IF(I87="","",IF(I87=DADOS!$AE$4,"",IF(OR(I87=DADOS!$AE$5,I87=DADOS!$AE$6,I87=DADOS!$AE$7),COUNTIFS('MODELO ORÇAMENTO'!$D$14:D87,'MODELO ORÇAMENTO'!D87,'MODELO ORÇAMENTO'!$E$14:E87,'MODELO ORÇAMENTO'!E87,'MODELO ORÇAMENTO'!$I$14:I87,DADOS!$AE$6),COUNTIFS('MODELO ORÇAMENTO'!$D$14:D87,'MODELO ORÇAMENTO'!D87,'MODELO ORÇAMENTO'!$E$14:E87,'MODELO ORÇAMENTO'!E87,'MODELO ORÇAMENTO'!$I$14:I87,DADOS!$AE$6))))</f>
        <v/>
      </c>
      <c r="G87" t="str">
        <f>IF(I87="","",IF(I87=DADOS!$AE$4,"",IF(OR(I87=DADOS!$AE$5,I87=DADOS!$AE$6,I87=DADOS!$AE$7),COUNTIFS('MODELO ORÇAMENTO'!$D$14:D87,'MODELO ORÇAMENTO'!D87,'MODELO ORÇAMENTO'!$E$14:E87,'MODELO ORÇAMENTO'!E87,'MODELO ORÇAMENTO'!$F$14:F87,'MODELO ORÇAMENTO'!F87,'MODELO ORÇAMENTO'!$I$14:I87,DADOS!$AE$7),COUNTIFS('MODELO ORÇAMENTO'!$D$14:D87,'MODELO ORÇAMENTO'!D87,'MODELO ORÇAMENTO'!$E$14:E87,'MODELO ORÇAMENTO'!E87,'MODELO ORÇAMENTO'!$F$14:F87,'MODELO ORÇAMENTO'!F87,'MODELO ORÇAMENTO'!$I$14:I87,DADOS!$AE$7))))</f>
        <v/>
      </c>
      <c r="H87" t="str">
        <f>IF(I87="","",COUNTIFS('MODELO ORÇAMENTO'!$D$14:D87,'MODELO ORÇAMENTO'!D87,'MODELO ORÇAMENTO'!$E$14:E87,'MODELO ORÇAMENTO'!E87,'MODELO ORÇAMENTO'!$F$14:F87,'MODELO ORÇAMENTO'!F87,'MODELO ORÇAMENTO'!$G$14:G87,'MODELO ORÇAMENTO'!G87,'MODELO ORÇAMENTO'!$I$14:I87,DADOS!$AE$8))</f>
        <v/>
      </c>
      <c r="K87" s="49"/>
      <c r="L87" s="2" t="s">
        <v>0</v>
      </c>
      <c r="O87" s="4" t="s">
        <v>0</v>
      </c>
      <c r="P87" s="3" t="s">
        <v>0</v>
      </c>
      <c r="Q87" s="5" t="s">
        <v>0</v>
      </c>
      <c r="R87" s="7"/>
      <c r="S87" s="6"/>
      <c r="T87" s="8"/>
      <c r="V87" s="43"/>
      <c r="Z87" s="10" t="s">
        <v>0</v>
      </c>
      <c r="AA87" s="10" t="s">
        <v>0</v>
      </c>
      <c r="AB87" s="10" t="s">
        <v>0</v>
      </c>
      <c r="AC87" s="10" t="s">
        <v>0</v>
      </c>
      <c r="AE87" s="10" t="s">
        <v>0</v>
      </c>
      <c r="AF87" s="10" t="s">
        <v>0</v>
      </c>
      <c r="AG87" s="10" t="s">
        <v>0</v>
      </c>
      <c r="AH87" s="10" t="s">
        <v>0</v>
      </c>
      <c r="AI87" s="10" t="s">
        <v>0</v>
      </c>
    </row>
    <row r="88" spans="2:35" ht="30" x14ac:dyDescent="0.25">
      <c r="B88" t="str">
        <f>IFERROR(IF(I88=DADOS!$AE$8,S88,""),0)</f>
        <v/>
      </c>
      <c r="C88" t="str">
        <f>IF(I88=DADOS!$AE$8,S88,"")</f>
        <v/>
      </c>
      <c r="D88">
        <f>IF(I88="","",COUNTIF(I$12:I88,DADOS!$AE$4))</f>
        <v>1</v>
      </c>
      <c r="E88">
        <f>IF(I88="","",IF(I88=DADOS!$AE$4,"",IF(OR(I88=DADOS!$AE$5,I88=DADOS!$AE$6,I88=DADOS!$AE$7),COUNTIFS('MODELO ORÇAMENTO'!$D$14:D88,'MODELO ORÇAMENTO'!D88,'MODELO ORÇAMENTO'!$I$14:I88,DADOS!$AE$5),COUNTIFS('MODELO ORÇAMENTO'!$D$14:D88,'MODELO ORÇAMENTO'!D88,'MODELO ORÇAMENTO'!$I$14:I88,DADOS!$AE$5))))</f>
        <v>3</v>
      </c>
      <c r="F88">
        <f>IF(I88="","",IF(I88=DADOS!$AE$4,"",IF(OR(I88=DADOS!$AE$5,I88=DADOS!$AE$6,I88=DADOS!$AE$7),COUNTIFS('MODELO ORÇAMENTO'!$D$14:D88,'MODELO ORÇAMENTO'!D88,'MODELO ORÇAMENTO'!$E$14:E88,'MODELO ORÇAMENTO'!E88,'MODELO ORÇAMENTO'!$I$14:I88,DADOS!$AE$6),COUNTIFS('MODELO ORÇAMENTO'!$D$14:D88,'MODELO ORÇAMENTO'!D88,'MODELO ORÇAMENTO'!$E$14:E88,'MODELO ORÇAMENTO'!E88,'MODELO ORÇAMENTO'!$I$14:I88,DADOS!$AE$6))))</f>
        <v>8</v>
      </c>
      <c r="G88">
        <f>IF(I88="","",IF(I88=DADOS!$AE$4,"",IF(OR(I88=DADOS!$AE$5,I88=DADOS!$AE$6,I88=DADOS!$AE$7),COUNTIFS('MODELO ORÇAMENTO'!$D$14:D88,'MODELO ORÇAMENTO'!D88,'MODELO ORÇAMENTO'!$E$14:E88,'MODELO ORÇAMENTO'!E88,'MODELO ORÇAMENTO'!$F$14:F88,'MODELO ORÇAMENTO'!F88,'MODELO ORÇAMENTO'!$I$14:I88,DADOS!$AE$7),COUNTIFS('MODELO ORÇAMENTO'!$D$14:D88,'MODELO ORÇAMENTO'!D88,'MODELO ORÇAMENTO'!$E$14:E88,'MODELO ORÇAMENTO'!E88,'MODELO ORÇAMENTO'!$F$14:F88,'MODELO ORÇAMENTO'!F88,'MODELO ORÇAMENTO'!$I$14:I88,DADOS!$AE$7))))</f>
        <v>0</v>
      </c>
      <c r="H88">
        <f>IF(I88="","",COUNTIFS('MODELO ORÇAMENTO'!$D$14:D88,'MODELO ORÇAMENTO'!D88,'MODELO ORÇAMENTO'!$E$14:E88,'MODELO ORÇAMENTO'!E88,'MODELO ORÇAMENTO'!$F$14:F88,'MODELO ORÇAMENTO'!F88,'MODELO ORÇAMENTO'!$G$14:G88,'MODELO ORÇAMENTO'!G88,'MODELO ORÇAMENTO'!$I$14:I88,DADOS!$AE$8))</f>
        <v>0</v>
      </c>
      <c r="I88" t="s">
        <v>14</v>
      </c>
      <c r="K88" s="49"/>
      <c r="L88" s="2" t="s">
        <v>154</v>
      </c>
      <c r="O88" s="4" t="s">
        <v>96</v>
      </c>
      <c r="P88" s="3" t="s">
        <v>0</v>
      </c>
      <c r="Q88" s="5" t="s">
        <v>0</v>
      </c>
      <c r="R88" s="7"/>
      <c r="S88" s="6"/>
      <c r="T88" s="8"/>
      <c r="V88" s="43"/>
      <c r="X88" s="9" t="s">
        <v>96</v>
      </c>
      <c r="Z88" s="10" t="s">
        <v>0</v>
      </c>
      <c r="AA88" s="10" t="s">
        <v>0</v>
      </c>
      <c r="AB88" s="10" t="s">
        <v>0</v>
      </c>
      <c r="AC88" s="10" t="s">
        <v>0</v>
      </c>
      <c r="AE88" s="10" t="s">
        <v>0</v>
      </c>
      <c r="AF88" s="10" t="s">
        <v>0</v>
      </c>
      <c r="AG88" s="10" t="s">
        <v>0</v>
      </c>
      <c r="AH88" s="10" t="s">
        <v>0</v>
      </c>
      <c r="AI88" s="10" t="s">
        <v>0</v>
      </c>
    </row>
    <row r="89" spans="2:35" ht="60" x14ac:dyDescent="0.25">
      <c r="B89">
        <f>IFERROR(IF(I89=DADOS!$AE$8,S89,""),0)</f>
        <v>0</v>
      </c>
      <c r="C89">
        <f>IF(I89=DADOS!$AE$8,S89,"")</f>
        <v>0</v>
      </c>
      <c r="D89">
        <f>IF(I89="","",COUNTIF(I$12:I89,DADOS!$AE$4))</f>
        <v>1</v>
      </c>
      <c r="E89">
        <f>IF(I89="","",IF(I89=DADOS!$AE$4,"",IF(OR(I89=DADOS!$AE$5,I89=DADOS!$AE$6,I89=DADOS!$AE$7),COUNTIFS('MODELO ORÇAMENTO'!$D$14:D89,'MODELO ORÇAMENTO'!D89,'MODELO ORÇAMENTO'!$I$14:I89,DADOS!$AE$5),COUNTIFS('MODELO ORÇAMENTO'!$D$14:D89,'MODELO ORÇAMENTO'!D89,'MODELO ORÇAMENTO'!$I$14:I89,DADOS!$AE$5))))</f>
        <v>3</v>
      </c>
      <c r="F89">
        <f>IF(I89="","",IF(I89=DADOS!$AE$4,"",IF(OR(I89=DADOS!$AE$5,I89=DADOS!$AE$6,I89=DADOS!$AE$7),COUNTIFS('MODELO ORÇAMENTO'!$D$14:D89,'MODELO ORÇAMENTO'!D89,'MODELO ORÇAMENTO'!$E$14:E89,'MODELO ORÇAMENTO'!E89,'MODELO ORÇAMENTO'!$I$14:I89,DADOS!$AE$6),COUNTIFS('MODELO ORÇAMENTO'!$D$14:D89,'MODELO ORÇAMENTO'!D89,'MODELO ORÇAMENTO'!$E$14:E89,'MODELO ORÇAMENTO'!E89,'MODELO ORÇAMENTO'!$I$14:I89,DADOS!$AE$6))))</f>
        <v>8</v>
      </c>
      <c r="G89">
        <f>IF(I89="","",IF(I89=DADOS!$AE$4,"",IF(OR(I89=DADOS!$AE$5,I89=DADOS!$AE$6,I89=DADOS!$AE$7),COUNTIFS('MODELO ORÇAMENTO'!$D$14:D89,'MODELO ORÇAMENTO'!D89,'MODELO ORÇAMENTO'!$E$14:E89,'MODELO ORÇAMENTO'!E89,'MODELO ORÇAMENTO'!$F$14:F89,'MODELO ORÇAMENTO'!F89,'MODELO ORÇAMENTO'!$I$14:I89,DADOS!$AE$7),COUNTIFS('MODELO ORÇAMENTO'!$D$14:D89,'MODELO ORÇAMENTO'!D89,'MODELO ORÇAMENTO'!$E$14:E89,'MODELO ORÇAMENTO'!E89,'MODELO ORÇAMENTO'!$F$14:F89,'MODELO ORÇAMENTO'!F89,'MODELO ORÇAMENTO'!$I$14:I89,DADOS!$AE$7))))</f>
        <v>0</v>
      </c>
      <c r="H89">
        <f>IF(I89="","",COUNTIFS('MODELO ORÇAMENTO'!$D$14:D89,'MODELO ORÇAMENTO'!D89,'MODELO ORÇAMENTO'!$E$14:E89,'MODELO ORÇAMENTO'!E89,'MODELO ORÇAMENTO'!$F$14:F89,'MODELO ORÇAMENTO'!F89,'MODELO ORÇAMENTO'!$G$14:G89,'MODELO ORÇAMENTO'!G89,'MODELO ORÇAMENTO'!$I$14:I89,DADOS!$AE$8))</f>
        <v>1</v>
      </c>
      <c r="I89" t="s">
        <v>16</v>
      </c>
      <c r="K89" s="49"/>
      <c r="L89" s="2" t="s">
        <v>155</v>
      </c>
      <c r="O89" s="4" t="s">
        <v>98</v>
      </c>
      <c r="P89" s="3" t="s">
        <v>41</v>
      </c>
      <c r="Q89" s="5">
        <v>26</v>
      </c>
      <c r="R89" s="7"/>
      <c r="S89" s="6"/>
      <c r="T89" s="8"/>
      <c r="U89" s="2" t="s">
        <v>42</v>
      </c>
      <c r="V89" s="43"/>
      <c r="Z89" s="10" t="s">
        <v>0</v>
      </c>
      <c r="AA89" s="10" t="s">
        <v>0</v>
      </c>
      <c r="AB89" s="10" t="s">
        <v>0</v>
      </c>
      <c r="AC89" s="10" t="s">
        <v>0</v>
      </c>
      <c r="AE89" s="10" t="s">
        <v>0</v>
      </c>
      <c r="AF89" s="10" t="s">
        <v>0</v>
      </c>
      <c r="AG89" s="10" t="s">
        <v>0</v>
      </c>
      <c r="AH89" s="10" t="s">
        <v>0</v>
      </c>
      <c r="AI89" s="10" t="s">
        <v>0</v>
      </c>
    </row>
    <row r="90" spans="2:35" x14ac:dyDescent="0.25">
      <c r="B90" t="str">
        <f>IFERROR(IF(I90=DADOS!$AE$8,S90,""),0)</f>
        <v/>
      </c>
      <c r="C90" t="str">
        <f>IF(I90=DADOS!$AE$8,S90,"")</f>
        <v/>
      </c>
      <c r="D90" t="str">
        <f>IF(I90="","",COUNTIF(I$12:I90,DADOS!$AE$4))</f>
        <v/>
      </c>
      <c r="E90" t="str">
        <f>IF(I90="","",IF(I90=DADOS!$AE$4,"",IF(OR(I90=DADOS!$AE$5,I90=DADOS!$AE$6,I90=DADOS!$AE$7),COUNTIFS('MODELO ORÇAMENTO'!$D$14:D90,'MODELO ORÇAMENTO'!D90,'MODELO ORÇAMENTO'!$I$14:I90,DADOS!$AE$5),COUNTIFS('MODELO ORÇAMENTO'!$D$14:D90,'MODELO ORÇAMENTO'!D90,'MODELO ORÇAMENTO'!$I$14:I90,DADOS!$AE$5))))</f>
        <v/>
      </c>
      <c r="F90" t="str">
        <f>IF(I90="","",IF(I90=DADOS!$AE$4,"",IF(OR(I90=DADOS!$AE$5,I90=DADOS!$AE$6,I90=DADOS!$AE$7),COUNTIFS('MODELO ORÇAMENTO'!$D$14:D90,'MODELO ORÇAMENTO'!D90,'MODELO ORÇAMENTO'!$E$14:E90,'MODELO ORÇAMENTO'!E90,'MODELO ORÇAMENTO'!$I$14:I90,DADOS!$AE$6),COUNTIFS('MODELO ORÇAMENTO'!$D$14:D90,'MODELO ORÇAMENTO'!D90,'MODELO ORÇAMENTO'!$E$14:E90,'MODELO ORÇAMENTO'!E90,'MODELO ORÇAMENTO'!$I$14:I90,DADOS!$AE$6))))</f>
        <v/>
      </c>
      <c r="G90" t="str">
        <f>IF(I90="","",IF(I90=DADOS!$AE$4,"",IF(OR(I90=DADOS!$AE$5,I90=DADOS!$AE$6,I90=DADOS!$AE$7),COUNTIFS('MODELO ORÇAMENTO'!$D$14:D90,'MODELO ORÇAMENTO'!D90,'MODELO ORÇAMENTO'!$E$14:E90,'MODELO ORÇAMENTO'!E90,'MODELO ORÇAMENTO'!$F$14:F90,'MODELO ORÇAMENTO'!F90,'MODELO ORÇAMENTO'!$I$14:I90,DADOS!$AE$7),COUNTIFS('MODELO ORÇAMENTO'!$D$14:D90,'MODELO ORÇAMENTO'!D90,'MODELO ORÇAMENTO'!$E$14:E90,'MODELO ORÇAMENTO'!E90,'MODELO ORÇAMENTO'!$F$14:F90,'MODELO ORÇAMENTO'!F90,'MODELO ORÇAMENTO'!$I$14:I90,DADOS!$AE$7))))</f>
        <v/>
      </c>
      <c r="H90" t="str">
        <f>IF(I90="","",COUNTIFS('MODELO ORÇAMENTO'!$D$14:D90,'MODELO ORÇAMENTO'!D90,'MODELO ORÇAMENTO'!$E$14:E90,'MODELO ORÇAMENTO'!E90,'MODELO ORÇAMENTO'!$F$14:F90,'MODELO ORÇAMENTO'!F90,'MODELO ORÇAMENTO'!$G$14:G90,'MODELO ORÇAMENTO'!G90,'MODELO ORÇAMENTO'!$I$14:I90,DADOS!$AE$8))</f>
        <v/>
      </c>
      <c r="K90" s="49"/>
      <c r="L90" s="2" t="s">
        <v>0</v>
      </c>
      <c r="O90" s="4" t="s">
        <v>0</v>
      </c>
      <c r="P90" s="3" t="s">
        <v>0</v>
      </c>
      <c r="Q90" s="5" t="s">
        <v>0</v>
      </c>
      <c r="R90" s="7"/>
      <c r="S90" s="6"/>
      <c r="T90" s="8"/>
      <c r="V90" s="43"/>
      <c r="Z90" s="10" t="s">
        <v>0</v>
      </c>
      <c r="AA90" s="10" t="s">
        <v>0</v>
      </c>
      <c r="AB90" s="10" t="s">
        <v>0</v>
      </c>
      <c r="AC90" s="10" t="s">
        <v>0</v>
      </c>
      <c r="AE90" s="10" t="s">
        <v>0</v>
      </c>
      <c r="AF90" s="10" t="s">
        <v>0</v>
      </c>
      <c r="AG90" s="10" t="s">
        <v>0</v>
      </c>
      <c r="AH90" s="10" t="s">
        <v>0</v>
      </c>
      <c r="AI90" s="10" t="s">
        <v>0</v>
      </c>
    </row>
    <row r="91" spans="2:35" x14ac:dyDescent="0.25">
      <c r="B91" t="str">
        <f>IFERROR(IF(I91=DADOS!$AE$8,S91,""),0)</f>
        <v/>
      </c>
      <c r="C91" t="str">
        <f>IF(I91=DADOS!$AE$8,S91,"")</f>
        <v/>
      </c>
      <c r="D91">
        <f>IF(I91="","",COUNTIF(I$12:I91,DADOS!$AE$4))</f>
        <v>1</v>
      </c>
      <c r="E91">
        <f>IF(I91="","",IF(I91=DADOS!$AE$4,"",IF(OR(I91=DADOS!$AE$5,I91=DADOS!$AE$6,I91=DADOS!$AE$7),COUNTIFS('MODELO ORÇAMENTO'!$D$14:D91,'MODELO ORÇAMENTO'!D91,'MODELO ORÇAMENTO'!$I$14:I91,DADOS!$AE$5),COUNTIFS('MODELO ORÇAMENTO'!$D$14:D91,'MODELO ORÇAMENTO'!D91,'MODELO ORÇAMENTO'!$I$14:I91,DADOS!$AE$5))))</f>
        <v>3</v>
      </c>
      <c r="F91">
        <f>IF(I91="","",IF(I91=DADOS!$AE$4,"",IF(OR(I91=DADOS!$AE$5,I91=DADOS!$AE$6,I91=DADOS!$AE$7),COUNTIFS('MODELO ORÇAMENTO'!$D$14:D91,'MODELO ORÇAMENTO'!D91,'MODELO ORÇAMENTO'!$E$14:E91,'MODELO ORÇAMENTO'!E91,'MODELO ORÇAMENTO'!$I$14:I91,DADOS!$AE$6),COUNTIFS('MODELO ORÇAMENTO'!$D$14:D91,'MODELO ORÇAMENTO'!D91,'MODELO ORÇAMENTO'!$E$14:E91,'MODELO ORÇAMENTO'!E91,'MODELO ORÇAMENTO'!$I$14:I91,DADOS!$AE$6))))</f>
        <v>9</v>
      </c>
      <c r="G91">
        <f>IF(I91="","",IF(I91=DADOS!$AE$4,"",IF(OR(I91=DADOS!$AE$5,I91=DADOS!$AE$6,I91=DADOS!$AE$7),COUNTIFS('MODELO ORÇAMENTO'!$D$14:D91,'MODELO ORÇAMENTO'!D91,'MODELO ORÇAMENTO'!$E$14:E91,'MODELO ORÇAMENTO'!E91,'MODELO ORÇAMENTO'!$F$14:F91,'MODELO ORÇAMENTO'!F91,'MODELO ORÇAMENTO'!$I$14:I91,DADOS!$AE$7),COUNTIFS('MODELO ORÇAMENTO'!$D$14:D91,'MODELO ORÇAMENTO'!D91,'MODELO ORÇAMENTO'!$E$14:E91,'MODELO ORÇAMENTO'!E91,'MODELO ORÇAMENTO'!$F$14:F91,'MODELO ORÇAMENTO'!F91,'MODELO ORÇAMENTO'!$I$14:I91,DADOS!$AE$7))))</f>
        <v>0</v>
      </c>
      <c r="H91">
        <f>IF(I91="","",COUNTIFS('MODELO ORÇAMENTO'!$D$14:D91,'MODELO ORÇAMENTO'!D91,'MODELO ORÇAMENTO'!$E$14:E91,'MODELO ORÇAMENTO'!E91,'MODELO ORÇAMENTO'!$F$14:F91,'MODELO ORÇAMENTO'!F91,'MODELO ORÇAMENTO'!$G$14:G91,'MODELO ORÇAMENTO'!G91,'MODELO ORÇAMENTO'!$I$14:I91,DADOS!$AE$8))</f>
        <v>0</v>
      </c>
      <c r="I91" t="s">
        <v>14</v>
      </c>
      <c r="K91" s="49"/>
      <c r="L91" s="2" t="s">
        <v>156</v>
      </c>
      <c r="O91" s="4" t="s">
        <v>157</v>
      </c>
      <c r="P91" s="3" t="s">
        <v>0</v>
      </c>
      <c r="Q91" s="5" t="s">
        <v>0</v>
      </c>
      <c r="R91" s="7"/>
      <c r="S91" s="6"/>
      <c r="T91" s="8"/>
      <c r="V91" s="43"/>
      <c r="X91" s="9" t="s">
        <v>157</v>
      </c>
      <c r="Z91" s="10" t="s">
        <v>0</v>
      </c>
      <c r="AA91" s="10" t="s">
        <v>0</v>
      </c>
      <c r="AB91" s="10" t="s">
        <v>0</v>
      </c>
      <c r="AC91" s="10" t="s">
        <v>0</v>
      </c>
      <c r="AE91" s="10" t="s">
        <v>0</v>
      </c>
      <c r="AF91" s="10" t="s">
        <v>0</v>
      </c>
      <c r="AG91" s="10" t="s">
        <v>0</v>
      </c>
      <c r="AH91" s="10" t="s">
        <v>0</v>
      </c>
      <c r="AI91" s="10" t="s">
        <v>0</v>
      </c>
    </row>
    <row r="92" spans="2:35" x14ac:dyDescent="0.25">
      <c r="B92">
        <f>IFERROR(IF(I92=DADOS!$AE$8,S92,""),0)</f>
        <v>0</v>
      </c>
      <c r="C92">
        <f>IF(I92=DADOS!$AE$8,S92,"")</f>
        <v>0</v>
      </c>
      <c r="D92">
        <f>IF(I92="","",COUNTIF(I$12:I92,DADOS!$AE$4))</f>
        <v>1</v>
      </c>
      <c r="E92">
        <f>IF(I92="","",IF(I92=DADOS!$AE$4,"",IF(OR(I92=DADOS!$AE$5,I92=DADOS!$AE$6,I92=DADOS!$AE$7),COUNTIFS('MODELO ORÇAMENTO'!$D$14:D92,'MODELO ORÇAMENTO'!D92,'MODELO ORÇAMENTO'!$I$14:I92,DADOS!$AE$5),COUNTIFS('MODELO ORÇAMENTO'!$D$14:D92,'MODELO ORÇAMENTO'!D92,'MODELO ORÇAMENTO'!$I$14:I92,DADOS!$AE$5))))</f>
        <v>3</v>
      </c>
      <c r="F92">
        <f>IF(I92="","",IF(I92=DADOS!$AE$4,"",IF(OR(I92=DADOS!$AE$5,I92=DADOS!$AE$6,I92=DADOS!$AE$7),COUNTIFS('MODELO ORÇAMENTO'!$D$14:D92,'MODELO ORÇAMENTO'!D92,'MODELO ORÇAMENTO'!$E$14:E92,'MODELO ORÇAMENTO'!E92,'MODELO ORÇAMENTO'!$I$14:I92,DADOS!$AE$6),COUNTIFS('MODELO ORÇAMENTO'!$D$14:D92,'MODELO ORÇAMENTO'!D92,'MODELO ORÇAMENTO'!$E$14:E92,'MODELO ORÇAMENTO'!E92,'MODELO ORÇAMENTO'!$I$14:I92,DADOS!$AE$6))))</f>
        <v>9</v>
      </c>
      <c r="G92">
        <f>IF(I92="","",IF(I92=DADOS!$AE$4,"",IF(OR(I92=DADOS!$AE$5,I92=DADOS!$AE$6,I92=DADOS!$AE$7),COUNTIFS('MODELO ORÇAMENTO'!$D$14:D92,'MODELO ORÇAMENTO'!D92,'MODELO ORÇAMENTO'!$E$14:E92,'MODELO ORÇAMENTO'!E92,'MODELO ORÇAMENTO'!$F$14:F92,'MODELO ORÇAMENTO'!F92,'MODELO ORÇAMENTO'!$I$14:I92,DADOS!$AE$7),COUNTIFS('MODELO ORÇAMENTO'!$D$14:D92,'MODELO ORÇAMENTO'!D92,'MODELO ORÇAMENTO'!$E$14:E92,'MODELO ORÇAMENTO'!E92,'MODELO ORÇAMENTO'!$F$14:F92,'MODELO ORÇAMENTO'!F92,'MODELO ORÇAMENTO'!$I$14:I92,DADOS!$AE$7))))</f>
        <v>0</v>
      </c>
      <c r="H92">
        <f>IF(I92="","",COUNTIFS('MODELO ORÇAMENTO'!$D$14:D92,'MODELO ORÇAMENTO'!D92,'MODELO ORÇAMENTO'!$E$14:E92,'MODELO ORÇAMENTO'!E92,'MODELO ORÇAMENTO'!$F$14:F92,'MODELO ORÇAMENTO'!F92,'MODELO ORÇAMENTO'!$G$14:G92,'MODELO ORÇAMENTO'!G92,'MODELO ORÇAMENTO'!$I$14:I92,DADOS!$AE$8))</f>
        <v>1</v>
      </c>
      <c r="I92" t="s">
        <v>16</v>
      </c>
      <c r="K92" s="49"/>
      <c r="L92" s="2" t="s">
        <v>158</v>
      </c>
      <c r="O92" s="4" t="s">
        <v>159</v>
      </c>
      <c r="P92" s="3" t="s">
        <v>41</v>
      </c>
      <c r="Q92" s="5">
        <v>3600</v>
      </c>
      <c r="R92" s="7"/>
      <c r="S92" s="6"/>
      <c r="T92" s="8"/>
      <c r="U92" s="2" t="s">
        <v>42</v>
      </c>
      <c r="V92" s="43"/>
      <c r="Z92" s="10" t="s">
        <v>0</v>
      </c>
      <c r="AA92" s="10" t="s">
        <v>0</v>
      </c>
      <c r="AB92" s="10" t="s">
        <v>0</v>
      </c>
      <c r="AC92" s="10" t="s">
        <v>0</v>
      </c>
      <c r="AE92" s="10" t="s">
        <v>0</v>
      </c>
      <c r="AF92" s="10" t="s">
        <v>0</v>
      </c>
      <c r="AG92" s="10" t="s">
        <v>0</v>
      </c>
      <c r="AH92" s="10" t="s">
        <v>0</v>
      </c>
      <c r="AI92" s="10" t="s">
        <v>0</v>
      </c>
    </row>
    <row r="93" spans="2:35" x14ac:dyDescent="0.25">
      <c r="B93">
        <f>IFERROR(IF(I93=DADOS!$AE$8,S93,""),0)</f>
        <v>0</v>
      </c>
      <c r="C93">
        <f>IF(I93=DADOS!$AE$8,S93,"")</f>
        <v>0</v>
      </c>
      <c r="D93">
        <f>IF(I93="","",COUNTIF(I$12:I93,DADOS!$AE$4))</f>
        <v>1</v>
      </c>
      <c r="E93">
        <f>IF(I93="","",IF(I93=DADOS!$AE$4,"",IF(OR(I93=DADOS!$AE$5,I93=DADOS!$AE$6,I93=DADOS!$AE$7),COUNTIFS('MODELO ORÇAMENTO'!$D$14:D93,'MODELO ORÇAMENTO'!D93,'MODELO ORÇAMENTO'!$I$14:I93,DADOS!$AE$5),COUNTIFS('MODELO ORÇAMENTO'!$D$14:D93,'MODELO ORÇAMENTO'!D93,'MODELO ORÇAMENTO'!$I$14:I93,DADOS!$AE$5))))</f>
        <v>3</v>
      </c>
      <c r="F93">
        <f>IF(I93="","",IF(I93=DADOS!$AE$4,"",IF(OR(I93=DADOS!$AE$5,I93=DADOS!$AE$6,I93=DADOS!$AE$7),COUNTIFS('MODELO ORÇAMENTO'!$D$14:D93,'MODELO ORÇAMENTO'!D93,'MODELO ORÇAMENTO'!$E$14:E93,'MODELO ORÇAMENTO'!E93,'MODELO ORÇAMENTO'!$I$14:I93,DADOS!$AE$6),COUNTIFS('MODELO ORÇAMENTO'!$D$14:D93,'MODELO ORÇAMENTO'!D93,'MODELO ORÇAMENTO'!$E$14:E93,'MODELO ORÇAMENTO'!E93,'MODELO ORÇAMENTO'!$I$14:I93,DADOS!$AE$6))))</f>
        <v>9</v>
      </c>
      <c r="G93">
        <f>IF(I93="","",IF(I93=DADOS!$AE$4,"",IF(OR(I93=DADOS!$AE$5,I93=DADOS!$AE$6,I93=DADOS!$AE$7),COUNTIFS('MODELO ORÇAMENTO'!$D$14:D93,'MODELO ORÇAMENTO'!D93,'MODELO ORÇAMENTO'!$E$14:E93,'MODELO ORÇAMENTO'!E93,'MODELO ORÇAMENTO'!$F$14:F93,'MODELO ORÇAMENTO'!F93,'MODELO ORÇAMENTO'!$I$14:I93,DADOS!$AE$7),COUNTIFS('MODELO ORÇAMENTO'!$D$14:D93,'MODELO ORÇAMENTO'!D93,'MODELO ORÇAMENTO'!$E$14:E93,'MODELO ORÇAMENTO'!E93,'MODELO ORÇAMENTO'!$F$14:F93,'MODELO ORÇAMENTO'!F93,'MODELO ORÇAMENTO'!$I$14:I93,DADOS!$AE$7))))</f>
        <v>0</v>
      </c>
      <c r="H93">
        <f>IF(I93="","",COUNTIFS('MODELO ORÇAMENTO'!$D$14:D93,'MODELO ORÇAMENTO'!D93,'MODELO ORÇAMENTO'!$E$14:E93,'MODELO ORÇAMENTO'!E93,'MODELO ORÇAMENTO'!$F$14:F93,'MODELO ORÇAMENTO'!F93,'MODELO ORÇAMENTO'!$G$14:G93,'MODELO ORÇAMENTO'!G93,'MODELO ORÇAMENTO'!$I$14:I93,DADOS!$AE$8))</f>
        <v>2</v>
      </c>
      <c r="I93" t="s">
        <v>16</v>
      </c>
      <c r="K93" s="49"/>
      <c r="L93" s="2" t="s">
        <v>160</v>
      </c>
      <c r="O93" s="4" t="s">
        <v>161</v>
      </c>
      <c r="P93" s="3" t="s">
        <v>41</v>
      </c>
      <c r="Q93" s="5">
        <v>7200</v>
      </c>
      <c r="R93" s="7"/>
      <c r="S93" s="6"/>
      <c r="T93" s="8"/>
      <c r="U93" s="2" t="s">
        <v>42</v>
      </c>
      <c r="V93" s="43"/>
      <c r="Z93" s="10" t="s">
        <v>0</v>
      </c>
      <c r="AA93" s="10" t="s">
        <v>0</v>
      </c>
      <c r="AB93" s="10" t="s">
        <v>0</v>
      </c>
      <c r="AC93" s="10" t="s">
        <v>0</v>
      </c>
      <c r="AE93" s="10" t="s">
        <v>0</v>
      </c>
      <c r="AF93" s="10" t="s">
        <v>0</v>
      </c>
      <c r="AG93" s="10" t="s">
        <v>0</v>
      </c>
      <c r="AH93" s="10" t="s">
        <v>0</v>
      </c>
      <c r="AI93" s="10" t="s">
        <v>0</v>
      </c>
    </row>
    <row r="94" spans="2:35" x14ac:dyDescent="0.25">
      <c r="B94">
        <f>IFERROR(IF(I94=DADOS!$AE$8,S94,""),0)</f>
        <v>0</v>
      </c>
      <c r="C94">
        <f>IF(I94=DADOS!$AE$8,S94,"")</f>
        <v>0</v>
      </c>
      <c r="D94">
        <f>IF(I94="","",COUNTIF(I$12:I94,DADOS!$AE$4))</f>
        <v>1</v>
      </c>
      <c r="E94">
        <f>IF(I94="","",IF(I94=DADOS!$AE$4,"",IF(OR(I94=DADOS!$AE$5,I94=DADOS!$AE$6,I94=DADOS!$AE$7),COUNTIFS('MODELO ORÇAMENTO'!$D$14:D94,'MODELO ORÇAMENTO'!D94,'MODELO ORÇAMENTO'!$I$14:I94,DADOS!$AE$5),COUNTIFS('MODELO ORÇAMENTO'!$D$14:D94,'MODELO ORÇAMENTO'!D94,'MODELO ORÇAMENTO'!$I$14:I94,DADOS!$AE$5))))</f>
        <v>3</v>
      </c>
      <c r="F94">
        <f>IF(I94="","",IF(I94=DADOS!$AE$4,"",IF(OR(I94=DADOS!$AE$5,I94=DADOS!$AE$6,I94=DADOS!$AE$7),COUNTIFS('MODELO ORÇAMENTO'!$D$14:D94,'MODELO ORÇAMENTO'!D94,'MODELO ORÇAMENTO'!$E$14:E94,'MODELO ORÇAMENTO'!E94,'MODELO ORÇAMENTO'!$I$14:I94,DADOS!$AE$6),COUNTIFS('MODELO ORÇAMENTO'!$D$14:D94,'MODELO ORÇAMENTO'!D94,'MODELO ORÇAMENTO'!$E$14:E94,'MODELO ORÇAMENTO'!E94,'MODELO ORÇAMENTO'!$I$14:I94,DADOS!$AE$6))))</f>
        <v>9</v>
      </c>
      <c r="G94">
        <f>IF(I94="","",IF(I94=DADOS!$AE$4,"",IF(OR(I94=DADOS!$AE$5,I94=DADOS!$AE$6,I94=DADOS!$AE$7),COUNTIFS('MODELO ORÇAMENTO'!$D$14:D94,'MODELO ORÇAMENTO'!D94,'MODELO ORÇAMENTO'!$E$14:E94,'MODELO ORÇAMENTO'!E94,'MODELO ORÇAMENTO'!$F$14:F94,'MODELO ORÇAMENTO'!F94,'MODELO ORÇAMENTO'!$I$14:I94,DADOS!$AE$7),COUNTIFS('MODELO ORÇAMENTO'!$D$14:D94,'MODELO ORÇAMENTO'!D94,'MODELO ORÇAMENTO'!$E$14:E94,'MODELO ORÇAMENTO'!E94,'MODELO ORÇAMENTO'!$F$14:F94,'MODELO ORÇAMENTO'!F94,'MODELO ORÇAMENTO'!$I$14:I94,DADOS!$AE$7))))</f>
        <v>0</v>
      </c>
      <c r="H94">
        <f>IF(I94="","",COUNTIFS('MODELO ORÇAMENTO'!$D$14:D94,'MODELO ORÇAMENTO'!D94,'MODELO ORÇAMENTO'!$E$14:E94,'MODELO ORÇAMENTO'!E94,'MODELO ORÇAMENTO'!$F$14:F94,'MODELO ORÇAMENTO'!F94,'MODELO ORÇAMENTO'!$G$14:G94,'MODELO ORÇAMENTO'!G94,'MODELO ORÇAMENTO'!$I$14:I94,DADOS!$AE$8))</f>
        <v>3</v>
      </c>
      <c r="I94" t="s">
        <v>16</v>
      </c>
      <c r="K94" s="49"/>
      <c r="L94" s="2" t="s">
        <v>162</v>
      </c>
      <c r="O94" s="4" t="s">
        <v>163</v>
      </c>
      <c r="P94" s="3" t="s">
        <v>41</v>
      </c>
      <c r="Q94" s="5">
        <v>3600</v>
      </c>
      <c r="R94" s="7"/>
      <c r="S94" s="6"/>
      <c r="T94" s="8"/>
      <c r="U94" s="2" t="s">
        <v>42</v>
      </c>
      <c r="V94" s="43"/>
      <c r="Z94" s="10" t="s">
        <v>0</v>
      </c>
      <c r="AA94" s="10" t="s">
        <v>0</v>
      </c>
      <c r="AB94" s="10" t="s">
        <v>0</v>
      </c>
      <c r="AC94" s="10" t="s">
        <v>0</v>
      </c>
      <c r="AE94" s="10" t="s">
        <v>0</v>
      </c>
      <c r="AF94" s="10" t="s">
        <v>0</v>
      </c>
      <c r="AG94" s="10" t="s">
        <v>0</v>
      </c>
      <c r="AH94" s="10" t="s">
        <v>0</v>
      </c>
      <c r="AI94" s="10" t="s">
        <v>0</v>
      </c>
    </row>
    <row r="95" spans="2:35" x14ac:dyDescent="0.25">
      <c r="B95" t="str">
        <f>IFERROR(IF(I95=DADOS!$AE$8,S95,""),0)</f>
        <v/>
      </c>
      <c r="C95" t="str">
        <f>IF(I95=DADOS!$AE$8,S95,"")</f>
        <v/>
      </c>
      <c r="D95" t="str">
        <f>IF(I95="","",COUNTIF(I$12:I95,DADOS!$AE$4))</f>
        <v/>
      </c>
      <c r="E95" t="str">
        <f>IF(I95="","",IF(I95=DADOS!$AE$4,"",IF(OR(I95=DADOS!$AE$5,I95=DADOS!$AE$6,I95=DADOS!$AE$7),COUNTIFS('MODELO ORÇAMENTO'!$D$14:D95,'MODELO ORÇAMENTO'!D95,'MODELO ORÇAMENTO'!$I$14:I95,DADOS!$AE$5),COUNTIFS('MODELO ORÇAMENTO'!$D$14:D95,'MODELO ORÇAMENTO'!D95,'MODELO ORÇAMENTO'!$I$14:I95,DADOS!$AE$5))))</f>
        <v/>
      </c>
      <c r="F95" t="str">
        <f>IF(I95="","",IF(I95=DADOS!$AE$4,"",IF(OR(I95=DADOS!$AE$5,I95=DADOS!$AE$6,I95=DADOS!$AE$7),COUNTIFS('MODELO ORÇAMENTO'!$D$14:D95,'MODELO ORÇAMENTO'!D95,'MODELO ORÇAMENTO'!$E$14:E95,'MODELO ORÇAMENTO'!E95,'MODELO ORÇAMENTO'!$I$14:I95,DADOS!$AE$6),COUNTIFS('MODELO ORÇAMENTO'!$D$14:D95,'MODELO ORÇAMENTO'!D95,'MODELO ORÇAMENTO'!$E$14:E95,'MODELO ORÇAMENTO'!E95,'MODELO ORÇAMENTO'!$I$14:I95,DADOS!$AE$6))))</f>
        <v/>
      </c>
      <c r="G95" t="str">
        <f>IF(I95="","",IF(I95=DADOS!$AE$4,"",IF(OR(I95=DADOS!$AE$5,I95=DADOS!$AE$6,I95=DADOS!$AE$7),COUNTIFS('MODELO ORÇAMENTO'!$D$14:D95,'MODELO ORÇAMENTO'!D95,'MODELO ORÇAMENTO'!$E$14:E95,'MODELO ORÇAMENTO'!E95,'MODELO ORÇAMENTO'!$F$14:F95,'MODELO ORÇAMENTO'!F95,'MODELO ORÇAMENTO'!$I$14:I95,DADOS!$AE$7),COUNTIFS('MODELO ORÇAMENTO'!$D$14:D95,'MODELO ORÇAMENTO'!D95,'MODELO ORÇAMENTO'!$E$14:E95,'MODELO ORÇAMENTO'!E95,'MODELO ORÇAMENTO'!$F$14:F95,'MODELO ORÇAMENTO'!F95,'MODELO ORÇAMENTO'!$I$14:I95,DADOS!$AE$7))))</f>
        <v/>
      </c>
      <c r="H95" t="str">
        <f>IF(I95="","",COUNTIFS('MODELO ORÇAMENTO'!$D$14:D95,'MODELO ORÇAMENTO'!D95,'MODELO ORÇAMENTO'!$E$14:E95,'MODELO ORÇAMENTO'!E95,'MODELO ORÇAMENTO'!$F$14:F95,'MODELO ORÇAMENTO'!F95,'MODELO ORÇAMENTO'!$G$14:G95,'MODELO ORÇAMENTO'!G95,'MODELO ORÇAMENTO'!$I$14:I95,DADOS!$AE$8))</f>
        <v/>
      </c>
      <c r="K95" s="49"/>
      <c r="L95" s="2" t="s">
        <v>0</v>
      </c>
      <c r="O95" s="4" t="s">
        <v>0</v>
      </c>
      <c r="P95" s="3" t="s">
        <v>0</v>
      </c>
      <c r="Q95" s="5" t="s">
        <v>0</v>
      </c>
      <c r="R95" s="7"/>
      <c r="S95" s="6"/>
      <c r="T95" s="8"/>
      <c r="V95" s="43"/>
      <c r="Z95" s="10" t="s">
        <v>0</v>
      </c>
      <c r="AA95" s="10" t="s">
        <v>0</v>
      </c>
      <c r="AB95" s="10" t="s">
        <v>0</v>
      </c>
      <c r="AC95" s="10" t="s">
        <v>0</v>
      </c>
      <c r="AE95" s="10" t="s">
        <v>0</v>
      </c>
      <c r="AF95" s="10" t="s">
        <v>0</v>
      </c>
      <c r="AG95" s="10" t="s">
        <v>0</v>
      </c>
      <c r="AH95" s="10" t="s">
        <v>0</v>
      </c>
      <c r="AI95" s="10" t="s">
        <v>0</v>
      </c>
    </row>
    <row r="96" spans="2:35" x14ac:dyDescent="0.25">
      <c r="B96" t="str">
        <f>IFERROR(IF(I96=DADOS!$AE$8,S96,""),0)</f>
        <v/>
      </c>
      <c r="C96" t="str">
        <f>IF(I96=DADOS!$AE$8,S96,"")</f>
        <v/>
      </c>
      <c r="D96">
        <f>IF(I96="","",COUNTIF(I$12:I96,DADOS!$AE$4))</f>
        <v>1</v>
      </c>
      <c r="E96">
        <f>IF(I96="","",IF(I96=DADOS!$AE$4,"",IF(OR(I96=DADOS!$AE$5,I96=DADOS!$AE$6,I96=DADOS!$AE$7),COUNTIFS('MODELO ORÇAMENTO'!$D$14:D96,'MODELO ORÇAMENTO'!D96,'MODELO ORÇAMENTO'!$I$14:I96,DADOS!$AE$5),COUNTIFS('MODELO ORÇAMENTO'!$D$14:D96,'MODELO ORÇAMENTO'!D96,'MODELO ORÇAMENTO'!$I$14:I96,DADOS!$AE$5))))</f>
        <v>4</v>
      </c>
      <c r="F96">
        <f>IF(I96="","",IF(I96=DADOS!$AE$4,"",IF(OR(I96=DADOS!$AE$5,I96=DADOS!$AE$6,I96=DADOS!$AE$7),COUNTIFS('MODELO ORÇAMENTO'!$D$14:D96,'MODELO ORÇAMENTO'!D96,'MODELO ORÇAMENTO'!$E$14:E96,'MODELO ORÇAMENTO'!E96,'MODELO ORÇAMENTO'!$I$14:I96,DADOS!$AE$6),COUNTIFS('MODELO ORÇAMENTO'!$D$14:D96,'MODELO ORÇAMENTO'!D96,'MODELO ORÇAMENTO'!$E$14:E96,'MODELO ORÇAMENTO'!E96,'MODELO ORÇAMENTO'!$I$14:I96,DADOS!$AE$6))))</f>
        <v>0</v>
      </c>
      <c r="G96">
        <f>IF(I96="","",IF(I96=DADOS!$AE$4,"",IF(OR(I96=DADOS!$AE$5,I96=DADOS!$AE$6,I96=DADOS!$AE$7),COUNTIFS('MODELO ORÇAMENTO'!$D$14:D96,'MODELO ORÇAMENTO'!D96,'MODELO ORÇAMENTO'!$E$14:E96,'MODELO ORÇAMENTO'!E96,'MODELO ORÇAMENTO'!$F$14:F96,'MODELO ORÇAMENTO'!F96,'MODELO ORÇAMENTO'!$I$14:I96,DADOS!$AE$7),COUNTIFS('MODELO ORÇAMENTO'!$D$14:D96,'MODELO ORÇAMENTO'!D96,'MODELO ORÇAMENTO'!$E$14:E96,'MODELO ORÇAMENTO'!E96,'MODELO ORÇAMENTO'!$F$14:F96,'MODELO ORÇAMENTO'!F96,'MODELO ORÇAMENTO'!$I$14:I96,DADOS!$AE$7))))</f>
        <v>0</v>
      </c>
      <c r="H96">
        <f>IF(I96="","",COUNTIFS('MODELO ORÇAMENTO'!$D$14:D96,'MODELO ORÇAMENTO'!D96,'MODELO ORÇAMENTO'!$E$14:E96,'MODELO ORÇAMENTO'!E96,'MODELO ORÇAMENTO'!$F$14:F96,'MODELO ORÇAMENTO'!F96,'MODELO ORÇAMENTO'!$G$14:G96,'MODELO ORÇAMENTO'!G96,'MODELO ORÇAMENTO'!$I$14:I96,DADOS!$AE$8))</f>
        <v>0</v>
      </c>
      <c r="I96" t="s">
        <v>13</v>
      </c>
      <c r="K96" s="49"/>
      <c r="L96" s="2" t="s">
        <v>164</v>
      </c>
      <c r="O96" s="4" t="s">
        <v>165</v>
      </c>
      <c r="P96" s="3" t="s">
        <v>0</v>
      </c>
      <c r="Q96" s="5" t="s">
        <v>0</v>
      </c>
      <c r="R96" s="7"/>
      <c r="S96" s="6"/>
      <c r="T96" s="8"/>
      <c r="V96" s="43"/>
      <c r="X96" s="9" t="s">
        <v>165</v>
      </c>
      <c r="Z96" s="10" t="s">
        <v>0</v>
      </c>
      <c r="AA96" s="10" t="s">
        <v>0</v>
      </c>
      <c r="AB96" s="10" t="s">
        <v>0</v>
      </c>
      <c r="AC96" s="10" t="s">
        <v>0</v>
      </c>
      <c r="AE96" s="10" t="s">
        <v>0</v>
      </c>
      <c r="AF96" s="10" t="s">
        <v>0</v>
      </c>
      <c r="AG96" s="10" t="s">
        <v>0</v>
      </c>
      <c r="AH96" s="10" t="s">
        <v>0</v>
      </c>
      <c r="AI96" s="10" t="s">
        <v>0</v>
      </c>
    </row>
    <row r="97" spans="2:35" x14ac:dyDescent="0.25">
      <c r="B97">
        <f>IFERROR(IF(I97=DADOS!$AE$8,S97,""),0)</f>
        <v>0</v>
      </c>
      <c r="C97">
        <f>IF(I97=DADOS!$AE$8,S97,"")</f>
        <v>0</v>
      </c>
      <c r="D97">
        <f>IF(I97="","",COUNTIF(I$12:I97,DADOS!$AE$4))</f>
        <v>1</v>
      </c>
      <c r="E97">
        <f>IF(I97="","",IF(I97=DADOS!$AE$4,"",IF(OR(I97=DADOS!$AE$5,I97=DADOS!$AE$6,I97=DADOS!$AE$7),COUNTIFS('MODELO ORÇAMENTO'!$D$14:D97,'MODELO ORÇAMENTO'!D97,'MODELO ORÇAMENTO'!$I$14:I97,DADOS!$AE$5),COUNTIFS('MODELO ORÇAMENTO'!$D$14:D97,'MODELO ORÇAMENTO'!D97,'MODELO ORÇAMENTO'!$I$14:I97,DADOS!$AE$5))))</f>
        <v>4</v>
      </c>
      <c r="F97">
        <f>IF(I97="","",IF(I97=DADOS!$AE$4,"",IF(OR(I97=DADOS!$AE$5,I97=DADOS!$AE$6,I97=DADOS!$AE$7),COUNTIFS('MODELO ORÇAMENTO'!$D$14:D97,'MODELO ORÇAMENTO'!D97,'MODELO ORÇAMENTO'!$E$14:E97,'MODELO ORÇAMENTO'!E97,'MODELO ORÇAMENTO'!$I$14:I97,DADOS!$AE$6),COUNTIFS('MODELO ORÇAMENTO'!$D$14:D97,'MODELO ORÇAMENTO'!D97,'MODELO ORÇAMENTO'!$E$14:E97,'MODELO ORÇAMENTO'!E97,'MODELO ORÇAMENTO'!$I$14:I97,DADOS!$AE$6))))</f>
        <v>0</v>
      </c>
      <c r="G97">
        <f>IF(I97="","",IF(I97=DADOS!$AE$4,"",IF(OR(I97=DADOS!$AE$5,I97=DADOS!$AE$6,I97=DADOS!$AE$7),COUNTIFS('MODELO ORÇAMENTO'!$D$14:D97,'MODELO ORÇAMENTO'!D97,'MODELO ORÇAMENTO'!$E$14:E97,'MODELO ORÇAMENTO'!E97,'MODELO ORÇAMENTO'!$F$14:F97,'MODELO ORÇAMENTO'!F97,'MODELO ORÇAMENTO'!$I$14:I97,DADOS!$AE$7),COUNTIFS('MODELO ORÇAMENTO'!$D$14:D97,'MODELO ORÇAMENTO'!D97,'MODELO ORÇAMENTO'!$E$14:E97,'MODELO ORÇAMENTO'!E97,'MODELO ORÇAMENTO'!$F$14:F97,'MODELO ORÇAMENTO'!F97,'MODELO ORÇAMENTO'!$I$14:I97,DADOS!$AE$7))))</f>
        <v>0</v>
      </c>
      <c r="H97">
        <f>IF(I97="","",COUNTIFS('MODELO ORÇAMENTO'!$D$14:D97,'MODELO ORÇAMENTO'!D97,'MODELO ORÇAMENTO'!$E$14:E97,'MODELO ORÇAMENTO'!E97,'MODELO ORÇAMENTO'!$F$14:F97,'MODELO ORÇAMENTO'!F97,'MODELO ORÇAMENTO'!$G$14:G97,'MODELO ORÇAMENTO'!G97,'MODELO ORÇAMENTO'!$I$14:I97,DADOS!$AE$8))</f>
        <v>1</v>
      </c>
      <c r="I97" t="s">
        <v>16</v>
      </c>
      <c r="K97" s="49"/>
      <c r="L97" s="2" t="s">
        <v>166</v>
      </c>
      <c r="O97" s="4" t="s">
        <v>167</v>
      </c>
      <c r="P97" s="3" t="s">
        <v>49</v>
      </c>
      <c r="Q97" s="5">
        <v>6</v>
      </c>
      <c r="R97" s="7"/>
      <c r="S97" s="6"/>
      <c r="T97" s="8"/>
      <c r="U97" s="2" t="s">
        <v>42</v>
      </c>
      <c r="V97" s="43"/>
      <c r="Z97" s="10" t="s">
        <v>0</v>
      </c>
      <c r="AA97" s="10" t="s">
        <v>0</v>
      </c>
      <c r="AB97" s="10" t="s">
        <v>0</v>
      </c>
      <c r="AC97" s="10" t="s">
        <v>0</v>
      </c>
      <c r="AE97" s="10" t="s">
        <v>0</v>
      </c>
      <c r="AF97" s="10" t="s">
        <v>0</v>
      </c>
      <c r="AG97" s="10" t="s">
        <v>0</v>
      </c>
      <c r="AH97" s="10" t="s">
        <v>0</v>
      </c>
      <c r="AI97" s="10" t="s">
        <v>0</v>
      </c>
    </row>
    <row r="98" spans="2:35" ht="60" x14ac:dyDescent="0.25">
      <c r="B98">
        <f>IFERROR(IF(I98=DADOS!$AE$8,S98,""),0)</f>
        <v>0</v>
      </c>
      <c r="C98">
        <f>IF(I98=DADOS!$AE$8,S98,"")</f>
        <v>0</v>
      </c>
      <c r="D98">
        <f>IF(I98="","",COUNTIF(I$12:I98,DADOS!$AE$4))</f>
        <v>1</v>
      </c>
      <c r="E98">
        <f>IF(I98="","",IF(I98=DADOS!$AE$4,"",IF(OR(I98=DADOS!$AE$5,I98=DADOS!$AE$6,I98=DADOS!$AE$7),COUNTIFS('MODELO ORÇAMENTO'!$D$14:D98,'MODELO ORÇAMENTO'!D98,'MODELO ORÇAMENTO'!$I$14:I98,DADOS!$AE$5),COUNTIFS('MODELO ORÇAMENTO'!$D$14:D98,'MODELO ORÇAMENTO'!D98,'MODELO ORÇAMENTO'!$I$14:I98,DADOS!$AE$5))))</f>
        <v>4</v>
      </c>
      <c r="F98">
        <f>IF(I98="","",IF(I98=DADOS!$AE$4,"",IF(OR(I98=DADOS!$AE$5,I98=DADOS!$AE$6,I98=DADOS!$AE$7),COUNTIFS('MODELO ORÇAMENTO'!$D$14:D98,'MODELO ORÇAMENTO'!D98,'MODELO ORÇAMENTO'!$E$14:E98,'MODELO ORÇAMENTO'!E98,'MODELO ORÇAMENTO'!$I$14:I98,DADOS!$AE$6),COUNTIFS('MODELO ORÇAMENTO'!$D$14:D98,'MODELO ORÇAMENTO'!D98,'MODELO ORÇAMENTO'!$E$14:E98,'MODELO ORÇAMENTO'!E98,'MODELO ORÇAMENTO'!$I$14:I98,DADOS!$AE$6))))</f>
        <v>0</v>
      </c>
      <c r="G98">
        <f>IF(I98="","",IF(I98=DADOS!$AE$4,"",IF(OR(I98=DADOS!$AE$5,I98=DADOS!$AE$6,I98=DADOS!$AE$7),COUNTIFS('MODELO ORÇAMENTO'!$D$14:D98,'MODELO ORÇAMENTO'!D98,'MODELO ORÇAMENTO'!$E$14:E98,'MODELO ORÇAMENTO'!E98,'MODELO ORÇAMENTO'!$F$14:F98,'MODELO ORÇAMENTO'!F98,'MODELO ORÇAMENTO'!$I$14:I98,DADOS!$AE$7),COUNTIFS('MODELO ORÇAMENTO'!$D$14:D98,'MODELO ORÇAMENTO'!D98,'MODELO ORÇAMENTO'!$E$14:E98,'MODELO ORÇAMENTO'!E98,'MODELO ORÇAMENTO'!$F$14:F98,'MODELO ORÇAMENTO'!F98,'MODELO ORÇAMENTO'!$I$14:I98,DADOS!$AE$7))))</f>
        <v>0</v>
      </c>
      <c r="H98">
        <f>IF(I98="","",COUNTIFS('MODELO ORÇAMENTO'!$D$14:D98,'MODELO ORÇAMENTO'!D98,'MODELO ORÇAMENTO'!$E$14:E98,'MODELO ORÇAMENTO'!E98,'MODELO ORÇAMENTO'!$F$14:F98,'MODELO ORÇAMENTO'!F98,'MODELO ORÇAMENTO'!$G$14:G98,'MODELO ORÇAMENTO'!G98,'MODELO ORÇAMENTO'!$I$14:I98,DADOS!$AE$8))</f>
        <v>2</v>
      </c>
      <c r="I98" t="s">
        <v>16</v>
      </c>
      <c r="K98" s="49"/>
      <c r="L98" s="2" t="s">
        <v>168</v>
      </c>
      <c r="O98" s="4" t="s">
        <v>169</v>
      </c>
      <c r="P98" s="3" t="s">
        <v>49</v>
      </c>
      <c r="Q98" s="5">
        <v>646</v>
      </c>
      <c r="R98" s="7"/>
      <c r="S98" s="6"/>
      <c r="T98" s="8"/>
      <c r="U98" s="2" t="s">
        <v>42</v>
      </c>
      <c r="V98" s="43"/>
      <c r="Z98" s="10" t="s">
        <v>0</v>
      </c>
      <c r="AA98" s="10" t="s">
        <v>0</v>
      </c>
      <c r="AB98" s="10" t="s">
        <v>0</v>
      </c>
      <c r="AC98" s="10" t="s">
        <v>0</v>
      </c>
      <c r="AE98" s="10" t="s">
        <v>0</v>
      </c>
      <c r="AF98" s="10" t="s">
        <v>0</v>
      </c>
      <c r="AG98" s="10" t="s">
        <v>0</v>
      </c>
      <c r="AH98" s="10" t="s">
        <v>0</v>
      </c>
      <c r="AI98" s="10" t="s">
        <v>0</v>
      </c>
    </row>
    <row r="99" spans="2:35" ht="30" x14ac:dyDescent="0.25">
      <c r="B99">
        <f>IFERROR(IF(I99=DADOS!$AE$8,S99,""),0)</f>
        <v>0</v>
      </c>
      <c r="C99">
        <f>IF(I99=DADOS!$AE$8,S99,"")</f>
        <v>0</v>
      </c>
      <c r="D99">
        <f>IF(I99="","",COUNTIF(I$12:I99,DADOS!$AE$4))</f>
        <v>1</v>
      </c>
      <c r="E99">
        <f>IF(I99="","",IF(I99=DADOS!$AE$4,"",IF(OR(I99=DADOS!$AE$5,I99=DADOS!$AE$6,I99=DADOS!$AE$7),COUNTIFS('MODELO ORÇAMENTO'!$D$14:D99,'MODELO ORÇAMENTO'!D99,'MODELO ORÇAMENTO'!$I$14:I99,DADOS!$AE$5),COUNTIFS('MODELO ORÇAMENTO'!$D$14:D99,'MODELO ORÇAMENTO'!D99,'MODELO ORÇAMENTO'!$I$14:I99,DADOS!$AE$5))))</f>
        <v>4</v>
      </c>
      <c r="F99">
        <f>IF(I99="","",IF(I99=DADOS!$AE$4,"",IF(OR(I99=DADOS!$AE$5,I99=DADOS!$AE$6,I99=DADOS!$AE$7),COUNTIFS('MODELO ORÇAMENTO'!$D$14:D99,'MODELO ORÇAMENTO'!D99,'MODELO ORÇAMENTO'!$E$14:E99,'MODELO ORÇAMENTO'!E99,'MODELO ORÇAMENTO'!$I$14:I99,DADOS!$AE$6),COUNTIFS('MODELO ORÇAMENTO'!$D$14:D99,'MODELO ORÇAMENTO'!D99,'MODELO ORÇAMENTO'!$E$14:E99,'MODELO ORÇAMENTO'!E99,'MODELO ORÇAMENTO'!$I$14:I99,DADOS!$AE$6))))</f>
        <v>0</v>
      </c>
      <c r="G99">
        <f>IF(I99="","",IF(I99=DADOS!$AE$4,"",IF(OR(I99=DADOS!$AE$5,I99=DADOS!$AE$6,I99=DADOS!$AE$7),COUNTIFS('MODELO ORÇAMENTO'!$D$14:D99,'MODELO ORÇAMENTO'!D99,'MODELO ORÇAMENTO'!$E$14:E99,'MODELO ORÇAMENTO'!E99,'MODELO ORÇAMENTO'!$F$14:F99,'MODELO ORÇAMENTO'!F99,'MODELO ORÇAMENTO'!$I$14:I99,DADOS!$AE$7),COUNTIFS('MODELO ORÇAMENTO'!$D$14:D99,'MODELO ORÇAMENTO'!D99,'MODELO ORÇAMENTO'!$E$14:E99,'MODELO ORÇAMENTO'!E99,'MODELO ORÇAMENTO'!$F$14:F99,'MODELO ORÇAMENTO'!F99,'MODELO ORÇAMENTO'!$I$14:I99,DADOS!$AE$7))))</f>
        <v>0</v>
      </c>
      <c r="H99">
        <f>IF(I99="","",COUNTIFS('MODELO ORÇAMENTO'!$D$14:D99,'MODELO ORÇAMENTO'!D99,'MODELO ORÇAMENTO'!$E$14:E99,'MODELO ORÇAMENTO'!E99,'MODELO ORÇAMENTO'!$F$14:F99,'MODELO ORÇAMENTO'!F99,'MODELO ORÇAMENTO'!$G$14:G99,'MODELO ORÇAMENTO'!G99,'MODELO ORÇAMENTO'!$I$14:I99,DADOS!$AE$8))</f>
        <v>3</v>
      </c>
      <c r="I99" t="s">
        <v>16</v>
      </c>
      <c r="K99" s="49"/>
      <c r="L99" s="2" t="s">
        <v>170</v>
      </c>
      <c r="O99" s="4" t="s">
        <v>171</v>
      </c>
      <c r="P99" s="3" t="s">
        <v>41</v>
      </c>
      <c r="Q99" s="5">
        <v>1</v>
      </c>
      <c r="R99" s="7"/>
      <c r="S99" s="6"/>
      <c r="T99" s="8"/>
      <c r="U99" s="2" t="s">
        <v>42</v>
      </c>
      <c r="V99" s="43"/>
      <c r="Z99" s="10" t="s">
        <v>0</v>
      </c>
      <c r="AA99" s="10" t="s">
        <v>0</v>
      </c>
      <c r="AB99" s="10" t="s">
        <v>0</v>
      </c>
      <c r="AC99" s="10" t="s">
        <v>0</v>
      </c>
      <c r="AE99" s="10" t="s">
        <v>0</v>
      </c>
      <c r="AF99" s="10" t="s">
        <v>0</v>
      </c>
      <c r="AG99" s="10" t="s">
        <v>0</v>
      </c>
      <c r="AH99" s="10" t="s">
        <v>0</v>
      </c>
      <c r="AI99" s="10" t="s">
        <v>0</v>
      </c>
    </row>
    <row r="100" spans="2:35" ht="30" x14ac:dyDescent="0.25">
      <c r="B100">
        <f>IFERROR(IF(I100=DADOS!$AE$8,S100,""),0)</f>
        <v>0</v>
      </c>
      <c r="C100">
        <f>IF(I100=DADOS!$AE$8,S100,"")</f>
        <v>0</v>
      </c>
      <c r="D100">
        <f>IF(I100="","",COUNTIF(I$12:I100,DADOS!$AE$4))</f>
        <v>1</v>
      </c>
      <c r="E100">
        <f>IF(I100="","",IF(I100=DADOS!$AE$4,"",IF(OR(I100=DADOS!$AE$5,I100=DADOS!$AE$6,I100=DADOS!$AE$7),COUNTIFS('MODELO ORÇAMENTO'!$D$14:D100,'MODELO ORÇAMENTO'!D100,'MODELO ORÇAMENTO'!$I$14:I100,DADOS!$AE$5),COUNTIFS('MODELO ORÇAMENTO'!$D$14:D100,'MODELO ORÇAMENTO'!D100,'MODELO ORÇAMENTO'!$I$14:I100,DADOS!$AE$5))))</f>
        <v>4</v>
      </c>
      <c r="F100">
        <f>IF(I100="","",IF(I100=DADOS!$AE$4,"",IF(OR(I100=DADOS!$AE$5,I100=DADOS!$AE$6,I100=DADOS!$AE$7),COUNTIFS('MODELO ORÇAMENTO'!$D$14:D100,'MODELO ORÇAMENTO'!D100,'MODELO ORÇAMENTO'!$E$14:E100,'MODELO ORÇAMENTO'!E100,'MODELO ORÇAMENTO'!$I$14:I100,DADOS!$AE$6),COUNTIFS('MODELO ORÇAMENTO'!$D$14:D100,'MODELO ORÇAMENTO'!D100,'MODELO ORÇAMENTO'!$E$14:E100,'MODELO ORÇAMENTO'!E100,'MODELO ORÇAMENTO'!$I$14:I100,DADOS!$AE$6))))</f>
        <v>0</v>
      </c>
      <c r="G100">
        <f>IF(I100="","",IF(I100=DADOS!$AE$4,"",IF(OR(I100=DADOS!$AE$5,I100=DADOS!$AE$6,I100=DADOS!$AE$7),COUNTIFS('MODELO ORÇAMENTO'!$D$14:D100,'MODELO ORÇAMENTO'!D100,'MODELO ORÇAMENTO'!$E$14:E100,'MODELO ORÇAMENTO'!E100,'MODELO ORÇAMENTO'!$F$14:F100,'MODELO ORÇAMENTO'!F100,'MODELO ORÇAMENTO'!$I$14:I100,DADOS!$AE$7),COUNTIFS('MODELO ORÇAMENTO'!$D$14:D100,'MODELO ORÇAMENTO'!D100,'MODELO ORÇAMENTO'!$E$14:E100,'MODELO ORÇAMENTO'!E100,'MODELO ORÇAMENTO'!$F$14:F100,'MODELO ORÇAMENTO'!F100,'MODELO ORÇAMENTO'!$I$14:I100,DADOS!$AE$7))))</f>
        <v>0</v>
      </c>
      <c r="H100">
        <f>IF(I100="","",COUNTIFS('MODELO ORÇAMENTO'!$D$14:D100,'MODELO ORÇAMENTO'!D100,'MODELO ORÇAMENTO'!$E$14:E100,'MODELO ORÇAMENTO'!E100,'MODELO ORÇAMENTO'!$F$14:F100,'MODELO ORÇAMENTO'!F100,'MODELO ORÇAMENTO'!$G$14:G100,'MODELO ORÇAMENTO'!G100,'MODELO ORÇAMENTO'!$I$14:I100,DADOS!$AE$8))</f>
        <v>4</v>
      </c>
      <c r="I100" t="s">
        <v>16</v>
      </c>
      <c r="K100" s="49"/>
      <c r="L100" s="2" t="s">
        <v>172</v>
      </c>
      <c r="O100" s="4" t="s">
        <v>173</v>
      </c>
      <c r="P100" s="3" t="s">
        <v>41</v>
      </c>
      <c r="Q100" s="5">
        <v>1</v>
      </c>
      <c r="R100" s="7"/>
      <c r="S100" s="6"/>
      <c r="T100" s="8"/>
      <c r="U100" s="2" t="s">
        <v>42</v>
      </c>
      <c r="V100" s="43"/>
      <c r="Z100" s="10" t="s">
        <v>0</v>
      </c>
      <c r="AA100" s="10" t="s">
        <v>0</v>
      </c>
      <c r="AB100" s="10" t="s">
        <v>0</v>
      </c>
      <c r="AC100" s="10" t="s">
        <v>0</v>
      </c>
      <c r="AE100" s="10" t="s">
        <v>0</v>
      </c>
      <c r="AF100" s="10" t="s">
        <v>0</v>
      </c>
      <c r="AG100" s="10" t="s">
        <v>0</v>
      </c>
      <c r="AH100" s="10" t="s">
        <v>0</v>
      </c>
      <c r="AI100" s="10" t="s">
        <v>0</v>
      </c>
    </row>
    <row r="101" spans="2:35" ht="135" x14ac:dyDescent="0.25">
      <c r="B101">
        <f>IFERROR(IF(I101=DADOS!$AE$8,S101,""),0)</f>
        <v>0</v>
      </c>
      <c r="C101">
        <f>IF(I101=DADOS!$AE$8,S101,"")</f>
        <v>0</v>
      </c>
      <c r="D101">
        <f>IF(I101="","",COUNTIF(I$12:I101,DADOS!$AE$4))</f>
        <v>1</v>
      </c>
      <c r="E101">
        <f>IF(I101="","",IF(I101=DADOS!$AE$4,"",IF(OR(I101=DADOS!$AE$5,I101=DADOS!$AE$6,I101=DADOS!$AE$7),COUNTIFS('MODELO ORÇAMENTO'!$D$14:D101,'MODELO ORÇAMENTO'!D101,'MODELO ORÇAMENTO'!$I$14:I101,DADOS!$AE$5),COUNTIFS('MODELO ORÇAMENTO'!$D$14:D101,'MODELO ORÇAMENTO'!D101,'MODELO ORÇAMENTO'!$I$14:I101,DADOS!$AE$5))))</f>
        <v>4</v>
      </c>
      <c r="F101">
        <f>IF(I101="","",IF(I101=DADOS!$AE$4,"",IF(OR(I101=DADOS!$AE$5,I101=DADOS!$AE$6,I101=DADOS!$AE$7),COUNTIFS('MODELO ORÇAMENTO'!$D$14:D101,'MODELO ORÇAMENTO'!D101,'MODELO ORÇAMENTO'!$E$14:E101,'MODELO ORÇAMENTO'!E101,'MODELO ORÇAMENTO'!$I$14:I101,DADOS!$AE$6),COUNTIFS('MODELO ORÇAMENTO'!$D$14:D101,'MODELO ORÇAMENTO'!D101,'MODELO ORÇAMENTO'!$E$14:E101,'MODELO ORÇAMENTO'!E101,'MODELO ORÇAMENTO'!$I$14:I101,DADOS!$AE$6))))</f>
        <v>0</v>
      </c>
      <c r="G101">
        <f>IF(I101="","",IF(I101=DADOS!$AE$4,"",IF(OR(I101=DADOS!$AE$5,I101=DADOS!$AE$6,I101=DADOS!$AE$7),COUNTIFS('MODELO ORÇAMENTO'!$D$14:D101,'MODELO ORÇAMENTO'!D101,'MODELO ORÇAMENTO'!$E$14:E101,'MODELO ORÇAMENTO'!E101,'MODELO ORÇAMENTO'!$F$14:F101,'MODELO ORÇAMENTO'!F101,'MODELO ORÇAMENTO'!$I$14:I101,DADOS!$AE$7),COUNTIFS('MODELO ORÇAMENTO'!$D$14:D101,'MODELO ORÇAMENTO'!D101,'MODELO ORÇAMENTO'!$E$14:E101,'MODELO ORÇAMENTO'!E101,'MODELO ORÇAMENTO'!$F$14:F101,'MODELO ORÇAMENTO'!F101,'MODELO ORÇAMENTO'!$I$14:I101,DADOS!$AE$7))))</f>
        <v>0</v>
      </c>
      <c r="H101">
        <f>IF(I101="","",COUNTIFS('MODELO ORÇAMENTO'!$D$14:D101,'MODELO ORÇAMENTO'!D101,'MODELO ORÇAMENTO'!$E$14:E101,'MODELO ORÇAMENTO'!E101,'MODELO ORÇAMENTO'!$F$14:F101,'MODELO ORÇAMENTO'!F101,'MODELO ORÇAMENTO'!$G$14:G101,'MODELO ORÇAMENTO'!G101,'MODELO ORÇAMENTO'!$I$14:I101,DADOS!$AE$8))</f>
        <v>5</v>
      </c>
      <c r="I101" t="s">
        <v>16</v>
      </c>
      <c r="K101" s="49"/>
      <c r="L101" s="2" t="s">
        <v>174</v>
      </c>
      <c r="O101" s="4" t="s">
        <v>175</v>
      </c>
      <c r="P101" s="3" t="s">
        <v>41</v>
      </c>
      <c r="Q101" s="5">
        <v>1</v>
      </c>
      <c r="R101" s="7"/>
      <c r="S101" s="6"/>
      <c r="T101" s="8"/>
      <c r="U101" s="2" t="s">
        <v>42</v>
      </c>
      <c r="V101" s="43"/>
      <c r="Z101" s="10" t="s">
        <v>0</v>
      </c>
      <c r="AA101" s="10" t="s">
        <v>0</v>
      </c>
      <c r="AB101" s="10" t="s">
        <v>0</v>
      </c>
      <c r="AC101" s="10" t="s">
        <v>0</v>
      </c>
      <c r="AE101" s="10" t="s">
        <v>0</v>
      </c>
      <c r="AF101" s="10" t="s">
        <v>0</v>
      </c>
      <c r="AG101" s="10" t="s">
        <v>0</v>
      </c>
      <c r="AH101" s="10" t="s">
        <v>0</v>
      </c>
      <c r="AI101" s="10" t="s">
        <v>0</v>
      </c>
    </row>
    <row r="102" spans="2:35" x14ac:dyDescent="0.25">
      <c r="B102">
        <f>IFERROR(IF(I102=DADOS!$AE$8,S102,""),0)</f>
        <v>0</v>
      </c>
      <c r="C102">
        <f>IF(I102=DADOS!$AE$8,S102,"")</f>
        <v>0</v>
      </c>
      <c r="D102">
        <f>IF(I102="","",COUNTIF(I$12:I102,DADOS!$AE$4))</f>
        <v>1</v>
      </c>
      <c r="E102">
        <f>IF(I102="","",IF(I102=DADOS!$AE$4,"",IF(OR(I102=DADOS!$AE$5,I102=DADOS!$AE$6,I102=DADOS!$AE$7),COUNTIFS('MODELO ORÇAMENTO'!$D$14:D102,'MODELO ORÇAMENTO'!D102,'MODELO ORÇAMENTO'!$I$14:I102,DADOS!$AE$5),COUNTIFS('MODELO ORÇAMENTO'!$D$14:D102,'MODELO ORÇAMENTO'!D102,'MODELO ORÇAMENTO'!$I$14:I102,DADOS!$AE$5))))</f>
        <v>4</v>
      </c>
      <c r="F102">
        <f>IF(I102="","",IF(I102=DADOS!$AE$4,"",IF(OR(I102=DADOS!$AE$5,I102=DADOS!$AE$6,I102=DADOS!$AE$7),COUNTIFS('MODELO ORÇAMENTO'!$D$14:D102,'MODELO ORÇAMENTO'!D102,'MODELO ORÇAMENTO'!$E$14:E102,'MODELO ORÇAMENTO'!E102,'MODELO ORÇAMENTO'!$I$14:I102,DADOS!$AE$6),COUNTIFS('MODELO ORÇAMENTO'!$D$14:D102,'MODELO ORÇAMENTO'!D102,'MODELO ORÇAMENTO'!$E$14:E102,'MODELO ORÇAMENTO'!E102,'MODELO ORÇAMENTO'!$I$14:I102,DADOS!$AE$6))))</f>
        <v>0</v>
      </c>
      <c r="G102">
        <f>IF(I102="","",IF(I102=DADOS!$AE$4,"",IF(OR(I102=DADOS!$AE$5,I102=DADOS!$AE$6,I102=DADOS!$AE$7),COUNTIFS('MODELO ORÇAMENTO'!$D$14:D102,'MODELO ORÇAMENTO'!D102,'MODELO ORÇAMENTO'!$E$14:E102,'MODELO ORÇAMENTO'!E102,'MODELO ORÇAMENTO'!$F$14:F102,'MODELO ORÇAMENTO'!F102,'MODELO ORÇAMENTO'!$I$14:I102,DADOS!$AE$7),COUNTIFS('MODELO ORÇAMENTO'!$D$14:D102,'MODELO ORÇAMENTO'!D102,'MODELO ORÇAMENTO'!$E$14:E102,'MODELO ORÇAMENTO'!E102,'MODELO ORÇAMENTO'!$F$14:F102,'MODELO ORÇAMENTO'!F102,'MODELO ORÇAMENTO'!$I$14:I102,DADOS!$AE$7))))</f>
        <v>0</v>
      </c>
      <c r="H102">
        <f>IF(I102="","",COUNTIFS('MODELO ORÇAMENTO'!$D$14:D102,'MODELO ORÇAMENTO'!D102,'MODELO ORÇAMENTO'!$E$14:E102,'MODELO ORÇAMENTO'!E102,'MODELO ORÇAMENTO'!$F$14:F102,'MODELO ORÇAMENTO'!F102,'MODELO ORÇAMENTO'!$G$14:G102,'MODELO ORÇAMENTO'!G102,'MODELO ORÇAMENTO'!$I$14:I102,DADOS!$AE$8))</f>
        <v>6</v>
      </c>
      <c r="I102" t="s">
        <v>16</v>
      </c>
      <c r="K102" s="49"/>
      <c r="L102" s="2" t="s">
        <v>176</v>
      </c>
      <c r="O102" s="4" t="s">
        <v>177</v>
      </c>
      <c r="P102" s="3" t="s">
        <v>41</v>
      </c>
      <c r="Q102" s="5">
        <v>1</v>
      </c>
      <c r="R102" s="7"/>
      <c r="S102" s="6"/>
      <c r="T102" s="8"/>
      <c r="U102" s="2" t="s">
        <v>42</v>
      </c>
      <c r="V102" s="43"/>
      <c r="Z102" s="10" t="s">
        <v>0</v>
      </c>
      <c r="AA102" s="10" t="s">
        <v>0</v>
      </c>
      <c r="AB102" s="10" t="s">
        <v>0</v>
      </c>
      <c r="AC102" s="10" t="s">
        <v>0</v>
      </c>
      <c r="AE102" s="10" t="s">
        <v>0</v>
      </c>
      <c r="AF102" s="10" t="s">
        <v>0</v>
      </c>
      <c r="AG102" s="10" t="s">
        <v>0</v>
      </c>
      <c r="AH102" s="10" t="s">
        <v>0</v>
      </c>
      <c r="AI102" s="10" t="s">
        <v>0</v>
      </c>
    </row>
    <row r="103" spans="2:35" x14ac:dyDescent="0.25">
      <c r="B103" t="str">
        <f>IFERROR(IF(I103=DADOS!$AE$8,S103,""),0)</f>
        <v/>
      </c>
      <c r="C103" t="str">
        <f>IF(I103=DADOS!$AE$8,S103,"")</f>
        <v/>
      </c>
      <c r="D103" t="str">
        <f>IF(I103="","",COUNTIF(I$12:I103,DADOS!$AE$4))</f>
        <v/>
      </c>
      <c r="E103" t="str">
        <f>IF(I103="","",IF(I103=DADOS!$AE$4,"",IF(OR(I103=DADOS!$AE$5,I103=DADOS!$AE$6,I103=DADOS!$AE$7),COUNTIFS('MODELO ORÇAMENTO'!$D$14:D103,'MODELO ORÇAMENTO'!D103,'MODELO ORÇAMENTO'!$I$14:I103,DADOS!$AE$5),COUNTIFS('MODELO ORÇAMENTO'!$D$14:D103,'MODELO ORÇAMENTO'!D103,'MODELO ORÇAMENTO'!$I$14:I103,DADOS!$AE$5))))</f>
        <v/>
      </c>
      <c r="F103" t="str">
        <f>IF(I103="","",IF(I103=DADOS!$AE$4,"",IF(OR(I103=DADOS!$AE$5,I103=DADOS!$AE$6,I103=DADOS!$AE$7),COUNTIFS('MODELO ORÇAMENTO'!$D$14:D103,'MODELO ORÇAMENTO'!D103,'MODELO ORÇAMENTO'!$E$14:E103,'MODELO ORÇAMENTO'!E103,'MODELO ORÇAMENTO'!$I$14:I103,DADOS!$AE$6),COUNTIFS('MODELO ORÇAMENTO'!$D$14:D103,'MODELO ORÇAMENTO'!D103,'MODELO ORÇAMENTO'!$E$14:E103,'MODELO ORÇAMENTO'!E103,'MODELO ORÇAMENTO'!$I$14:I103,DADOS!$AE$6))))</f>
        <v/>
      </c>
      <c r="G103" t="str">
        <f>IF(I103="","",IF(I103=DADOS!$AE$4,"",IF(OR(I103=DADOS!$AE$5,I103=DADOS!$AE$6,I103=DADOS!$AE$7),COUNTIFS('MODELO ORÇAMENTO'!$D$14:D103,'MODELO ORÇAMENTO'!D103,'MODELO ORÇAMENTO'!$E$14:E103,'MODELO ORÇAMENTO'!E103,'MODELO ORÇAMENTO'!$F$14:F103,'MODELO ORÇAMENTO'!F103,'MODELO ORÇAMENTO'!$I$14:I103,DADOS!$AE$7),COUNTIFS('MODELO ORÇAMENTO'!$D$14:D103,'MODELO ORÇAMENTO'!D103,'MODELO ORÇAMENTO'!$E$14:E103,'MODELO ORÇAMENTO'!E103,'MODELO ORÇAMENTO'!$F$14:F103,'MODELO ORÇAMENTO'!F103,'MODELO ORÇAMENTO'!$I$14:I103,DADOS!$AE$7))))</f>
        <v/>
      </c>
      <c r="H103" t="str">
        <f>IF(I103="","",COUNTIFS('MODELO ORÇAMENTO'!$D$14:D103,'MODELO ORÇAMENTO'!D103,'MODELO ORÇAMENTO'!$E$14:E103,'MODELO ORÇAMENTO'!E103,'MODELO ORÇAMENTO'!$F$14:F103,'MODELO ORÇAMENTO'!F103,'MODELO ORÇAMENTO'!$G$14:G103,'MODELO ORÇAMENTO'!G103,'MODELO ORÇAMENTO'!$I$14:I103,DADOS!$AE$8))</f>
        <v/>
      </c>
      <c r="K103" s="49"/>
      <c r="L103" s="2" t="s">
        <v>0</v>
      </c>
      <c r="O103" s="4" t="s">
        <v>0</v>
      </c>
      <c r="P103" s="3" t="s">
        <v>0</v>
      </c>
      <c r="Q103" s="5" t="s">
        <v>0</v>
      </c>
      <c r="R103" s="7"/>
      <c r="S103" s="6"/>
      <c r="T103" s="8"/>
      <c r="V103" s="43"/>
      <c r="Z103" s="10" t="s">
        <v>0</v>
      </c>
      <c r="AA103" s="10" t="s">
        <v>0</v>
      </c>
      <c r="AB103" s="10" t="s">
        <v>0</v>
      </c>
      <c r="AC103" s="10" t="s">
        <v>0</v>
      </c>
      <c r="AE103" s="10" t="s">
        <v>0</v>
      </c>
      <c r="AF103" s="10" t="s">
        <v>0</v>
      </c>
      <c r="AG103" s="10" t="s">
        <v>0</v>
      </c>
      <c r="AH103" s="10" t="s">
        <v>0</v>
      </c>
      <c r="AI103" s="10" t="s">
        <v>0</v>
      </c>
    </row>
    <row r="104" spans="2:35" x14ac:dyDescent="0.25">
      <c r="B104" t="str">
        <f>IFERROR(IF(I104=DADOS!$AE$8,S104,""),0)</f>
        <v/>
      </c>
      <c r="C104" t="str">
        <f>IF(I104=DADOS!$AE$8,S104,"")</f>
        <v/>
      </c>
      <c r="D104">
        <f>IF(I104="","",COUNTIF(I$12:I104,DADOS!$AE$4))</f>
        <v>1</v>
      </c>
      <c r="E104">
        <f>IF(I104="","",IF(I104=DADOS!$AE$4,"",IF(OR(I104=DADOS!$AE$5,I104=DADOS!$AE$6,I104=DADOS!$AE$7),COUNTIFS('MODELO ORÇAMENTO'!$D$14:D104,'MODELO ORÇAMENTO'!D104,'MODELO ORÇAMENTO'!$I$14:I104,DADOS!$AE$5),COUNTIFS('MODELO ORÇAMENTO'!$D$14:D104,'MODELO ORÇAMENTO'!D104,'MODELO ORÇAMENTO'!$I$14:I104,DADOS!$AE$5))))</f>
        <v>5</v>
      </c>
      <c r="F104">
        <f>IF(I104="","",IF(I104=DADOS!$AE$4,"",IF(OR(I104=DADOS!$AE$5,I104=DADOS!$AE$6,I104=DADOS!$AE$7),COUNTIFS('MODELO ORÇAMENTO'!$D$14:D104,'MODELO ORÇAMENTO'!D104,'MODELO ORÇAMENTO'!$E$14:E104,'MODELO ORÇAMENTO'!E104,'MODELO ORÇAMENTO'!$I$14:I104,DADOS!$AE$6),COUNTIFS('MODELO ORÇAMENTO'!$D$14:D104,'MODELO ORÇAMENTO'!D104,'MODELO ORÇAMENTO'!$E$14:E104,'MODELO ORÇAMENTO'!E104,'MODELO ORÇAMENTO'!$I$14:I104,DADOS!$AE$6))))</f>
        <v>0</v>
      </c>
      <c r="G104">
        <f>IF(I104="","",IF(I104=DADOS!$AE$4,"",IF(OR(I104=DADOS!$AE$5,I104=DADOS!$AE$6,I104=DADOS!$AE$7),COUNTIFS('MODELO ORÇAMENTO'!$D$14:D104,'MODELO ORÇAMENTO'!D104,'MODELO ORÇAMENTO'!$E$14:E104,'MODELO ORÇAMENTO'!E104,'MODELO ORÇAMENTO'!$F$14:F104,'MODELO ORÇAMENTO'!F104,'MODELO ORÇAMENTO'!$I$14:I104,DADOS!$AE$7),COUNTIFS('MODELO ORÇAMENTO'!$D$14:D104,'MODELO ORÇAMENTO'!D104,'MODELO ORÇAMENTO'!$E$14:E104,'MODELO ORÇAMENTO'!E104,'MODELO ORÇAMENTO'!$F$14:F104,'MODELO ORÇAMENTO'!F104,'MODELO ORÇAMENTO'!$I$14:I104,DADOS!$AE$7))))</f>
        <v>0</v>
      </c>
      <c r="H104">
        <f>IF(I104="","",COUNTIFS('MODELO ORÇAMENTO'!$D$14:D104,'MODELO ORÇAMENTO'!D104,'MODELO ORÇAMENTO'!$E$14:E104,'MODELO ORÇAMENTO'!E104,'MODELO ORÇAMENTO'!$F$14:F104,'MODELO ORÇAMENTO'!F104,'MODELO ORÇAMENTO'!$G$14:G104,'MODELO ORÇAMENTO'!G104,'MODELO ORÇAMENTO'!$I$14:I104,DADOS!$AE$8))</f>
        <v>0</v>
      </c>
      <c r="I104" t="s">
        <v>13</v>
      </c>
      <c r="K104" s="49"/>
      <c r="L104" s="2" t="s">
        <v>178</v>
      </c>
      <c r="O104" s="4" t="s">
        <v>179</v>
      </c>
      <c r="P104" s="3" t="s">
        <v>0</v>
      </c>
      <c r="Q104" s="5" t="s">
        <v>0</v>
      </c>
      <c r="R104" s="7"/>
      <c r="S104" s="6"/>
      <c r="T104" s="8"/>
      <c r="V104" s="43"/>
      <c r="X104" s="9" t="s">
        <v>179</v>
      </c>
      <c r="Z104" s="10" t="s">
        <v>0</v>
      </c>
      <c r="AA104" s="10" t="s">
        <v>0</v>
      </c>
      <c r="AB104" s="10" t="s">
        <v>0</v>
      </c>
      <c r="AC104" s="10" t="s">
        <v>0</v>
      </c>
      <c r="AE104" s="10" t="s">
        <v>0</v>
      </c>
      <c r="AF104" s="10" t="s">
        <v>0</v>
      </c>
      <c r="AG104" s="10" t="s">
        <v>0</v>
      </c>
      <c r="AH104" s="10" t="s">
        <v>0</v>
      </c>
      <c r="AI104" s="10" t="s">
        <v>0</v>
      </c>
    </row>
    <row r="105" spans="2:35" ht="30" x14ac:dyDescent="0.25">
      <c r="B105">
        <f>IFERROR(IF(I105=DADOS!$AE$8,S105,""),0)</f>
        <v>0</v>
      </c>
      <c r="C105">
        <f>IF(I105=DADOS!$AE$8,S105,"")</f>
        <v>0</v>
      </c>
      <c r="D105">
        <f>IF(I105="","",COUNTIF(I$12:I105,DADOS!$AE$4))</f>
        <v>1</v>
      </c>
      <c r="E105">
        <f>IF(I105="","",IF(I105=DADOS!$AE$4,"",IF(OR(I105=DADOS!$AE$5,I105=DADOS!$AE$6,I105=DADOS!$AE$7),COUNTIFS('MODELO ORÇAMENTO'!$D$14:D105,'MODELO ORÇAMENTO'!D105,'MODELO ORÇAMENTO'!$I$14:I105,DADOS!$AE$5),COUNTIFS('MODELO ORÇAMENTO'!$D$14:D105,'MODELO ORÇAMENTO'!D105,'MODELO ORÇAMENTO'!$I$14:I105,DADOS!$AE$5))))</f>
        <v>5</v>
      </c>
      <c r="F105">
        <f>IF(I105="","",IF(I105=DADOS!$AE$4,"",IF(OR(I105=DADOS!$AE$5,I105=DADOS!$AE$6,I105=DADOS!$AE$7),COUNTIFS('MODELO ORÇAMENTO'!$D$14:D105,'MODELO ORÇAMENTO'!D105,'MODELO ORÇAMENTO'!$E$14:E105,'MODELO ORÇAMENTO'!E105,'MODELO ORÇAMENTO'!$I$14:I105,DADOS!$AE$6),COUNTIFS('MODELO ORÇAMENTO'!$D$14:D105,'MODELO ORÇAMENTO'!D105,'MODELO ORÇAMENTO'!$E$14:E105,'MODELO ORÇAMENTO'!E105,'MODELO ORÇAMENTO'!$I$14:I105,DADOS!$AE$6))))</f>
        <v>0</v>
      </c>
      <c r="G105">
        <f>IF(I105="","",IF(I105=DADOS!$AE$4,"",IF(OR(I105=DADOS!$AE$5,I105=DADOS!$AE$6,I105=DADOS!$AE$7),COUNTIFS('MODELO ORÇAMENTO'!$D$14:D105,'MODELO ORÇAMENTO'!D105,'MODELO ORÇAMENTO'!$E$14:E105,'MODELO ORÇAMENTO'!E105,'MODELO ORÇAMENTO'!$F$14:F105,'MODELO ORÇAMENTO'!F105,'MODELO ORÇAMENTO'!$I$14:I105,DADOS!$AE$7),COUNTIFS('MODELO ORÇAMENTO'!$D$14:D105,'MODELO ORÇAMENTO'!D105,'MODELO ORÇAMENTO'!$E$14:E105,'MODELO ORÇAMENTO'!E105,'MODELO ORÇAMENTO'!$F$14:F105,'MODELO ORÇAMENTO'!F105,'MODELO ORÇAMENTO'!$I$14:I105,DADOS!$AE$7))))</f>
        <v>0</v>
      </c>
      <c r="H105">
        <f>IF(I105="","",COUNTIFS('MODELO ORÇAMENTO'!$D$14:D105,'MODELO ORÇAMENTO'!D105,'MODELO ORÇAMENTO'!$E$14:E105,'MODELO ORÇAMENTO'!E105,'MODELO ORÇAMENTO'!$F$14:F105,'MODELO ORÇAMENTO'!F105,'MODELO ORÇAMENTO'!$G$14:G105,'MODELO ORÇAMENTO'!G105,'MODELO ORÇAMENTO'!$I$14:I105,DADOS!$AE$8))</f>
        <v>1</v>
      </c>
      <c r="I105" t="s">
        <v>16</v>
      </c>
      <c r="K105" s="49"/>
      <c r="L105" s="2" t="s">
        <v>180</v>
      </c>
      <c r="O105" s="4" t="s">
        <v>181</v>
      </c>
      <c r="P105" s="3" t="s">
        <v>182</v>
      </c>
      <c r="Q105" s="5">
        <v>36</v>
      </c>
      <c r="R105" s="7"/>
      <c r="S105" s="6"/>
      <c r="T105" s="8"/>
      <c r="U105" s="2" t="s">
        <v>42</v>
      </c>
      <c r="V105" s="43"/>
      <c r="Z105" s="10" t="s">
        <v>0</v>
      </c>
      <c r="AA105" s="10" t="s">
        <v>0</v>
      </c>
      <c r="AB105" s="10" t="s">
        <v>0</v>
      </c>
      <c r="AC105" s="10" t="s">
        <v>0</v>
      </c>
      <c r="AE105" s="10" t="s">
        <v>0</v>
      </c>
      <c r="AF105" s="10" t="s">
        <v>0</v>
      </c>
      <c r="AG105" s="10" t="s">
        <v>0</v>
      </c>
      <c r="AH105" s="10" t="s">
        <v>0</v>
      </c>
      <c r="AI105" s="10" t="s">
        <v>0</v>
      </c>
    </row>
    <row r="106" spans="2:35" ht="45" x14ac:dyDescent="0.25">
      <c r="B106">
        <f>IFERROR(IF(I106=DADOS!$AE$8,S106,""),0)</f>
        <v>0</v>
      </c>
      <c r="C106">
        <f>IF(I106=DADOS!$AE$8,S106,"")</f>
        <v>0</v>
      </c>
      <c r="D106">
        <f>IF(I106="","",COUNTIF(I$12:I106,DADOS!$AE$4))</f>
        <v>1</v>
      </c>
      <c r="E106">
        <f>IF(I106="","",IF(I106=DADOS!$AE$4,"",IF(OR(I106=DADOS!$AE$5,I106=DADOS!$AE$6,I106=DADOS!$AE$7),COUNTIFS('MODELO ORÇAMENTO'!$D$14:D106,'MODELO ORÇAMENTO'!D106,'MODELO ORÇAMENTO'!$I$14:I106,DADOS!$AE$5),COUNTIFS('MODELO ORÇAMENTO'!$D$14:D106,'MODELO ORÇAMENTO'!D106,'MODELO ORÇAMENTO'!$I$14:I106,DADOS!$AE$5))))</f>
        <v>5</v>
      </c>
      <c r="F106">
        <f>IF(I106="","",IF(I106=DADOS!$AE$4,"",IF(OR(I106=DADOS!$AE$5,I106=DADOS!$AE$6,I106=DADOS!$AE$7),COUNTIFS('MODELO ORÇAMENTO'!$D$14:D106,'MODELO ORÇAMENTO'!D106,'MODELO ORÇAMENTO'!$E$14:E106,'MODELO ORÇAMENTO'!E106,'MODELO ORÇAMENTO'!$I$14:I106,DADOS!$AE$6),COUNTIFS('MODELO ORÇAMENTO'!$D$14:D106,'MODELO ORÇAMENTO'!D106,'MODELO ORÇAMENTO'!$E$14:E106,'MODELO ORÇAMENTO'!E106,'MODELO ORÇAMENTO'!$I$14:I106,DADOS!$AE$6))))</f>
        <v>0</v>
      </c>
      <c r="G106">
        <f>IF(I106="","",IF(I106=DADOS!$AE$4,"",IF(OR(I106=DADOS!$AE$5,I106=DADOS!$AE$6,I106=DADOS!$AE$7),COUNTIFS('MODELO ORÇAMENTO'!$D$14:D106,'MODELO ORÇAMENTO'!D106,'MODELO ORÇAMENTO'!$E$14:E106,'MODELO ORÇAMENTO'!E106,'MODELO ORÇAMENTO'!$F$14:F106,'MODELO ORÇAMENTO'!F106,'MODELO ORÇAMENTO'!$I$14:I106,DADOS!$AE$7),COUNTIFS('MODELO ORÇAMENTO'!$D$14:D106,'MODELO ORÇAMENTO'!D106,'MODELO ORÇAMENTO'!$E$14:E106,'MODELO ORÇAMENTO'!E106,'MODELO ORÇAMENTO'!$F$14:F106,'MODELO ORÇAMENTO'!F106,'MODELO ORÇAMENTO'!$I$14:I106,DADOS!$AE$7))))</f>
        <v>0</v>
      </c>
      <c r="H106">
        <f>IF(I106="","",COUNTIFS('MODELO ORÇAMENTO'!$D$14:D106,'MODELO ORÇAMENTO'!D106,'MODELO ORÇAMENTO'!$E$14:E106,'MODELO ORÇAMENTO'!E106,'MODELO ORÇAMENTO'!$F$14:F106,'MODELO ORÇAMENTO'!F106,'MODELO ORÇAMENTO'!$G$14:G106,'MODELO ORÇAMENTO'!G106,'MODELO ORÇAMENTO'!$I$14:I106,DADOS!$AE$8))</f>
        <v>2</v>
      </c>
      <c r="I106" t="s">
        <v>16</v>
      </c>
      <c r="K106" s="49"/>
      <c r="L106" s="2" t="s">
        <v>183</v>
      </c>
      <c r="O106" s="4" t="s">
        <v>184</v>
      </c>
      <c r="P106" s="3" t="s">
        <v>107</v>
      </c>
      <c r="Q106" s="5">
        <v>195</v>
      </c>
      <c r="R106" s="7"/>
      <c r="S106" s="6"/>
      <c r="T106" s="8"/>
      <c r="U106" s="2" t="s">
        <v>42</v>
      </c>
      <c r="V106" s="43"/>
      <c r="Z106" s="10" t="s">
        <v>0</v>
      </c>
      <c r="AA106" s="10" t="s">
        <v>0</v>
      </c>
      <c r="AB106" s="10" t="s">
        <v>0</v>
      </c>
      <c r="AC106" s="10" t="s">
        <v>0</v>
      </c>
      <c r="AE106" s="10" t="s">
        <v>0</v>
      </c>
      <c r="AF106" s="10" t="s">
        <v>0</v>
      </c>
      <c r="AG106" s="10" t="s">
        <v>0</v>
      </c>
      <c r="AH106" s="10" t="s">
        <v>0</v>
      </c>
      <c r="AI106" s="10" t="s">
        <v>0</v>
      </c>
    </row>
    <row r="107" spans="2:35" x14ac:dyDescent="0.25">
      <c r="B107" t="str">
        <f>IFERROR(IF(I107=DADOS!$AE$8,S107,""),0)</f>
        <v/>
      </c>
      <c r="C107" t="str">
        <f>IF(I107=DADOS!$AE$8,S107,"")</f>
        <v/>
      </c>
      <c r="D107" t="str">
        <f>IF(I107="","",COUNTIF(I$12:I107,DADOS!$AE$4))</f>
        <v/>
      </c>
      <c r="E107" t="str">
        <f>IF(I107="","",IF(I107=DADOS!$AE$4,"",IF(OR(I107=DADOS!$AE$5,I107=DADOS!$AE$6,I107=DADOS!$AE$7),COUNTIFS('MODELO ORÇAMENTO'!$D$14:D107,'MODELO ORÇAMENTO'!D107,'MODELO ORÇAMENTO'!$I$14:I107,DADOS!$AE$5),COUNTIFS('MODELO ORÇAMENTO'!$D$14:D107,'MODELO ORÇAMENTO'!D107,'MODELO ORÇAMENTO'!$I$14:I107,DADOS!$AE$5))))</f>
        <v/>
      </c>
      <c r="F107" t="str">
        <f>IF(I107="","",IF(I107=DADOS!$AE$4,"",IF(OR(I107=DADOS!$AE$5,I107=DADOS!$AE$6,I107=DADOS!$AE$7),COUNTIFS('MODELO ORÇAMENTO'!$D$14:D107,'MODELO ORÇAMENTO'!D107,'MODELO ORÇAMENTO'!$E$14:E107,'MODELO ORÇAMENTO'!E107,'MODELO ORÇAMENTO'!$I$14:I107,DADOS!$AE$6),COUNTIFS('MODELO ORÇAMENTO'!$D$14:D107,'MODELO ORÇAMENTO'!D107,'MODELO ORÇAMENTO'!$E$14:E107,'MODELO ORÇAMENTO'!E107,'MODELO ORÇAMENTO'!$I$14:I107,DADOS!$AE$6))))</f>
        <v/>
      </c>
      <c r="G107" t="str">
        <f>IF(I107="","",IF(I107=DADOS!$AE$4,"",IF(OR(I107=DADOS!$AE$5,I107=DADOS!$AE$6,I107=DADOS!$AE$7),COUNTIFS('MODELO ORÇAMENTO'!$D$14:D107,'MODELO ORÇAMENTO'!D107,'MODELO ORÇAMENTO'!$E$14:E107,'MODELO ORÇAMENTO'!E107,'MODELO ORÇAMENTO'!$F$14:F107,'MODELO ORÇAMENTO'!F107,'MODELO ORÇAMENTO'!$I$14:I107,DADOS!$AE$7),COUNTIFS('MODELO ORÇAMENTO'!$D$14:D107,'MODELO ORÇAMENTO'!D107,'MODELO ORÇAMENTO'!$E$14:E107,'MODELO ORÇAMENTO'!E107,'MODELO ORÇAMENTO'!$F$14:F107,'MODELO ORÇAMENTO'!F107,'MODELO ORÇAMENTO'!$I$14:I107,DADOS!$AE$7))))</f>
        <v/>
      </c>
      <c r="H107" t="str">
        <f>IF(I107="","",COUNTIFS('MODELO ORÇAMENTO'!$D$14:D107,'MODELO ORÇAMENTO'!D107,'MODELO ORÇAMENTO'!$E$14:E107,'MODELO ORÇAMENTO'!E107,'MODELO ORÇAMENTO'!$F$14:F107,'MODELO ORÇAMENTO'!F107,'MODELO ORÇAMENTO'!$G$14:G107,'MODELO ORÇAMENTO'!G107,'MODELO ORÇAMENTO'!$I$14:I107,DADOS!$AE$8))</f>
        <v/>
      </c>
      <c r="K107" s="49"/>
      <c r="L107" s="2" t="s">
        <v>0</v>
      </c>
      <c r="O107" s="4" t="s">
        <v>0</v>
      </c>
      <c r="P107" s="3" t="s">
        <v>0</v>
      </c>
      <c r="Q107" s="5" t="s">
        <v>0</v>
      </c>
      <c r="R107" s="7"/>
      <c r="S107" s="6"/>
      <c r="T107" s="8"/>
      <c r="V107" s="43"/>
      <c r="Z107" s="10" t="s">
        <v>0</v>
      </c>
      <c r="AA107" s="10" t="s">
        <v>0</v>
      </c>
      <c r="AB107" s="10" t="s">
        <v>0</v>
      </c>
      <c r="AC107" s="10" t="s">
        <v>0</v>
      </c>
      <c r="AE107" s="10" t="s">
        <v>0</v>
      </c>
      <c r="AF107" s="10" t="s">
        <v>0</v>
      </c>
      <c r="AG107" s="10" t="s">
        <v>0</v>
      </c>
      <c r="AH107" s="10" t="s">
        <v>0</v>
      </c>
      <c r="AI107" s="10" t="s">
        <v>0</v>
      </c>
    </row>
    <row r="108" spans="2:35" x14ac:dyDescent="0.25">
      <c r="B108" t="str">
        <f>IFERROR(IF(I108=DADOS!$AE$8,S108,""),0)</f>
        <v/>
      </c>
      <c r="C108" t="str">
        <f>IF(I108=DADOS!$AE$8,S108,"")</f>
        <v/>
      </c>
      <c r="D108">
        <f>IF(I108="","",COUNTIF(I$12:I108,DADOS!$AE$4))</f>
        <v>2</v>
      </c>
      <c r="E108" t="str">
        <f>IF(I108="","",IF(I108=DADOS!$AE$4,"",IF(OR(I108=DADOS!$AE$5,I108=DADOS!$AE$6,I108=DADOS!$AE$7),COUNTIFS('MODELO ORÇAMENTO'!$D$14:D108,'MODELO ORÇAMENTO'!D108,'MODELO ORÇAMENTO'!$I$14:I108,DADOS!$AE$5),COUNTIFS('MODELO ORÇAMENTO'!$D$14:D108,'MODELO ORÇAMENTO'!D108,'MODELO ORÇAMENTO'!$I$14:I108,DADOS!$AE$5))))</f>
        <v/>
      </c>
      <c r="F108" t="str">
        <f>IF(I108="","",IF(I108=DADOS!$AE$4,"",IF(OR(I108=DADOS!$AE$5,I108=DADOS!$AE$6,I108=DADOS!$AE$7),COUNTIFS('MODELO ORÇAMENTO'!$D$14:D108,'MODELO ORÇAMENTO'!D108,'MODELO ORÇAMENTO'!$E$14:E108,'MODELO ORÇAMENTO'!E108,'MODELO ORÇAMENTO'!$I$14:I108,DADOS!$AE$6),COUNTIFS('MODELO ORÇAMENTO'!$D$14:D108,'MODELO ORÇAMENTO'!D108,'MODELO ORÇAMENTO'!$E$14:E108,'MODELO ORÇAMENTO'!E108,'MODELO ORÇAMENTO'!$I$14:I108,DADOS!$AE$6))))</f>
        <v/>
      </c>
      <c r="G108" t="str">
        <f>IF(I108="","",IF(I108=DADOS!$AE$4,"",IF(OR(I108=DADOS!$AE$5,I108=DADOS!$AE$6,I108=DADOS!$AE$7),COUNTIFS('MODELO ORÇAMENTO'!$D$14:D108,'MODELO ORÇAMENTO'!D108,'MODELO ORÇAMENTO'!$E$14:E108,'MODELO ORÇAMENTO'!E108,'MODELO ORÇAMENTO'!$F$14:F108,'MODELO ORÇAMENTO'!F108,'MODELO ORÇAMENTO'!$I$14:I108,DADOS!$AE$7),COUNTIFS('MODELO ORÇAMENTO'!$D$14:D108,'MODELO ORÇAMENTO'!D108,'MODELO ORÇAMENTO'!$E$14:E108,'MODELO ORÇAMENTO'!E108,'MODELO ORÇAMENTO'!$F$14:F108,'MODELO ORÇAMENTO'!F108,'MODELO ORÇAMENTO'!$I$14:I108,DADOS!$AE$7))))</f>
        <v/>
      </c>
      <c r="H108">
        <f>IF(I108="","",COUNTIFS('MODELO ORÇAMENTO'!$D$14:D108,'MODELO ORÇAMENTO'!D108,'MODELO ORÇAMENTO'!$E$14:E108,'MODELO ORÇAMENTO'!E108,'MODELO ORÇAMENTO'!$F$14:F108,'MODELO ORÇAMENTO'!F108,'MODELO ORÇAMENTO'!$G$14:G108,'MODELO ORÇAMENTO'!G108,'MODELO ORÇAMENTO'!$I$14:I108,DADOS!$AE$8))</f>
        <v>0</v>
      </c>
      <c r="I108" t="s">
        <v>12</v>
      </c>
      <c r="K108" s="49"/>
      <c r="L108" s="2" t="s">
        <v>185</v>
      </c>
      <c r="O108" s="4" t="s">
        <v>186</v>
      </c>
      <c r="P108" s="3" t="s">
        <v>0</v>
      </c>
      <c r="Q108" s="5" t="s">
        <v>0</v>
      </c>
      <c r="R108" s="7"/>
      <c r="S108" s="6"/>
      <c r="T108" s="8"/>
      <c r="V108" s="43"/>
      <c r="X108" s="9" t="s">
        <v>186</v>
      </c>
      <c r="Z108" s="10" t="s">
        <v>0</v>
      </c>
      <c r="AA108" s="10" t="s">
        <v>0</v>
      </c>
      <c r="AB108" s="10" t="s">
        <v>0</v>
      </c>
      <c r="AC108" s="10" t="s">
        <v>0</v>
      </c>
      <c r="AE108" s="10" t="s">
        <v>0</v>
      </c>
      <c r="AF108" s="10" t="s">
        <v>0</v>
      </c>
      <c r="AG108" s="10" t="s">
        <v>0</v>
      </c>
      <c r="AH108" s="10" t="s">
        <v>0</v>
      </c>
      <c r="AI108" s="10" t="s">
        <v>0</v>
      </c>
    </row>
    <row r="109" spans="2:35" x14ac:dyDescent="0.25">
      <c r="B109" t="str">
        <f>IFERROR(IF(I109=DADOS!$AE$8,S109,""),0)</f>
        <v/>
      </c>
      <c r="C109" t="str">
        <f>IF(I109=DADOS!$AE$8,S109,"")</f>
        <v/>
      </c>
      <c r="D109">
        <f>IF(I109="","",COUNTIF(I$12:I109,DADOS!$AE$4))</f>
        <v>2</v>
      </c>
      <c r="E109">
        <f>IF(I109="","",IF(I109=DADOS!$AE$4,"",IF(OR(I109=DADOS!$AE$5,I109=DADOS!$AE$6,I109=DADOS!$AE$7),COUNTIFS('MODELO ORÇAMENTO'!$D$14:D109,'MODELO ORÇAMENTO'!D109,'MODELO ORÇAMENTO'!$I$14:I109,DADOS!$AE$5),COUNTIFS('MODELO ORÇAMENTO'!$D$14:D109,'MODELO ORÇAMENTO'!D109,'MODELO ORÇAMENTO'!$I$14:I109,DADOS!$AE$5))))</f>
        <v>1</v>
      </c>
      <c r="F109">
        <f>IF(I109="","",IF(I109=DADOS!$AE$4,"",IF(OR(I109=DADOS!$AE$5,I109=DADOS!$AE$6,I109=DADOS!$AE$7),COUNTIFS('MODELO ORÇAMENTO'!$D$14:D109,'MODELO ORÇAMENTO'!D109,'MODELO ORÇAMENTO'!$E$14:E109,'MODELO ORÇAMENTO'!E109,'MODELO ORÇAMENTO'!$I$14:I109,DADOS!$AE$6),COUNTIFS('MODELO ORÇAMENTO'!$D$14:D109,'MODELO ORÇAMENTO'!D109,'MODELO ORÇAMENTO'!$E$14:E109,'MODELO ORÇAMENTO'!E109,'MODELO ORÇAMENTO'!$I$14:I109,DADOS!$AE$6))))</f>
        <v>0</v>
      </c>
      <c r="G109">
        <f>IF(I109="","",IF(I109=DADOS!$AE$4,"",IF(OR(I109=DADOS!$AE$5,I109=DADOS!$AE$6,I109=DADOS!$AE$7),COUNTIFS('MODELO ORÇAMENTO'!$D$14:D109,'MODELO ORÇAMENTO'!D109,'MODELO ORÇAMENTO'!$E$14:E109,'MODELO ORÇAMENTO'!E109,'MODELO ORÇAMENTO'!$F$14:F109,'MODELO ORÇAMENTO'!F109,'MODELO ORÇAMENTO'!$I$14:I109,DADOS!$AE$7),COUNTIFS('MODELO ORÇAMENTO'!$D$14:D109,'MODELO ORÇAMENTO'!D109,'MODELO ORÇAMENTO'!$E$14:E109,'MODELO ORÇAMENTO'!E109,'MODELO ORÇAMENTO'!$F$14:F109,'MODELO ORÇAMENTO'!F109,'MODELO ORÇAMENTO'!$I$14:I109,DADOS!$AE$7))))</f>
        <v>0</v>
      </c>
      <c r="H109">
        <f>IF(I109="","",COUNTIFS('MODELO ORÇAMENTO'!$D$14:D109,'MODELO ORÇAMENTO'!D109,'MODELO ORÇAMENTO'!$E$14:E109,'MODELO ORÇAMENTO'!E109,'MODELO ORÇAMENTO'!$F$14:F109,'MODELO ORÇAMENTO'!F109,'MODELO ORÇAMENTO'!$G$14:G109,'MODELO ORÇAMENTO'!G109,'MODELO ORÇAMENTO'!$I$14:I109,DADOS!$AE$8))</f>
        <v>0</v>
      </c>
      <c r="I109" t="s">
        <v>13</v>
      </c>
      <c r="K109" s="49"/>
      <c r="L109" s="2" t="s">
        <v>187</v>
      </c>
      <c r="O109" s="4" t="s">
        <v>188</v>
      </c>
      <c r="P109" s="3" t="s">
        <v>0</v>
      </c>
      <c r="Q109" s="5" t="s">
        <v>0</v>
      </c>
      <c r="R109" s="7"/>
      <c r="S109" s="6"/>
      <c r="T109" s="8"/>
      <c r="V109" s="43"/>
      <c r="X109" s="9" t="s">
        <v>188</v>
      </c>
      <c r="Z109" s="10" t="s">
        <v>0</v>
      </c>
      <c r="AA109" s="10" t="s">
        <v>0</v>
      </c>
      <c r="AB109" s="10" t="s">
        <v>0</v>
      </c>
      <c r="AC109" s="10" t="s">
        <v>0</v>
      </c>
      <c r="AE109" s="10" t="s">
        <v>0</v>
      </c>
      <c r="AF109" s="10" t="s">
        <v>0</v>
      </c>
      <c r="AG109" s="10" t="s">
        <v>0</v>
      </c>
      <c r="AH109" s="10" t="s">
        <v>0</v>
      </c>
      <c r="AI109" s="10" t="s">
        <v>0</v>
      </c>
    </row>
    <row r="110" spans="2:35" ht="30" x14ac:dyDescent="0.25">
      <c r="B110">
        <f>IFERROR(IF(I110=DADOS!$AE$8,S110,""),0)</f>
        <v>0</v>
      </c>
      <c r="C110">
        <f>IF(I110=DADOS!$AE$8,S110,"")</f>
        <v>0</v>
      </c>
      <c r="D110">
        <f>IF(I110="","",COUNTIF(I$12:I110,DADOS!$AE$4))</f>
        <v>2</v>
      </c>
      <c r="E110">
        <f>IF(I110="","",IF(I110=DADOS!$AE$4,"",IF(OR(I110=DADOS!$AE$5,I110=DADOS!$AE$6,I110=DADOS!$AE$7),COUNTIFS('MODELO ORÇAMENTO'!$D$14:D110,'MODELO ORÇAMENTO'!D110,'MODELO ORÇAMENTO'!$I$14:I110,DADOS!$AE$5),COUNTIFS('MODELO ORÇAMENTO'!$D$14:D110,'MODELO ORÇAMENTO'!D110,'MODELO ORÇAMENTO'!$I$14:I110,DADOS!$AE$5))))</f>
        <v>1</v>
      </c>
      <c r="F110">
        <f>IF(I110="","",IF(I110=DADOS!$AE$4,"",IF(OR(I110=DADOS!$AE$5,I110=DADOS!$AE$6,I110=DADOS!$AE$7),COUNTIFS('MODELO ORÇAMENTO'!$D$14:D110,'MODELO ORÇAMENTO'!D110,'MODELO ORÇAMENTO'!$E$14:E110,'MODELO ORÇAMENTO'!E110,'MODELO ORÇAMENTO'!$I$14:I110,DADOS!$AE$6),COUNTIFS('MODELO ORÇAMENTO'!$D$14:D110,'MODELO ORÇAMENTO'!D110,'MODELO ORÇAMENTO'!$E$14:E110,'MODELO ORÇAMENTO'!E110,'MODELO ORÇAMENTO'!$I$14:I110,DADOS!$AE$6))))</f>
        <v>0</v>
      </c>
      <c r="G110">
        <f>IF(I110="","",IF(I110=DADOS!$AE$4,"",IF(OR(I110=DADOS!$AE$5,I110=DADOS!$AE$6,I110=DADOS!$AE$7),COUNTIFS('MODELO ORÇAMENTO'!$D$14:D110,'MODELO ORÇAMENTO'!D110,'MODELO ORÇAMENTO'!$E$14:E110,'MODELO ORÇAMENTO'!E110,'MODELO ORÇAMENTO'!$F$14:F110,'MODELO ORÇAMENTO'!F110,'MODELO ORÇAMENTO'!$I$14:I110,DADOS!$AE$7),COUNTIFS('MODELO ORÇAMENTO'!$D$14:D110,'MODELO ORÇAMENTO'!D110,'MODELO ORÇAMENTO'!$E$14:E110,'MODELO ORÇAMENTO'!E110,'MODELO ORÇAMENTO'!$F$14:F110,'MODELO ORÇAMENTO'!F110,'MODELO ORÇAMENTO'!$I$14:I110,DADOS!$AE$7))))</f>
        <v>0</v>
      </c>
      <c r="H110">
        <f>IF(I110="","",COUNTIFS('MODELO ORÇAMENTO'!$D$14:D110,'MODELO ORÇAMENTO'!D110,'MODELO ORÇAMENTO'!$E$14:E110,'MODELO ORÇAMENTO'!E110,'MODELO ORÇAMENTO'!$F$14:F110,'MODELO ORÇAMENTO'!F110,'MODELO ORÇAMENTO'!$G$14:G110,'MODELO ORÇAMENTO'!G110,'MODELO ORÇAMENTO'!$I$14:I110,DADOS!$AE$8))</f>
        <v>1</v>
      </c>
      <c r="I110" t="s">
        <v>16</v>
      </c>
      <c r="K110" s="49"/>
      <c r="L110" s="2" t="s">
        <v>189</v>
      </c>
      <c r="O110" s="4" t="s">
        <v>104</v>
      </c>
      <c r="P110" s="3" t="s">
        <v>49</v>
      </c>
      <c r="Q110" s="5">
        <v>36.78</v>
      </c>
      <c r="R110" s="7"/>
      <c r="S110" s="6"/>
      <c r="T110" s="8"/>
      <c r="U110" s="2" t="s">
        <v>42</v>
      </c>
      <c r="V110" s="43"/>
      <c r="Z110" s="10" t="s">
        <v>0</v>
      </c>
      <c r="AA110" s="10" t="s">
        <v>0</v>
      </c>
      <c r="AB110" s="10" t="s">
        <v>0</v>
      </c>
      <c r="AC110" s="10" t="s">
        <v>0</v>
      </c>
      <c r="AE110" s="10" t="s">
        <v>0</v>
      </c>
      <c r="AF110" s="10" t="s">
        <v>0</v>
      </c>
      <c r="AG110" s="10" t="s">
        <v>0</v>
      </c>
      <c r="AH110" s="10" t="s">
        <v>0</v>
      </c>
      <c r="AI110" s="10" t="s">
        <v>0</v>
      </c>
    </row>
    <row r="111" spans="2:35" ht="45" x14ac:dyDescent="0.25">
      <c r="B111">
        <f>IFERROR(IF(I111=DADOS!$AE$8,S111,""),0)</f>
        <v>0</v>
      </c>
      <c r="C111">
        <f>IF(I111=DADOS!$AE$8,S111,"")</f>
        <v>0</v>
      </c>
      <c r="D111">
        <f>IF(I111="","",COUNTIF(I$12:I111,DADOS!$AE$4))</f>
        <v>2</v>
      </c>
      <c r="E111">
        <f>IF(I111="","",IF(I111=DADOS!$AE$4,"",IF(OR(I111=DADOS!$AE$5,I111=DADOS!$AE$6,I111=DADOS!$AE$7),COUNTIFS('MODELO ORÇAMENTO'!$D$14:D111,'MODELO ORÇAMENTO'!D111,'MODELO ORÇAMENTO'!$I$14:I111,DADOS!$AE$5),COUNTIFS('MODELO ORÇAMENTO'!$D$14:D111,'MODELO ORÇAMENTO'!D111,'MODELO ORÇAMENTO'!$I$14:I111,DADOS!$AE$5))))</f>
        <v>1</v>
      </c>
      <c r="F111">
        <f>IF(I111="","",IF(I111=DADOS!$AE$4,"",IF(OR(I111=DADOS!$AE$5,I111=DADOS!$AE$6,I111=DADOS!$AE$7),COUNTIFS('MODELO ORÇAMENTO'!$D$14:D111,'MODELO ORÇAMENTO'!D111,'MODELO ORÇAMENTO'!$E$14:E111,'MODELO ORÇAMENTO'!E111,'MODELO ORÇAMENTO'!$I$14:I111,DADOS!$AE$6),COUNTIFS('MODELO ORÇAMENTO'!$D$14:D111,'MODELO ORÇAMENTO'!D111,'MODELO ORÇAMENTO'!$E$14:E111,'MODELO ORÇAMENTO'!E111,'MODELO ORÇAMENTO'!$I$14:I111,DADOS!$AE$6))))</f>
        <v>0</v>
      </c>
      <c r="G111">
        <f>IF(I111="","",IF(I111=DADOS!$AE$4,"",IF(OR(I111=DADOS!$AE$5,I111=DADOS!$AE$6,I111=DADOS!$AE$7),COUNTIFS('MODELO ORÇAMENTO'!$D$14:D111,'MODELO ORÇAMENTO'!D111,'MODELO ORÇAMENTO'!$E$14:E111,'MODELO ORÇAMENTO'!E111,'MODELO ORÇAMENTO'!$F$14:F111,'MODELO ORÇAMENTO'!F111,'MODELO ORÇAMENTO'!$I$14:I111,DADOS!$AE$7),COUNTIFS('MODELO ORÇAMENTO'!$D$14:D111,'MODELO ORÇAMENTO'!D111,'MODELO ORÇAMENTO'!$E$14:E111,'MODELO ORÇAMENTO'!E111,'MODELO ORÇAMENTO'!$F$14:F111,'MODELO ORÇAMENTO'!F111,'MODELO ORÇAMENTO'!$I$14:I111,DADOS!$AE$7))))</f>
        <v>0</v>
      </c>
      <c r="H111">
        <f>IF(I111="","",COUNTIFS('MODELO ORÇAMENTO'!$D$14:D111,'MODELO ORÇAMENTO'!D111,'MODELO ORÇAMENTO'!$E$14:E111,'MODELO ORÇAMENTO'!E111,'MODELO ORÇAMENTO'!$F$14:F111,'MODELO ORÇAMENTO'!F111,'MODELO ORÇAMENTO'!$G$14:G111,'MODELO ORÇAMENTO'!G111,'MODELO ORÇAMENTO'!$I$14:I111,DADOS!$AE$8))</f>
        <v>2</v>
      </c>
      <c r="I111" t="s">
        <v>16</v>
      </c>
      <c r="K111" s="49"/>
      <c r="L111" s="2" t="s">
        <v>190</v>
      </c>
      <c r="O111" s="4" t="s">
        <v>191</v>
      </c>
      <c r="P111" s="3" t="s">
        <v>75</v>
      </c>
      <c r="Q111" s="5">
        <v>21</v>
      </c>
      <c r="R111" s="7"/>
      <c r="S111" s="6"/>
      <c r="T111" s="8"/>
      <c r="U111" s="2" t="s">
        <v>42</v>
      </c>
      <c r="V111" s="43"/>
      <c r="Z111" s="10" t="s">
        <v>0</v>
      </c>
      <c r="AA111" s="10" t="s">
        <v>0</v>
      </c>
      <c r="AB111" s="10" t="s">
        <v>0</v>
      </c>
      <c r="AC111" s="10" t="s">
        <v>0</v>
      </c>
      <c r="AE111" s="10" t="s">
        <v>0</v>
      </c>
      <c r="AF111" s="10" t="s">
        <v>0</v>
      </c>
      <c r="AG111" s="10" t="s">
        <v>0</v>
      </c>
      <c r="AH111" s="10" t="s">
        <v>0</v>
      </c>
      <c r="AI111" s="10" t="s">
        <v>0</v>
      </c>
    </row>
    <row r="112" spans="2:35" x14ac:dyDescent="0.25">
      <c r="B112" t="str">
        <f>IFERROR(IF(I112=DADOS!$AE$8,S112,""),0)</f>
        <v/>
      </c>
      <c r="C112" t="str">
        <f>IF(I112=DADOS!$AE$8,S112,"")</f>
        <v/>
      </c>
      <c r="D112" t="str">
        <f>IF(I112="","",COUNTIF(I$12:I112,DADOS!$AE$4))</f>
        <v/>
      </c>
      <c r="E112" t="str">
        <f>IF(I112="","",IF(I112=DADOS!$AE$4,"",IF(OR(I112=DADOS!$AE$5,I112=DADOS!$AE$6,I112=DADOS!$AE$7),COUNTIFS('MODELO ORÇAMENTO'!$D$14:D112,'MODELO ORÇAMENTO'!D112,'MODELO ORÇAMENTO'!$I$14:I112,DADOS!$AE$5),COUNTIFS('MODELO ORÇAMENTO'!$D$14:D112,'MODELO ORÇAMENTO'!D112,'MODELO ORÇAMENTO'!$I$14:I112,DADOS!$AE$5))))</f>
        <v/>
      </c>
      <c r="F112" t="str">
        <f>IF(I112="","",IF(I112=DADOS!$AE$4,"",IF(OR(I112=DADOS!$AE$5,I112=DADOS!$AE$6,I112=DADOS!$AE$7),COUNTIFS('MODELO ORÇAMENTO'!$D$14:D112,'MODELO ORÇAMENTO'!D112,'MODELO ORÇAMENTO'!$E$14:E112,'MODELO ORÇAMENTO'!E112,'MODELO ORÇAMENTO'!$I$14:I112,DADOS!$AE$6),COUNTIFS('MODELO ORÇAMENTO'!$D$14:D112,'MODELO ORÇAMENTO'!D112,'MODELO ORÇAMENTO'!$E$14:E112,'MODELO ORÇAMENTO'!E112,'MODELO ORÇAMENTO'!$I$14:I112,DADOS!$AE$6))))</f>
        <v/>
      </c>
      <c r="G112" t="str">
        <f>IF(I112="","",IF(I112=DADOS!$AE$4,"",IF(OR(I112=DADOS!$AE$5,I112=DADOS!$AE$6,I112=DADOS!$AE$7),COUNTIFS('MODELO ORÇAMENTO'!$D$14:D112,'MODELO ORÇAMENTO'!D112,'MODELO ORÇAMENTO'!$E$14:E112,'MODELO ORÇAMENTO'!E112,'MODELO ORÇAMENTO'!$F$14:F112,'MODELO ORÇAMENTO'!F112,'MODELO ORÇAMENTO'!$I$14:I112,DADOS!$AE$7),COUNTIFS('MODELO ORÇAMENTO'!$D$14:D112,'MODELO ORÇAMENTO'!D112,'MODELO ORÇAMENTO'!$E$14:E112,'MODELO ORÇAMENTO'!E112,'MODELO ORÇAMENTO'!$F$14:F112,'MODELO ORÇAMENTO'!F112,'MODELO ORÇAMENTO'!$I$14:I112,DADOS!$AE$7))))</f>
        <v/>
      </c>
      <c r="H112" t="str">
        <f>IF(I112="","",COUNTIFS('MODELO ORÇAMENTO'!$D$14:D112,'MODELO ORÇAMENTO'!D112,'MODELO ORÇAMENTO'!$E$14:E112,'MODELO ORÇAMENTO'!E112,'MODELO ORÇAMENTO'!$F$14:F112,'MODELO ORÇAMENTO'!F112,'MODELO ORÇAMENTO'!$G$14:G112,'MODELO ORÇAMENTO'!G112,'MODELO ORÇAMENTO'!$I$14:I112,DADOS!$AE$8))</f>
        <v/>
      </c>
      <c r="K112" s="49"/>
      <c r="L112" s="2" t="s">
        <v>0</v>
      </c>
      <c r="O112" s="4" t="s">
        <v>0</v>
      </c>
      <c r="P112" s="3" t="s">
        <v>0</v>
      </c>
      <c r="Q112" s="5" t="s">
        <v>0</v>
      </c>
      <c r="R112" s="7"/>
      <c r="S112" s="6"/>
      <c r="T112" s="8"/>
      <c r="V112" s="43"/>
      <c r="Z112" s="10" t="s">
        <v>0</v>
      </c>
      <c r="AA112" s="10" t="s">
        <v>0</v>
      </c>
      <c r="AB112" s="10" t="s">
        <v>0</v>
      </c>
      <c r="AC112" s="10" t="s">
        <v>0</v>
      </c>
      <c r="AE112" s="10" t="s">
        <v>0</v>
      </c>
      <c r="AF112" s="10" t="s">
        <v>0</v>
      </c>
      <c r="AG112" s="10" t="s">
        <v>0</v>
      </c>
      <c r="AH112" s="10" t="s">
        <v>0</v>
      </c>
      <c r="AI112" s="10" t="s">
        <v>0</v>
      </c>
    </row>
    <row r="113" spans="2:35" x14ac:dyDescent="0.25">
      <c r="B113" t="str">
        <f>IFERROR(IF(I113=DADOS!$AE$8,S113,""),0)</f>
        <v/>
      </c>
      <c r="C113" t="str">
        <f>IF(I113=DADOS!$AE$8,S113,"")</f>
        <v/>
      </c>
      <c r="D113">
        <f>IF(I113="","",COUNTIF(I$12:I113,DADOS!$AE$4))</f>
        <v>2</v>
      </c>
      <c r="E113">
        <f>IF(I113="","",IF(I113=DADOS!$AE$4,"",IF(OR(I113=DADOS!$AE$5,I113=DADOS!$AE$6,I113=DADOS!$AE$7),COUNTIFS('MODELO ORÇAMENTO'!$D$14:D113,'MODELO ORÇAMENTO'!D113,'MODELO ORÇAMENTO'!$I$14:I113,DADOS!$AE$5),COUNTIFS('MODELO ORÇAMENTO'!$D$14:D113,'MODELO ORÇAMENTO'!D113,'MODELO ORÇAMENTO'!$I$14:I113,DADOS!$AE$5))))</f>
        <v>2</v>
      </c>
      <c r="F113">
        <f>IF(I113="","",IF(I113=DADOS!$AE$4,"",IF(OR(I113=DADOS!$AE$5,I113=DADOS!$AE$6,I113=DADOS!$AE$7),COUNTIFS('MODELO ORÇAMENTO'!$D$14:D113,'MODELO ORÇAMENTO'!D113,'MODELO ORÇAMENTO'!$E$14:E113,'MODELO ORÇAMENTO'!E113,'MODELO ORÇAMENTO'!$I$14:I113,DADOS!$AE$6),COUNTIFS('MODELO ORÇAMENTO'!$D$14:D113,'MODELO ORÇAMENTO'!D113,'MODELO ORÇAMENTO'!$E$14:E113,'MODELO ORÇAMENTO'!E113,'MODELO ORÇAMENTO'!$I$14:I113,DADOS!$AE$6))))</f>
        <v>0</v>
      </c>
      <c r="G113">
        <f>IF(I113="","",IF(I113=DADOS!$AE$4,"",IF(OR(I113=DADOS!$AE$5,I113=DADOS!$AE$6,I113=DADOS!$AE$7),COUNTIFS('MODELO ORÇAMENTO'!$D$14:D113,'MODELO ORÇAMENTO'!D113,'MODELO ORÇAMENTO'!$E$14:E113,'MODELO ORÇAMENTO'!E113,'MODELO ORÇAMENTO'!$F$14:F113,'MODELO ORÇAMENTO'!F113,'MODELO ORÇAMENTO'!$I$14:I113,DADOS!$AE$7),COUNTIFS('MODELO ORÇAMENTO'!$D$14:D113,'MODELO ORÇAMENTO'!D113,'MODELO ORÇAMENTO'!$E$14:E113,'MODELO ORÇAMENTO'!E113,'MODELO ORÇAMENTO'!$F$14:F113,'MODELO ORÇAMENTO'!F113,'MODELO ORÇAMENTO'!$I$14:I113,DADOS!$AE$7))))</f>
        <v>0</v>
      </c>
      <c r="H113">
        <f>IF(I113="","",COUNTIFS('MODELO ORÇAMENTO'!$D$14:D113,'MODELO ORÇAMENTO'!D113,'MODELO ORÇAMENTO'!$E$14:E113,'MODELO ORÇAMENTO'!E113,'MODELO ORÇAMENTO'!$F$14:F113,'MODELO ORÇAMENTO'!F113,'MODELO ORÇAMENTO'!$G$14:G113,'MODELO ORÇAMENTO'!G113,'MODELO ORÇAMENTO'!$I$14:I113,DADOS!$AE$8))</f>
        <v>0</v>
      </c>
      <c r="I113" t="s">
        <v>13</v>
      </c>
      <c r="K113" s="49"/>
      <c r="L113" s="2" t="s">
        <v>192</v>
      </c>
      <c r="O113" s="4" t="s">
        <v>193</v>
      </c>
      <c r="P113" s="3" t="s">
        <v>0</v>
      </c>
      <c r="Q113" s="5" t="s">
        <v>0</v>
      </c>
      <c r="R113" s="7"/>
      <c r="S113" s="6"/>
      <c r="T113" s="8"/>
      <c r="V113" s="43"/>
      <c r="X113" s="9" t="s">
        <v>193</v>
      </c>
      <c r="Z113" s="10" t="s">
        <v>0</v>
      </c>
      <c r="AA113" s="10" t="s">
        <v>0</v>
      </c>
      <c r="AB113" s="10" t="s">
        <v>0</v>
      </c>
      <c r="AC113" s="10" t="s">
        <v>0</v>
      </c>
      <c r="AE113" s="10" t="s">
        <v>0</v>
      </c>
      <c r="AF113" s="10" t="s">
        <v>0</v>
      </c>
      <c r="AG113" s="10" t="s">
        <v>0</v>
      </c>
      <c r="AH113" s="10" t="s">
        <v>0</v>
      </c>
      <c r="AI113" s="10" t="s">
        <v>0</v>
      </c>
    </row>
    <row r="114" spans="2:35" ht="45" x14ac:dyDescent="0.25">
      <c r="B114">
        <f>IFERROR(IF(I114=DADOS!$AE$8,S114,""),0)</f>
        <v>0</v>
      </c>
      <c r="C114">
        <f>IF(I114=DADOS!$AE$8,S114,"")</f>
        <v>0</v>
      </c>
      <c r="D114">
        <f>IF(I114="","",COUNTIF(I$12:I114,DADOS!$AE$4))</f>
        <v>2</v>
      </c>
      <c r="E114">
        <f>IF(I114="","",IF(I114=DADOS!$AE$4,"",IF(OR(I114=DADOS!$AE$5,I114=DADOS!$AE$6,I114=DADOS!$AE$7),COUNTIFS('MODELO ORÇAMENTO'!$D$14:D114,'MODELO ORÇAMENTO'!D114,'MODELO ORÇAMENTO'!$I$14:I114,DADOS!$AE$5),COUNTIFS('MODELO ORÇAMENTO'!$D$14:D114,'MODELO ORÇAMENTO'!D114,'MODELO ORÇAMENTO'!$I$14:I114,DADOS!$AE$5))))</f>
        <v>2</v>
      </c>
      <c r="F114">
        <f>IF(I114="","",IF(I114=DADOS!$AE$4,"",IF(OR(I114=DADOS!$AE$5,I114=DADOS!$AE$6,I114=DADOS!$AE$7),COUNTIFS('MODELO ORÇAMENTO'!$D$14:D114,'MODELO ORÇAMENTO'!D114,'MODELO ORÇAMENTO'!$E$14:E114,'MODELO ORÇAMENTO'!E114,'MODELO ORÇAMENTO'!$I$14:I114,DADOS!$AE$6),COUNTIFS('MODELO ORÇAMENTO'!$D$14:D114,'MODELO ORÇAMENTO'!D114,'MODELO ORÇAMENTO'!$E$14:E114,'MODELO ORÇAMENTO'!E114,'MODELO ORÇAMENTO'!$I$14:I114,DADOS!$AE$6))))</f>
        <v>0</v>
      </c>
      <c r="G114">
        <f>IF(I114="","",IF(I114=DADOS!$AE$4,"",IF(OR(I114=DADOS!$AE$5,I114=DADOS!$AE$6,I114=DADOS!$AE$7),COUNTIFS('MODELO ORÇAMENTO'!$D$14:D114,'MODELO ORÇAMENTO'!D114,'MODELO ORÇAMENTO'!$E$14:E114,'MODELO ORÇAMENTO'!E114,'MODELO ORÇAMENTO'!$F$14:F114,'MODELO ORÇAMENTO'!F114,'MODELO ORÇAMENTO'!$I$14:I114,DADOS!$AE$7),COUNTIFS('MODELO ORÇAMENTO'!$D$14:D114,'MODELO ORÇAMENTO'!D114,'MODELO ORÇAMENTO'!$E$14:E114,'MODELO ORÇAMENTO'!E114,'MODELO ORÇAMENTO'!$F$14:F114,'MODELO ORÇAMENTO'!F114,'MODELO ORÇAMENTO'!$I$14:I114,DADOS!$AE$7))))</f>
        <v>0</v>
      </c>
      <c r="H114">
        <f>IF(I114="","",COUNTIFS('MODELO ORÇAMENTO'!$D$14:D114,'MODELO ORÇAMENTO'!D114,'MODELO ORÇAMENTO'!$E$14:E114,'MODELO ORÇAMENTO'!E114,'MODELO ORÇAMENTO'!$F$14:F114,'MODELO ORÇAMENTO'!F114,'MODELO ORÇAMENTO'!$G$14:G114,'MODELO ORÇAMENTO'!G114,'MODELO ORÇAMENTO'!$I$14:I114,DADOS!$AE$8))</f>
        <v>1</v>
      </c>
      <c r="I114" t="s">
        <v>16</v>
      </c>
      <c r="K114" s="49"/>
      <c r="L114" s="2" t="s">
        <v>194</v>
      </c>
      <c r="O114" s="4" t="s">
        <v>195</v>
      </c>
      <c r="P114" s="3" t="s">
        <v>107</v>
      </c>
      <c r="Q114" s="5">
        <v>9.6000000000000014</v>
      </c>
      <c r="R114" s="7"/>
      <c r="S114" s="6"/>
      <c r="T114" s="8"/>
      <c r="U114" s="2" t="s">
        <v>42</v>
      </c>
      <c r="V114" s="43"/>
      <c r="Z114" s="10" t="s">
        <v>0</v>
      </c>
      <c r="AA114" s="10" t="s">
        <v>0</v>
      </c>
      <c r="AB114" s="10" t="s">
        <v>0</v>
      </c>
      <c r="AC114" s="10" t="s">
        <v>0</v>
      </c>
      <c r="AE114" s="10" t="s">
        <v>0</v>
      </c>
      <c r="AF114" s="10" t="s">
        <v>0</v>
      </c>
      <c r="AG114" s="10" t="s">
        <v>0</v>
      </c>
      <c r="AH114" s="10" t="s">
        <v>0</v>
      </c>
      <c r="AI114" s="10" t="s">
        <v>0</v>
      </c>
    </row>
    <row r="115" spans="2:35" x14ac:dyDescent="0.25">
      <c r="B115">
        <f>IFERROR(IF(I115=DADOS!$AE$8,S115,""),0)</f>
        <v>0</v>
      </c>
      <c r="C115">
        <f>IF(I115=DADOS!$AE$8,S115,"")</f>
        <v>0</v>
      </c>
      <c r="D115">
        <f>IF(I115="","",COUNTIF(I$12:I115,DADOS!$AE$4))</f>
        <v>2</v>
      </c>
      <c r="E115">
        <f>IF(I115="","",IF(I115=DADOS!$AE$4,"",IF(OR(I115=DADOS!$AE$5,I115=DADOS!$AE$6,I115=DADOS!$AE$7),COUNTIFS('MODELO ORÇAMENTO'!$D$14:D115,'MODELO ORÇAMENTO'!D115,'MODELO ORÇAMENTO'!$I$14:I115,DADOS!$AE$5),COUNTIFS('MODELO ORÇAMENTO'!$D$14:D115,'MODELO ORÇAMENTO'!D115,'MODELO ORÇAMENTO'!$I$14:I115,DADOS!$AE$5))))</f>
        <v>2</v>
      </c>
      <c r="F115">
        <f>IF(I115="","",IF(I115=DADOS!$AE$4,"",IF(OR(I115=DADOS!$AE$5,I115=DADOS!$AE$6,I115=DADOS!$AE$7),COUNTIFS('MODELO ORÇAMENTO'!$D$14:D115,'MODELO ORÇAMENTO'!D115,'MODELO ORÇAMENTO'!$E$14:E115,'MODELO ORÇAMENTO'!E115,'MODELO ORÇAMENTO'!$I$14:I115,DADOS!$AE$6),COUNTIFS('MODELO ORÇAMENTO'!$D$14:D115,'MODELO ORÇAMENTO'!D115,'MODELO ORÇAMENTO'!$E$14:E115,'MODELO ORÇAMENTO'!E115,'MODELO ORÇAMENTO'!$I$14:I115,DADOS!$AE$6))))</f>
        <v>0</v>
      </c>
      <c r="G115">
        <f>IF(I115="","",IF(I115=DADOS!$AE$4,"",IF(OR(I115=DADOS!$AE$5,I115=DADOS!$AE$6,I115=DADOS!$AE$7),COUNTIFS('MODELO ORÇAMENTO'!$D$14:D115,'MODELO ORÇAMENTO'!D115,'MODELO ORÇAMENTO'!$E$14:E115,'MODELO ORÇAMENTO'!E115,'MODELO ORÇAMENTO'!$F$14:F115,'MODELO ORÇAMENTO'!F115,'MODELO ORÇAMENTO'!$I$14:I115,DADOS!$AE$7),COUNTIFS('MODELO ORÇAMENTO'!$D$14:D115,'MODELO ORÇAMENTO'!D115,'MODELO ORÇAMENTO'!$E$14:E115,'MODELO ORÇAMENTO'!E115,'MODELO ORÇAMENTO'!$F$14:F115,'MODELO ORÇAMENTO'!F115,'MODELO ORÇAMENTO'!$I$14:I115,DADOS!$AE$7))))</f>
        <v>0</v>
      </c>
      <c r="H115">
        <f>IF(I115="","",COUNTIFS('MODELO ORÇAMENTO'!$D$14:D115,'MODELO ORÇAMENTO'!D115,'MODELO ORÇAMENTO'!$E$14:E115,'MODELO ORÇAMENTO'!E115,'MODELO ORÇAMENTO'!$F$14:F115,'MODELO ORÇAMENTO'!F115,'MODELO ORÇAMENTO'!$G$14:G115,'MODELO ORÇAMENTO'!G115,'MODELO ORÇAMENTO'!$I$14:I115,DADOS!$AE$8))</f>
        <v>2</v>
      </c>
      <c r="I115" t="s">
        <v>16</v>
      </c>
      <c r="K115" s="49"/>
      <c r="L115" s="2" t="s">
        <v>196</v>
      </c>
      <c r="O115" s="4" t="s">
        <v>197</v>
      </c>
      <c r="P115" s="3" t="s">
        <v>75</v>
      </c>
      <c r="Q115" s="5">
        <v>17</v>
      </c>
      <c r="R115" s="7"/>
      <c r="S115" s="6"/>
      <c r="T115" s="8"/>
      <c r="U115" s="2" t="s">
        <v>42</v>
      </c>
      <c r="V115" s="43"/>
      <c r="Z115" s="10" t="s">
        <v>0</v>
      </c>
      <c r="AA115" s="10" t="s">
        <v>0</v>
      </c>
      <c r="AB115" s="10" t="s">
        <v>0</v>
      </c>
      <c r="AC115" s="10" t="s">
        <v>0</v>
      </c>
      <c r="AE115" s="10" t="s">
        <v>0</v>
      </c>
      <c r="AF115" s="10" t="s">
        <v>0</v>
      </c>
      <c r="AG115" s="10" t="s">
        <v>0</v>
      </c>
      <c r="AH115" s="10" t="s">
        <v>0</v>
      </c>
      <c r="AI115" s="10" t="s">
        <v>0</v>
      </c>
    </row>
    <row r="116" spans="2:35" x14ac:dyDescent="0.25">
      <c r="B116" t="str">
        <f>IFERROR(IF(I116=DADOS!$AE$8,S116,""),0)</f>
        <v/>
      </c>
      <c r="C116" t="str">
        <f>IF(I116=DADOS!$AE$8,S116,"")</f>
        <v/>
      </c>
      <c r="D116" t="str">
        <f>IF(I116="","",COUNTIF(I$12:I116,DADOS!$AE$4))</f>
        <v/>
      </c>
      <c r="E116" t="str">
        <f>IF(I116="","",IF(I116=DADOS!$AE$4,"",IF(OR(I116=DADOS!$AE$5,I116=DADOS!$AE$6,I116=DADOS!$AE$7),COUNTIFS('MODELO ORÇAMENTO'!$D$14:D116,'MODELO ORÇAMENTO'!D116,'MODELO ORÇAMENTO'!$I$14:I116,DADOS!$AE$5),COUNTIFS('MODELO ORÇAMENTO'!$D$14:D116,'MODELO ORÇAMENTO'!D116,'MODELO ORÇAMENTO'!$I$14:I116,DADOS!$AE$5))))</f>
        <v/>
      </c>
      <c r="F116" t="str">
        <f>IF(I116="","",IF(I116=DADOS!$AE$4,"",IF(OR(I116=DADOS!$AE$5,I116=DADOS!$AE$6,I116=DADOS!$AE$7),COUNTIFS('MODELO ORÇAMENTO'!$D$14:D116,'MODELO ORÇAMENTO'!D116,'MODELO ORÇAMENTO'!$E$14:E116,'MODELO ORÇAMENTO'!E116,'MODELO ORÇAMENTO'!$I$14:I116,DADOS!$AE$6),COUNTIFS('MODELO ORÇAMENTO'!$D$14:D116,'MODELO ORÇAMENTO'!D116,'MODELO ORÇAMENTO'!$E$14:E116,'MODELO ORÇAMENTO'!E116,'MODELO ORÇAMENTO'!$I$14:I116,DADOS!$AE$6))))</f>
        <v/>
      </c>
      <c r="G116" t="str">
        <f>IF(I116="","",IF(I116=DADOS!$AE$4,"",IF(OR(I116=DADOS!$AE$5,I116=DADOS!$AE$6,I116=DADOS!$AE$7),COUNTIFS('MODELO ORÇAMENTO'!$D$14:D116,'MODELO ORÇAMENTO'!D116,'MODELO ORÇAMENTO'!$E$14:E116,'MODELO ORÇAMENTO'!E116,'MODELO ORÇAMENTO'!$F$14:F116,'MODELO ORÇAMENTO'!F116,'MODELO ORÇAMENTO'!$I$14:I116,DADOS!$AE$7),COUNTIFS('MODELO ORÇAMENTO'!$D$14:D116,'MODELO ORÇAMENTO'!D116,'MODELO ORÇAMENTO'!$E$14:E116,'MODELO ORÇAMENTO'!E116,'MODELO ORÇAMENTO'!$F$14:F116,'MODELO ORÇAMENTO'!F116,'MODELO ORÇAMENTO'!$I$14:I116,DADOS!$AE$7))))</f>
        <v/>
      </c>
      <c r="H116" t="str">
        <f>IF(I116="","",COUNTIFS('MODELO ORÇAMENTO'!$D$14:D116,'MODELO ORÇAMENTO'!D116,'MODELO ORÇAMENTO'!$E$14:E116,'MODELO ORÇAMENTO'!E116,'MODELO ORÇAMENTO'!$F$14:F116,'MODELO ORÇAMENTO'!F116,'MODELO ORÇAMENTO'!$G$14:G116,'MODELO ORÇAMENTO'!G116,'MODELO ORÇAMENTO'!$I$14:I116,DADOS!$AE$8))</f>
        <v/>
      </c>
      <c r="K116" s="49"/>
      <c r="L116" s="2" t="s">
        <v>0</v>
      </c>
      <c r="O116" s="4" t="s">
        <v>0</v>
      </c>
      <c r="P116" s="3" t="s">
        <v>0</v>
      </c>
      <c r="Q116" s="5" t="s">
        <v>0</v>
      </c>
      <c r="R116" s="7"/>
      <c r="S116" s="6"/>
      <c r="T116" s="8"/>
      <c r="V116" s="43"/>
      <c r="Z116" s="10" t="s">
        <v>0</v>
      </c>
      <c r="AA116" s="10" t="s">
        <v>0</v>
      </c>
      <c r="AB116" s="10" t="s">
        <v>0</v>
      </c>
      <c r="AC116" s="10" t="s">
        <v>0</v>
      </c>
      <c r="AE116" s="10" t="s">
        <v>0</v>
      </c>
      <c r="AF116" s="10" t="s">
        <v>0</v>
      </c>
      <c r="AG116" s="10" t="s">
        <v>0</v>
      </c>
      <c r="AH116" s="10" t="s">
        <v>0</v>
      </c>
      <c r="AI116" s="10" t="s">
        <v>0</v>
      </c>
    </row>
    <row r="117" spans="2:35" x14ac:dyDescent="0.25">
      <c r="B117" t="str">
        <f>IFERROR(IF(I117=DADOS!$AE$8,S117,""),0)</f>
        <v/>
      </c>
      <c r="C117" t="str">
        <f>IF(I117=DADOS!$AE$8,S117,"")</f>
        <v/>
      </c>
      <c r="D117">
        <f>IF(I117="","",COUNTIF(I$12:I117,DADOS!$AE$4))</f>
        <v>2</v>
      </c>
      <c r="E117">
        <f>IF(I117="","",IF(I117=DADOS!$AE$4,"",IF(OR(I117=DADOS!$AE$5,I117=DADOS!$AE$6,I117=DADOS!$AE$7),COUNTIFS('MODELO ORÇAMENTO'!$D$14:D117,'MODELO ORÇAMENTO'!D117,'MODELO ORÇAMENTO'!$I$14:I117,DADOS!$AE$5),COUNTIFS('MODELO ORÇAMENTO'!$D$14:D117,'MODELO ORÇAMENTO'!D117,'MODELO ORÇAMENTO'!$I$14:I117,DADOS!$AE$5))))</f>
        <v>3</v>
      </c>
      <c r="F117">
        <f>IF(I117="","",IF(I117=DADOS!$AE$4,"",IF(OR(I117=DADOS!$AE$5,I117=DADOS!$AE$6,I117=DADOS!$AE$7),COUNTIFS('MODELO ORÇAMENTO'!$D$14:D117,'MODELO ORÇAMENTO'!D117,'MODELO ORÇAMENTO'!$E$14:E117,'MODELO ORÇAMENTO'!E117,'MODELO ORÇAMENTO'!$I$14:I117,DADOS!$AE$6),COUNTIFS('MODELO ORÇAMENTO'!$D$14:D117,'MODELO ORÇAMENTO'!D117,'MODELO ORÇAMENTO'!$E$14:E117,'MODELO ORÇAMENTO'!E117,'MODELO ORÇAMENTO'!$I$14:I117,DADOS!$AE$6))))</f>
        <v>0</v>
      </c>
      <c r="G117">
        <f>IF(I117="","",IF(I117=DADOS!$AE$4,"",IF(OR(I117=DADOS!$AE$5,I117=DADOS!$AE$6,I117=DADOS!$AE$7),COUNTIFS('MODELO ORÇAMENTO'!$D$14:D117,'MODELO ORÇAMENTO'!D117,'MODELO ORÇAMENTO'!$E$14:E117,'MODELO ORÇAMENTO'!E117,'MODELO ORÇAMENTO'!$F$14:F117,'MODELO ORÇAMENTO'!F117,'MODELO ORÇAMENTO'!$I$14:I117,DADOS!$AE$7),COUNTIFS('MODELO ORÇAMENTO'!$D$14:D117,'MODELO ORÇAMENTO'!D117,'MODELO ORÇAMENTO'!$E$14:E117,'MODELO ORÇAMENTO'!E117,'MODELO ORÇAMENTO'!$F$14:F117,'MODELO ORÇAMENTO'!F117,'MODELO ORÇAMENTO'!$I$14:I117,DADOS!$AE$7))))</f>
        <v>0</v>
      </c>
      <c r="H117">
        <f>IF(I117="","",COUNTIFS('MODELO ORÇAMENTO'!$D$14:D117,'MODELO ORÇAMENTO'!D117,'MODELO ORÇAMENTO'!$E$14:E117,'MODELO ORÇAMENTO'!E117,'MODELO ORÇAMENTO'!$F$14:F117,'MODELO ORÇAMENTO'!F117,'MODELO ORÇAMENTO'!$G$14:G117,'MODELO ORÇAMENTO'!G117,'MODELO ORÇAMENTO'!$I$14:I117,DADOS!$AE$8))</f>
        <v>0</v>
      </c>
      <c r="I117" t="s">
        <v>13</v>
      </c>
      <c r="K117" s="49"/>
      <c r="L117" s="2" t="s">
        <v>198</v>
      </c>
      <c r="O117" s="4" t="s">
        <v>199</v>
      </c>
      <c r="P117" s="3" t="s">
        <v>0</v>
      </c>
      <c r="Q117" s="5" t="s">
        <v>0</v>
      </c>
      <c r="R117" s="7"/>
      <c r="S117" s="6"/>
      <c r="T117" s="8"/>
      <c r="V117" s="43"/>
      <c r="X117" s="9" t="s">
        <v>199</v>
      </c>
      <c r="Z117" s="10" t="s">
        <v>0</v>
      </c>
      <c r="AA117" s="10" t="s">
        <v>0</v>
      </c>
      <c r="AB117" s="10" t="s">
        <v>0</v>
      </c>
      <c r="AC117" s="10" t="s">
        <v>0</v>
      </c>
      <c r="AE117" s="10" t="s">
        <v>0</v>
      </c>
      <c r="AF117" s="10" t="s">
        <v>0</v>
      </c>
      <c r="AG117" s="10" t="s">
        <v>0</v>
      </c>
      <c r="AH117" s="10" t="s">
        <v>0</v>
      </c>
      <c r="AI117" s="10" t="s">
        <v>0</v>
      </c>
    </row>
    <row r="118" spans="2:35" ht="30" x14ac:dyDescent="0.25">
      <c r="B118">
        <f>IFERROR(IF(I118=DADOS!$AE$8,S118,""),0)</f>
        <v>0</v>
      </c>
      <c r="C118">
        <f>IF(I118=DADOS!$AE$8,S118,"")</f>
        <v>0</v>
      </c>
      <c r="D118">
        <f>IF(I118="","",COUNTIF(I$12:I118,DADOS!$AE$4))</f>
        <v>2</v>
      </c>
      <c r="E118">
        <f>IF(I118="","",IF(I118=DADOS!$AE$4,"",IF(OR(I118=DADOS!$AE$5,I118=DADOS!$AE$6,I118=DADOS!$AE$7),COUNTIFS('MODELO ORÇAMENTO'!$D$14:D118,'MODELO ORÇAMENTO'!D118,'MODELO ORÇAMENTO'!$I$14:I118,DADOS!$AE$5),COUNTIFS('MODELO ORÇAMENTO'!$D$14:D118,'MODELO ORÇAMENTO'!D118,'MODELO ORÇAMENTO'!$I$14:I118,DADOS!$AE$5))))</f>
        <v>3</v>
      </c>
      <c r="F118">
        <f>IF(I118="","",IF(I118=DADOS!$AE$4,"",IF(OR(I118=DADOS!$AE$5,I118=DADOS!$AE$6,I118=DADOS!$AE$7),COUNTIFS('MODELO ORÇAMENTO'!$D$14:D118,'MODELO ORÇAMENTO'!D118,'MODELO ORÇAMENTO'!$E$14:E118,'MODELO ORÇAMENTO'!E118,'MODELO ORÇAMENTO'!$I$14:I118,DADOS!$AE$6),COUNTIFS('MODELO ORÇAMENTO'!$D$14:D118,'MODELO ORÇAMENTO'!D118,'MODELO ORÇAMENTO'!$E$14:E118,'MODELO ORÇAMENTO'!E118,'MODELO ORÇAMENTO'!$I$14:I118,DADOS!$AE$6))))</f>
        <v>0</v>
      </c>
      <c r="G118">
        <f>IF(I118="","",IF(I118=DADOS!$AE$4,"",IF(OR(I118=DADOS!$AE$5,I118=DADOS!$AE$6,I118=DADOS!$AE$7),COUNTIFS('MODELO ORÇAMENTO'!$D$14:D118,'MODELO ORÇAMENTO'!D118,'MODELO ORÇAMENTO'!$E$14:E118,'MODELO ORÇAMENTO'!E118,'MODELO ORÇAMENTO'!$F$14:F118,'MODELO ORÇAMENTO'!F118,'MODELO ORÇAMENTO'!$I$14:I118,DADOS!$AE$7),COUNTIFS('MODELO ORÇAMENTO'!$D$14:D118,'MODELO ORÇAMENTO'!D118,'MODELO ORÇAMENTO'!$E$14:E118,'MODELO ORÇAMENTO'!E118,'MODELO ORÇAMENTO'!$F$14:F118,'MODELO ORÇAMENTO'!F118,'MODELO ORÇAMENTO'!$I$14:I118,DADOS!$AE$7))))</f>
        <v>0</v>
      </c>
      <c r="H118">
        <f>IF(I118="","",COUNTIFS('MODELO ORÇAMENTO'!$D$14:D118,'MODELO ORÇAMENTO'!D118,'MODELO ORÇAMENTO'!$E$14:E118,'MODELO ORÇAMENTO'!E118,'MODELO ORÇAMENTO'!$F$14:F118,'MODELO ORÇAMENTO'!F118,'MODELO ORÇAMENTO'!$G$14:G118,'MODELO ORÇAMENTO'!G118,'MODELO ORÇAMENTO'!$I$14:I118,DADOS!$AE$8))</f>
        <v>1</v>
      </c>
      <c r="I118" t="s">
        <v>16</v>
      </c>
      <c r="K118" s="49"/>
      <c r="L118" s="2" t="s">
        <v>200</v>
      </c>
      <c r="O118" s="4" t="s">
        <v>201</v>
      </c>
      <c r="P118" s="3" t="s">
        <v>107</v>
      </c>
      <c r="Q118" s="5">
        <v>54.868666666666655</v>
      </c>
      <c r="R118" s="7"/>
      <c r="S118" s="6"/>
      <c r="T118" s="8"/>
      <c r="U118" s="2" t="s">
        <v>42</v>
      </c>
      <c r="V118" s="43"/>
      <c r="Z118" s="10" t="s">
        <v>0</v>
      </c>
      <c r="AA118" s="10" t="s">
        <v>0</v>
      </c>
      <c r="AB118" s="10" t="s">
        <v>0</v>
      </c>
      <c r="AC118" s="10" t="s">
        <v>0</v>
      </c>
      <c r="AE118" s="10" t="s">
        <v>0</v>
      </c>
      <c r="AF118" s="10" t="s">
        <v>0</v>
      </c>
      <c r="AG118" s="10" t="s">
        <v>0</v>
      </c>
      <c r="AH118" s="10" t="s">
        <v>0</v>
      </c>
      <c r="AI118" s="10" t="s">
        <v>0</v>
      </c>
    </row>
    <row r="119" spans="2:35" ht="30" x14ac:dyDescent="0.25">
      <c r="B119">
        <f>IFERROR(IF(I119=DADOS!$AE$8,S119,""),0)</f>
        <v>0</v>
      </c>
      <c r="C119">
        <f>IF(I119=DADOS!$AE$8,S119,"")</f>
        <v>0</v>
      </c>
      <c r="D119">
        <f>IF(I119="","",COUNTIF(I$12:I119,DADOS!$AE$4))</f>
        <v>2</v>
      </c>
      <c r="E119">
        <f>IF(I119="","",IF(I119=DADOS!$AE$4,"",IF(OR(I119=DADOS!$AE$5,I119=DADOS!$AE$6,I119=DADOS!$AE$7),COUNTIFS('MODELO ORÇAMENTO'!$D$14:D119,'MODELO ORÇAMENTO'!D119,'MODELO ORÇAMENTO'!$I$14:I119,DADOS!$AE$5),COUNTIFS('MODELO ORÇAMENTO'!$D$14:D119,'MODELO ORÇAMENTO'!D119,'MODELO ORÇAMENTO'!$I$14:I119,DADOS!$AE$5))))</f>
        <v>3</v>
      </c>
      <c r="F119">
        <f>IF(I119="","",IF(I119=DADOS!$AE$4,"",IF(OR(I119=DADOS!$AE$5,I119=DADOS!$AE$6,I119=DADOS!$AE$7),COUNTIFS('MODELO ORÇAMENTO'!$D$14:D119,'MODELO ORÇAMENTO'!D119,'MODELO ORÇAMENTO'!$E$14:E119,'MODELO ORÇAMENTO'!E119,'MODELO ORÇAMENTO'!$I$14:I119,DADOS!$AE$6),COUNTIFS('MODELO ORÇAMENTO'!$D$14:D119,'MODELO ORÇAMENTO'!D119,'MODELO ORÇAMENTO'!$E$14:E119,'MODELO ORÇAMENTO'!E119,'MODELO ORÇAMENTO'!$I$14:I119,DADOS!$AE$6))))</f>
        <v>0</v>
      </c>
      <c r="G119">
        <f>IF(I119="","",IF(I119=DADOS!$AE$4,"",IF(OR(I119=DADOS!$AE$5,I119=DADOS!$AE$6,I119=DADOS!$AE$7),COUNTIFS('MODELO ORÇAMENTO'!$D$14:D119,'MODELO ORÇAMENTO'!D119,'MODELO ORÇAMENTO'!$E$14:E119,'MODELO ORÇAMENTO'!E119,'MODELO ORÇAMENTO'!$F$14:F119,'MODELO ORÇAMENTO'!F119,'MODELO ORÇAMENTO'!$I$14:I119,DADOS!$AE$7),COUNTIFS('MODELO ORÇAMENTO'!$D$14:D119,'MODELO ORÇAMENTO'!D119,'MODELO ORÇAMENTO'!$E$14:E119,'MODELO ORÇAMENTO'!E119,'MODELO ORÇAMENTO'!$F$14:F119,'MODELO ORÇAMENTO'!F119,'MODELO ORÇAMENTO'!$I$14:I119,DADOS!$AE$7))))</f>
        <v>0</v>
      </c>
      <c r="H119">
        <f>IF(I119="","",COUNTIFS('MODELO ORÇAMENTO'!$D$14:D119,'MODELO ORÇAMENTO'!D119,'MODELO ORÇAMENTO'!$E$14:E119,'MODELO ORÇAMENTO'!E119,'MODELO ORÇAMENTO'!$F$14:F119,'MODELO ORÇAMENTO'!F119,'MODELO ORÇAMENTO'!$G$14:G119,'MODELO ORÇAMENTO'!G119,'MODELO ORÇAMENTO'!$I$14:I119,DADOS!$AE$8))</f>
        <v>2</v>
      </c>
      <c r="I119" t="s">
        <v>16</v>
      </c>
      <c r="K119" s="49"/>
      <c r="L119" s="2" t="s">
        <v>202</v>
      </c>
      <c r="O119" s="4" t="s">
        <v>203</v>
      </c>
      <c r="P119" s="3" t="s">
        <v>107</v>
      </c>
      <c r="Q119" s="5">
        <v>12.853386808596627</v>
      </c>
      <c r="R119" s="7"/>
      <c r="S119" s="6"/>
      <c r="T119" s="8"/>
      <c r="U119" s="2" t="s">
        <v>42</v>
      </c>
      <c r="V119" s="43"/>
      <c r="Z119" s="10" t="s">
        <v>0</v>
      </c>
      <c r="AA119" s="10" t="s">
        <v>0</v>
      </c>
      <c r="AB119" s="10" t="s">
        <v>0</v>
      </c>
      <c r="AC119" s="10" t="s">
        <v>0</v>
      </c>
      <c r="AE119" s="10" t="s">
        <v>0</v>
      </c>
      <c r="AF119" s="10" t="s">
        <v>0</v>
      </c>
      <c r="AG119" s="10" t="s">
        <v>0</v>
      </c>
      <c r="AH119" s="10" t="s">
        <v>0</v>
      </c>
      <c r="AI119" s="10" t="s">
        <v>0</v>
      </c>
    </row>
    <row r="120" spans="2:35" ht="30" x14ac:dyDescent="0.25">
      <c r="B120">
        <f>IFERROR(IF(I120=DADOS!$AE$8,S120,""),0)</f>
        <v>0</v>
      </c>
      <c r="C120">
        <f>IF(I120=DADOS!$AE$8,S120,"")</f>
        <v>0</v>
      </c>
      <c r="D120">
        <f>IF(I120="","",COUNTIF(I$12:I120,DADOS!$AE$4))</f>
        <v>2</v>
      </c>
      <c r="E120">
        <f>IF(I120="","",IF(I120=DADOS!$AE$4,"",IF(OR(I120=DADOS!$AE$5,I120=DADOS!$AE$6,I120=DADOS!$AE$7),COUNTIFS('MODELO ORÇAMENTO'!$D$14:D120,'MODELO ORÇAMENTO'!D120,'MODELO ORÇAMENTO'!$I$14:I120,DADOS!$AE$5),COUNTIFS('MODELO ORÇAMENTO'!$D$14:D120,'MODELO ORÇAMENTO'!D120,'MODELO ORÇAMENTO'!$I$14:I120,DADOS!$AE$5))))</f>
        <v>3</v>
      </c>
      <c r="F120">
        <f>IF(I120="","",IF(I120=DADOS!$AE$4,"",IF(OR(I120=DADOS!$AE$5,I120=DADOS!$AE$6,I120=DADOS!$AE$7),COUNTIFS('MODELO ORÇAMENTO'!$D$14:D120,'MODELO ORÇAMENTO'!D120,'MODELO ORÇAMENTO'!$E$14:E120,'MODELO ORÇAMENTO'!E120,'MODELO ORÇAMENTO'!$I$14:I120,DADOS!$AE$6),COUNTIFS('MODELO ORÇAMENTO'!$D$14:D120,'MODELO ORÇAMENTO'!D120,'MODELO ORÇAMENTO'!$E$14:E120,'MODELO ORÇAMENTO'!E120,'MODELO ORÇAMENTO'!$I$14:I120,DADOS!$AE$6))))</f>
        <v>0</v>
      </c>
      <c r="G120">
        <f>IF(I120="","",IF(I120=DADOS!$AE$4,"",IF(OR(I120=DADOS!$AE$5,I120=DADOS!$AE$6,I120=DADOS!$AE$7),COUNTIFS('MODELO ORÇAMENTO'!$D$14:D120,'MODELO ORÇAMENTO'!D120,'MODELO ORÇAMENTO'!$E$14:E120,'MODELO ORÇAMENTO'!E120,'MODELO ORÇAMENTO'!$F$14:F120,'MODELO ORÇAMENTO'!F120,'MODELO ORÇAMENTO'!$I$14:I120,DADOS!$AE$7),COUNTIFS('MODELO ORÇAMENTO'!$D$14:D120,'MODELO ORÇAMENTO'!D120,'MODELO ORÇAMENTO'!$E$14:E120,'MODELO ORÇAMENTO'!E120,'MODELO ORÇAMENTO'!$F$14:F120,'MODELO ORÇAMENTO'!F120,'MODELO ORÇAMENTO'!$I$14:I120,DADOS!$AE$7))))</f>
        <v>0</v>
      </c>
      <c r="H120">
        <f>IF(I120="","",COUNTIFS('MODELO ORÇAMENTO'!$D$14:D120,'MODELO ORÇAMENTO'!D120,'MODELO ORÇAMENTO'!$E$14:E120,'MODELO ORÇAMENTO'!E120,'MODELO ORÇAMENTO'!$F$14:F120,'MODELO ORÇAMENTO'!F120,'MODELO ORÇAMENTO'!$G$14:G120,'MODELO ORÇAMENTO'!G120,'MODELO ORÇAMENTO'!$I$14:I120,DADOS!$AE$8))</f>
        <v>3</v>
      </c>
      <c r="I120" t="s">
        <v>16</v>
      </c>
      <c r="K120" s="49"/>
      <c r="L120" s="2" t="s">
        <v>204</v>
      </c>
      <c r="O120" s="4" t="s">
        <v>205</v>
      </c>
      <c r="P120" s="3" t="s">
        <v>49</v>
      </c>
      <c r="Q120" s="5">
        <v>19.257999999999999</v>
      </c>
      <c r="R120" s="7"/>
      <c r="S120" s="6"/>
      <c r="T120" s="8"/>
      <c r="U120" s="2" t="s">
        <v>42</v>
      </c>
      <c r="V120" s="43"/>
      <c r="Z120" s="10" t="s">
        <v>0</v>
      </c>
      <c r="AA120" s="10" t="s">
        <v>0</v>
      </c>
      <c r="AB120" s="10" t="s">
        <v>0</v>
      </c>
      <c r="AC120" s="10" t="s">
        <v>0</v>
      </c>
      <c r="AE120" s="10" t="s">
        <v>0</v>
      </c>
      <c r="AF120" s="10" t="s">
        <v>0</v>
      </c>
      <c r="AG120" s="10" t="s">
        <v>0</v>
      </c>
      <c r="AH120" s="10" t="s">
        <v>0</v>
      </c>
      <c r="AI120" s="10" t="s">
        <v>0</v>
      </c>
    </row>
    <row r="121" spans="2:35" ht="45" x14ac:dyDescent="0.25">
      <c r="B121">
        <f>IFERROR(IF(I121=DADOS!$AE$8,S121,""),0)</f>
        <v>0</v>
      </c>
      <c r="C121">
        <f>IF(I121=DADOS!$AE$8,S121,"")</f>
        <v>0</v>
      </c>
      <c r="D121">
        <f>IF(I121="","",COUNTIF(I$12:I121,DADOS!$AE$4))</f>
        <v>2</v>
      </c>
      <c r="E121">
        <f>IF(I121="","",IF(I121=DADOS!$AE$4,"",IF(OR(I121=DADOS!$AE$5,I121=DADOS!$AE$6,I121=DADOS!$AE$7),COUNTIFS('MODELO ORÇAMENTO'!$D$14:D121,'MODELO ORÇAMENTO'!D121,'MODELO ORÇAMENTO'!$I$14:I121,DADOS!$AE$5),COUNTIFS('MODELO ORÇAMENTO'!$D$14:D121,'MODELO ORÇAMENTO'!D121,'MODELO ORÇAMENTO'!$I$14:I121,DADOS!$AE$5))))</f>
        <v>3</v>
      </c>
      <c r="F121">
        <f>IF(I121="","",IF(I121=DADOS!$AE$4,"",IF(OR(I121=DADOS!$AE$5,I121=DADOS!$AE$6,I121=DADOS!$AE$7),COUNTIFS('MODELO ORÇAMENTO'!$D$14:D121,'MODELO ORÇAMENTO'!D121,'MODELO ORÇAMENTO'!$E$14:E121,'MODELO ORÇAMENTO'!E121,'MODELO ORÇAMENTO'!$I$14:I121,DADOS!$AE$6),COUNTIFS('MODELO ORÇAMENTO'!$D$14:D121,'MODELO ORÇAMENTO'!D121,'MODELO ORÇAMENTO'!$E$14:E121,'MODELO ORÇAMENTO'!E121,'MODELO ORÇAMENTO'!$I$14:I121,DADOS!$AE$6))))</f>
        <v>0</v>
      </c>
      <c r="G121">
        <f>IF(I121="","",IF(I121=DADOS!$AE$4,"",IF(OR(I121=DADOS!$AE$5,I121=DADOS!$AE$6,I121=DADOS!$AE$7),COUNTIFS('MODELO ORÇAMENTO'!$D$14:D121,'MODELO ORÇAMENTO'!D121,'MODELO ORÇAMENTO'!$E$14:E121,'MODELO ORÇAMENTO'!E121,'MODELO ORÇAMENTO'!$F$14:F121,'MODELO ORÇAMENTO'!F121,'MODELO ORÇAMENTO'!$I$14:I121,DADOS!$AE$7),COUNTIFS('MODELO ORÇAMENTO'!$D$14:D121,'MODELO ORÇAMENTO'!D121,'MODELO ORÇAMENTO'!$E$14:E121,'MODELO ORÇAMENTO'!E121,'MODELO ORÇAMENTO'!$F$14:F121,'MODELO ORÇAMENTO'!F121,'MODELO ORÇAMENTO'!$I$14:I121,DADOS!$AE$7))))</f>
        <v>0</v>
      </c>
      <c r="H121">
        <f>IF(I121="","",COUNTIFS('MODELO ORÇAMENTO'!$D$14:D121,'MODELO ORÇAMENTO'!D121,'MODELO ORÇAMENTO'!$E$14:E121,'MODELO ORÇAMENTO'!E121,'MODELO ORÇAMENTO'!$F$14:F121,'MODELO ORÇAMENTO'!F121,'MODELO ORÇAMENTO'!$G$14:G121,'MODELO ORÇAMENTO'!G121,'MODELO ORÇAMENTO'!$I$14:I121,DADOS!$AE$8))</f>
        <v>4</v>
      </c>
      <c r="I121" t="s">
        <v>16</v>
      </c>
      <c r="K121" s="49"/>
      <c r="L121" s="2" t="s">
        <v>206</v>
      </c>
      <c r="O121" s="4" t="s">
        <v>109</v>
      </c>
      <c r="P121" s="3" t="s">
        <v>49</v>
      </c>
      <c r="Q121" s="5">
        <v>30.78</v>
      </c>
      <c r="R121" s="7"/>
      <c r="S121" s="6"/>
      <c r="T121" s="8"/>
      <c r="U121" s="2" t="s">
        <v>42</v>
      </c>
      <c r="V121" s="43"/>
      <c r="Z121" s="10" t="s">
        <v>0</v>
      </c>
      <c r="AA121" s="10" t="s">
        <v>0</v>
      </c>
      <c r="AB121" s="10" t="s">
        <v>0</v>
      </c>
      <c r="AC121" s="10" t="s">
        <v>0</v>
      </c>
      <c r="AE121" s="10" t="s">
        <v>0</v>
      </c>
      <c r="AF121" s="10" t="s">
        <v>0</v>
      </c>
      <c r="AG121" s="10" t="s">
        <v>0</v>
      </c>
      <c r="AH121" s="10" t="s">
        <v>0</v>
      </c>
      <c r="AI121" s="10" t="s">
        <v>0</v>
      </c>
    </row>
    <row r="122" spans="2:35" ht="45" x14ac:dyDescent="0.25">
      <c r="B122">
        <f>IFERROR(IF(I122=DADOS!$AE$8,S122,""),0)</f>
        <v>0</v>
      </c>
      <c r="C122">
        <f>IF(I122=DADOS!$AE$8,S122,"")</f>
        <v>0</v>
      </c>
      <c r="D122">
        <f>IF(I122="","",COUNTIF(I$12:I122,DADOS!$AE$4))</f>
        <v>2</v>
      </c>
      <c r="E122">
        <f>IF(I122="","",IF(I122=DADOS!$AE$4,"",IF(OR(I122=DADOS!$AE$5,I122=DADOS!$AE$6,I122=DADOS!$AE$7),COUNTIFS('MODELO ORÇAMENTO'!$D$14:D122,'MODELO ORÇAMENTO'!D122,'MODELO ORÇAMENTO'!$I$14:I122,DADOS!$AE$5),COUNTIFS('MODELO ORÇAMENTO'!$D$14:D122,'MODELO ORÇAMENTO'!D122,'MODELO ORÇAMENTO'!$I$14:I122,DADOS!$AE$5))))</f>
        <v>3</v>
      </c>
      <c r="F122">
        <f>IF(I122="","",IF(I122=DADOS!$AE$4,"",IF(OR(I122=DADOS!$AE$5,I122=DADOS!$AE$6,I122=DADOS!$AE$7),COUNTIFS('MODELO ORÇAMENTO'!$D$14:D122,'MODELO ORÇAMENTO'!D122,'MODELO ORÇAMENTO'!$E$14:E122,'MODELO ORÇAMENTO'!E122,'MODELO ORÇAMENTO'!$I$14:I122,DADOS!$AE$6),COUNTIFS('MODELO ORÇAMENTO'!$D$14:D122,'MODELO ORÇAMENTO'!D122,'MODELO ORÇAMENTO'!$E$14:E122,'MODELO ORÇAMENTO'!E122,'MODELO ORÇAMENTO'!$I$14:I122,DADOS!$AE$6))))</f>
        <v>0</v>
      </c>
      <c r="G122">
        <f>IF(I122="","",IF(I122=DADOS!$AE$4,"",IF(OR(I122=DADOS!$AE$5,I122=DADOS!$AE$6,I122=DADOS!$AE$7),COUNTIFS('MODELO ORÇAMENTO'!$D$14:D122,'MODELO ORÇAMENTO'!D122,'MODELO ORÇAMENTO'!$E$14:E122,'MODELO ORÇAMENTO'!E122,'MODELO ORÇAMENTO'!$F$14:F122,'MODELO ORÇAMENTO'!F122,'MODELO ORÇAMENTO'!$I$14:I122,DADOS!$AE$7),COUNTIFS('MODELO ORÇAMENTO'!$D$14:D122,'MODELO ORÇAMENTO'!D122,'MODELO ORÇAMENTO'!$E$14:E122,'MODELO ORÇAMENTO'!E122,'MODELO ORÇAMENTO'!$F$14:F122,'MODELO ORÇAMENTO'!F122,'MODELO ORÇAMENTO'!$I$14:I122,DADOS!$AE$7))))</f>
        <v>0</v>
      </c>
      <c r="H122">
        <f>IF(I122="","",COUNTIFS('MODELO ORÇAMENTO'!$D$14:D122,'MODELO ORÇAMENTO'!D122,'MODELO ORÇAMENTO'!$E$14:E122,'MODELO ORÇAMENTO'!E122,'MODELO ORÇAMENTO'!$F$14:F122,'MODELO ORÇAMENTO'!F122,'MODELO ORÇAMENTO'!$G$14:G122,'MODELO ORÇAMENTO'!G122,'MODELO ORÇAMENTO'!$I$14:I122,DADOS!$AE$8))</f>
        <v>5</v>
      </c>
      <c r="I122" t="s">
        <v>16</v>
      </c>
      <c r="K122" s="49"/>
      <c r="L122" s="2" t="s">
        <v>207</v>
      </c>
      <c r="O122" s="4" t="s">
        <v>208</v>
      </c>
      <c r="P122" s="3" t="s">
        <v>49</v>
      </c>
      <c r="Q122" s="5">
        <v>30.78</v>
      </c>
      <c r="R122" s="7"/>
      <c r="S122" s="6"/>
      <c r="T122" s="8"/>
      <c r="U122" s="2" t="s">
        <v>42</v>
      </c>
      <c r="V122" s="43"/>
      <c r="Z122" s="10" t="s">
        <v>0</v>
      </c>
      <c r="AA122" s="10" t="s">
        <v>0</v>
      </c>
      <c r="AB122" s="10" t="s">
        <v>0</v>
      </c>
      <c r="AC122" s="10" t="s">
        <v>0</v>
      </c>
      <c r="AE122" s="10" t="s">
        <v>0</v>
      </c>
      <c r="AF122" s="10" t="s">
        <v>0</v>
      </c>
      <c r="AG122" s="10" t="s">
        <v>0</v>
      </c>
      <c r="AH122" s="10" t="s">
        <v>0</v>
      </c>
      <c r="AI122" s="10" t="s">
        <v>0</v>
      </c>
    </row>
    <row r="123" spans="2:35" ht="30" x14ac:dyDescent="0.25">
      <c r="B123">
        <f>IFERROR(IF(I123=DADOS!$AE$8,S123,""),0)</f>
        <v>0</v>
      </c>
      <c r="C123">
        <f>IF(I123=DADOS!$AE$8,S123,"")</f>
        <v>0</v>
      </c>
      <c r="D123">
        <f>IF(I123="","",COUNTIF(I$12:I123,DADOS!$AE$4))</f>
        <v>2</v>
      </c>
      <c r="E123">
        <f>IF(I123="","",IF(I123=DADOS!$AE$4,"",IF(OR(I123=DADOS!$AE$5,I123=DADOS!$AE$6,I123=DADOS!$AE$7),COUNTIFS('MODELO ORÇAMENTO'!$D$14:D123,'MODELO ORÇAMENTO'!D123,'MODELO ORÇAMENTO'!$I$14:I123,DADOS!$AE$5),COUNTIFS('MODELO ORÇAMENTO'!$D$14:D123,'MODELO ORÇAMENTO'!D123,'MODELO ORÇAMENTO'!$I$14:I123,DADOS!$AE$5))))</f>
        <v>3</v>
      </c>
      <c r="F123">
        <f>IF(I123="","",IF(I123=DADOS!$AE$4,"",IF(OR(I123=DADOS!$AE$5,I123=DADOS!$AE$6,I123=DADOS!$AE$7),COUNTIFS('MODELO ORÇAMENTO'!$D$14:D123,'MODELO ORÇAMENTO'!D123,'MODELO ORÇAMENTO'!$E$14:E123,'MODELO ORÇAMENTO'!E123,'MODELO ORÇAMENTO'!$I$14:I123,DADOS!$AE$6),COUNTIFS('MODELO ORÇAMENTO'!$D$14:D123,'MODELO ORÇAMENTO'!D123,'MODELO ORÇAMENTO'!$E$14:E123,'MODELO ORÇAMENTO'!E123,'MODELO ORÇAMENTO'!$I$14:I123,DADOS!$AE$6))))</f>
        <v>0</v>
      </c>
      <c r="G123">
        <f>IF(I123="","",IF(I123=DADOS!$AE$4,"",IF(OR(I123=DADOS!$AE$5,I123=DADOS!$AE$6,I123=DADOS!$AE$7),COUNTIFS('MODELO ORÇAMENTO'!$D$14:D123,'MODELO ORÇAMENTO'!D123,'MODELO ORÇAMENTO'!$E$14:E123,'MODELO ORÇAMENTO'!E123,'MODELO ORÇAMENTO'!$F$14:F123,'MODELO ORÇAMENTO'!F123,'MODELO ORÇAMENTO'!$I$14:I123,DADOS!$AE$7),COUNTIFS('MODELO ORÇAMENTO'!$D$14:D123,'MODELO ORÇAMENTO'!D123,'MODELO ORÇAMENTO'!$E$14:E123,'MODELO ORÇAMENTO'!E123,'MODELO ORÇAMENTO'!$F$14:F123,'MODELO ORÇAMENTO'!F123,'MODELO ORÇAMENTO'!$I$14:I123,DADOS!$AE$7))))</f>
        <v>0</v>
      </c>
      <c r="H123">
        <f>IF(I123="","",COUNTIFS('MODELO ORÇAMENTO'!$D$14:D123,'MODELO ORÇAMENTO'!D123,'MODELO ORÇAMENTO'!$E$14:E123,'MODELO ORÇAMENTO'!E123,'MODELO ORÇAMENTO'!$F$14:F123,'MODELO ORÇAMENTO'!F123,'MODELO ORÇAMENTO'!$G$14:G123,'MODELO ORÇAMENTO'!G123,'MODELO ORÇAMENTO'!$I$14:I123,DADOS!$AE$8))</f>
        <v>6</v>
      </c>
      <c r="I123" t="s">
        <v>16</v>
      </c>
      <c r="K123" s="49"/>
      <c r="L123" s="2" t="s">
        <v>209</v>
      </c>
      <c r="O123" s="4" t="s">
        <v>210</v>
      </c>
      <c r="P123" s="3" t="s">
        <v>107</v>
      </c>
      <c r="Q123" s="5">
        <v>55.983578475263286</v>
      </c>
      <c r="R123" s="7"/>
      <c r="S123" s="6"/>
      <c r="T123" s="8"/>
      <c r="U123" s="2" t="s">
        <v>42</v>
      </c>
      <c r="V123" s="43"/>
      <c r="Z123" s="10" t="s">
        <v>0</v>
      </c>
      <c r="AA123" s="10" t="s">
        <v>0</v>
      </c>
      <c r="AB123" s="10" t="s">
        <v>0</v>
      </c>
      <c r="AC123" s="10" t="s">
        <v>0</v>
      </c>
      <c r="AE123" s="10" t="s">
        <v>0</v>
      </c>
      <c r="AF123" s="10" t="s">
        <v>0</v>
      </c>
      <c r="AG123" s="10" t="s">
        <v>0</v>
      </c>
      <c r="AH123" s="10" t="s">
        <v>0</v>
      </c>
      <c r="AI123" s="10" t="s">
        <v>0</v>
      </c>
    </row>
    <row r="124" spans="2:35" x14ac:dyDescent="0.25">
      <c r="B124" t="str">
        <f>IFERROR(IF(I124=DADOS!$AE$8,S124,""),0)</f>
        <v/>
      </c>
      <c r="C124" t="str">
        <f>IF(I124=DADOS!$AE$8,S124,"")</f>
        <v/>
      </c>
      <c r="D124" t="str">
        <f>IF(I124="","",COUNTIF(I$12:I124,DADOS!$AE$4))</f>
        <v/>
      </c>
      <c r="E124" t="str">
        <f>IF(I124="","",IF(I124=DADOS!$AE$4,"",IF(OR(I124=DADOS!$AE$5,I124=DADOS!$AE$6,I124=DADOS!$AE$7),COUNTIFS('MODELO ORÇAMENTO'!$D$14:D124,'MODELO ORÇAMENTO'!D124,'MODELO ORÇAMENTO'!$I$14:I124,DADOS!$AE$5),COUNTIFS('MODELO ORÇAMENTO'!$D$14:D124,'MODELO ORÇAMENTO'!D124,'MODELO ORÇAMENTO'!$I$14:I124,DADOS!$AE$5))))</f>
        <v/>
      </c>
      <c r="F124" t="str">
        <f>IF(I124="","",IF(I124=DADOS!$AE$4,"",IF(OR(I124=DADOS!$AE$5,I124=DADOS!$AE$6,I124=DADOS!$AE$7),COUNTIFS('MODELO ORÇAMENTO'!$D$14:D124,'MODELO ORÇAMENTO'!D124,'MODELO ORÇAMENTO'!$E$14:E124,'MODELO ORÇAMENTO'!E124,'MODELO ORÇAMENTO'!$I$14:I124,DADOS!$AE$6),COUNTIFS('MODELO ORÇAMENTO'!$D$14:D124,'MODELO ORÇAMENTO'!D124,'MODELO ORÇAMENTO'!$E$14:E124,'MODELO ORÇAMENTO'!E124,'MODELO ORÇAMENTO'!$I$14:I124,DADOS!$AE$6))))</f>
        <v/>
      </c>
      <c r="G124" t="str">
        <f>IF(I124="","",IF(I124=DADOS!$AE$4,"",IF(OR(I124=DADOS!$AE$5,I124=DADOS!$AE$6,I124=DADOS!$AE$7),COUNTIFS('MODELO ORÇAMENTO'!$D$14:D124,'MODELO ORÇAMENTO'!D124,'MODELO ORÇAMENTO'!$E$14:E124,'MODELO ORÇAMENTO'!E124,'MODELO ORÇAMENTO'!$F$14:F124,'MODELO ORÇAMENTO'!F124,'MODELO ORÇAMENTO'!$I$14:I124,DADOS!$AE$7),COUNTIFS('MODELO ORÇAMENTO'!$D$14:D124,'MODELO ORÇAMENTO'!D124,'MODELO ORÇAMENTO'!$E$14:E124,'MODELO ORÇAMENTO'!E124,'MODELO ORÇAMENTO'!$F$14:F124,'MODELO ORÇAMENTO'!F124,'MODELO ORÇAMENTO'!$I$14:I124,DADOS!$AE$7))))</f>
        <v/>
      </c>
      <c r="H124" t="str">
        <f>IF(I124="","",COUNTIFS('MODELO ORÇAMENTO'!$D$14:D124,'MODELO ORÇAMENTO'!D124,'MODELO ORÇAMENTO'!$E$14:E124,'MODELO ORÇAMENTO'!E124,'MODELO ORÇAMENTO'!$F$14:F124,'MODELO ORÇAMENTO'!F124,'MODELO ORÇAMENTO'!$G$14:G124,'MODELO ORÇAMENTO'!G124,'MODELO ORÇAMENTO'!$I$14:I124,DADOS!$AE$8))</f>
        <v/>
      </c>
      <c r="K124" s="49"/>
      <c r="L124" s="2" t="s">
        <v>0</v>
      </c>
      <c r="O124" s="4" t="s">
        <v>0</v>
      </c>
      <c r="P124" s="3" t="s">
        <v>0</v>
      </c>
      <c r="Q124" s="5" t="s">
        <v>0</v>
      </c>
      <c r="R124" s="7"/>
      <c r="S124" s="6"/>
      <c r="T124" s="8"/>
      <c r="V124" s="43"/>
      <c r="Z124" s="10" t="s">
        <v>0</v>
      </c>
      <c r="AA124" s="10" t="s">
        <v>0</v>
      </c>
      <c r="AB124" s="10" t="s">
        <v>0</v>
      </c>
      <c r="AC124" s="10" t="s">
        <v>0</v>
      </c>
      <c r="AE124" s="10" t="s">
        <v>0</v>
      </c>
      <c r="AF124" s="10" t="s">
        <v>0</v>
      </c>
      <c r="AG124" s="10" t="s">
        <v>0</v>
      </c>
      <c r="AH124" s="10" t="s">
        <v>0</v>
      </c>
      <c r="AI124" s="10" t="s">
        <v>0</v>
      </c>
    </row>
    <row r="125" spans="2:35" x14ac:dyDescent="0.25">
      <c r="B125" t="str">
        <f>IFERROR(IF(I125=DADOS!$AE$8,S125,""),0)</f>
        <v/>
      </c>
      <c r="C125" t="str">
        <f>IF(I125=DADOS!$AE$8,S125,"")</f>
        <v/>
      </c>
      <c r="D125">
        <f>IF(I125="","",COUNTIF(I$12:I125,DADOS!$AE$4))</f>
        <v>2</v>
      </c>
      <c r="E125">
        <f>IF(I125="","",IF(I125=DADOS!$AE$4,"",IF(OR(I125=DADOS!$AE$5,I125=DADOS!$AE$6,I125=DADOS!$AE$7),COUNTIFS('MODELO ORÇAMENTO'!$D$14:D125,'MODELO ORÇAMENTO'!D125,'MODELO ORÇAMENTO'!$I$14:I125,DADOS!$AE$5),COUNTIFS('MODELO ORÇAMENTO'!$D$14:D125,'MODELO ORÇAMENTO'!D125,'MODELO ORÇAMENTO'!$I$14:I125,DADOS!$AE$5))))</f>
        <v>4</v>
      </c>
      <c r="F125">
        <f>IF(I125="","",IF(I125=DADOS!$AE$4,"",IF(OR(I125=DADOS!$AE$5,I125=DADOS!$AE$6,I125=DADOS!$AE$7),COUNTIFS('MODELO ORÇAMENTO'!$D$14:D125,'MODELO ORÇAMENTO'!D125,'MODELO ORÇAMENTO'!$E$14:E125,'MODELO ORÇAMENTO'!E125,'MODELO ORÇAMENTO'!$I$14:I125,DADOS!$AE$6),COUNTIFS('MODELO ORÇAMENTO'!$D$14:D125,'MODELO ORÇAMENTO'!D125,'MODELO ORÇAMENTO'!$E$14:E125,'MODELO ORÇAMENTO'!E125,'MODELO ORÇAMENTO'!$I$14:I125,DADOS!$AE$6))))</f>
        <v>0</v>
      </c>
      <c r="G125">
        <f>IF(I125="","",IF(I125=DADOS!$AE$4,"",IF(OR(I125=DADOS!$AE$5,I125=DADOS!$AE$6,I125=DADOS!$AE$7),COUNTIFS('MODELO ORÇAMENTO'!$D$14:D125,'MODELO ORÇAMENTO'!D125,'MODELO ORÇAMENTO'!$E$14:E125,'MODELO ORÇAMENTO'!E125,'MODELO ORÇAMENTO'!$F$14:F125,'MODELO ORÇAMENTO'!F125,'MODELO ORÇAMENTO'!$I$14:I125,DADOS!$AE$7),COUNTIFS('MODELO ORÇAMENTO'!$D$14:D125,'MODELO ORÇAMENTO'!D125,'MODELO ORÇAMENTO'!$E$14:E125,'MODELO ORÇAMENTO'!E125,'MODELO ORÇAMENTO'!$F$14:F125,'MODELO ORÇAMENTO'!F125,'MODELO ORÇAMENTO'!$I$14:I125,DADOS!$AE$7))))</f>
        <v>0</v>
      </c>
      <c r="H125">
        <f>IF(I125="","",COUNTIFS('MODELO ORÇAMENTO'!$D$14:D125,'MODELO ORÇAMENTO'!D125,'MODELO ORÇAMENTO'!$E$14:E125,'MODELO ORÇAMENTO'!E125,'MODELO ORÇAMENTO'!$F$14:F125,'MODELO ORÇAMENTO'!F125,'MODELO ORÇAMENTO'!$G$14:G125,'MODELO ORÇAMENTO'!G125,'MODELO ORÇAMENTO'!$I$14:I125,DADOS!$AE$8))</f>
        <v>0</v>
      </c>
      <c r="I125" t="s">
        <v>13</v>
      </c>
      <c r="K125" s="49"/>
      <c r="L125" s="2" t="s">
        <v>211</v>
      </c>
      <c r="O125" s="4" t="s">
        <v>212</v>
      </c>
      <c r="P125" s="3" t="s">
        <v>0</v>
      </c>
      <c r="Q125" s="5" t="s">
        <v>0</v>
      </c>
      <c r="R125" s="7"/>
      <c r="S125" s="6"/>
      <c r="T125" s="8"/>
      <c r="V125" s="43"/>
      <c r="X125" s="9" t="s">
        <v>212</v>
      </c>
      <c r="Z125" s="10" t="s">
        <v>0</v>
      </c>
      <c r="AA125" s="10" t="s">
        <v>0</v>
      </c>
      <c r="AB125" s="10" t="s">
        <v>0</v>
      </c>
      <c r="AC125" s="10" t="s">
        <v>0</v>
      </c>
      <c r="AE125" s="10" t="s">
        <v>0</v>
      </c>
      <c r="AF125" s="10" t="s">
        <v>0</v>
      </c>
      <c r="AG125" s="10" t="s">
        <v>0</v>
      </c>
      <c r="AH125" s="10" t="s">
        <v>0</v>
      </c>
      <c r="AI125" s="10" t="s">
        <v>0</v>
      </c>
    </row>
    <row r="126" spans="2:35" x14ac:dyDescent="0.25">
      <c r="B126" t="str">
        <f>IFERROR(IF(I126=DADOS!$AE$8,S126,""),0)</f>
        <v/>
      </c>
      <c r="C126" t="str">
        <f>IF(I126=DADOS!$AE$8,S126,"")</f>
        <v/>
      </c>
      <c r="D126">
        <f>IF(I126="","",COUNTIF(I$12:I126,DADOS!$AE$4))</f>
        <v>2</v>
      </c>
      <c r="E126">
        <f>IF(I126="","",IF(I126=DADOS!$AE$4,"",IF(OR(I126=DADOS!$AE$5,I126=DADOS!$AE$6,I126=DADOS!$AE$7),COUNTIFS('MODELO ORÇAMENTO'!$D$14:D126,'MODELO ORÇAMENTO'!D126,'MODELO ORÇAMENTO'!$I$14:I126,DADOS!$AE$5),COUNTIFS('MODELO ORÇAMENTO'!$D$14:D126,'MODELO ORÇAMENTO'!D126,'MODELO ORÇAMENTO'!$I$14:I126,DADOS!$AE$5))))</f>
        <v>4</v>
      </c>
      <c r="F126">
        <f>IF(I126="","",IF(I126=DADOS!$AE$4,"",IF(OR(I126=DADOS!$AE$5,I126=DADOS!$AE$6,I126=DADOS!$AE$7),COUNTIFS('MODELO ORÇAMENTO'!$D$14:D126,'MODELO ORÇAMENTO'!D126,'MODELO ORÇAMENTO'!$E$14:E126,'MODELO ORÇAMENTO'!E126,'MODELO ORÇAMENTO'!$I$14:I126,DADOS!$AE$6),COUNTIFS('MODELO ORÇAMENTO'!$D$14:D126,'MODELO ORÇAMENTO'!D126,'MODELO ORÇAMENTO'!$E$14:E126,'MODELO ORÇAMENTO'!E126,'MODELO ORÇAMENTO'!$I$14:I126,DADOS!$AE$6))))</f>
        <v>1</v>
      </c>
      <c r="G126">
        <f>IF(I126="","",IF(I126=DADOS!$AE$4,"",IF(OR(I126=DADOS!$AE$5,I126=DADOS!$AE$6,I126=DADOS!$AE$7),COUNTIFS('MODELO ORÇAMENTO'!$D$14:D126,'MODELO ORÇAMENTO'!D126,'MODELO ORÇAMENTO'!$E$14:E126,'MODELO ORÇAMENTO'!E126,'MODELO ORÇAMENTO'!$F$14:F126,'MODELO ORÇAMENTO'!F126,'MODELO ORÇAMENTO'!$I$14:I126,DADOS!$AE$7),COUNTIFS('MODELO ORÇAMENTO'!$D$14:D126,'MODELO ORÇAMENTO'!D126,'MODELO ORÇAMENTO'!$E$14:E126,'MODELO ORÇAMENTO'!E126,'MODELO ORÇAMENTO'!$F$14:F126,'MODELO ORÇAMENTO'!F126,'MODELO ORÇAMENTO'!$I$14:I126,DADOS!$AE$7))))</f>
        <v>0</v>
      </c>
      <c r="H126">
        <f>IF(I126="","",COUNTIFS('MODELO ORÇAMENTO'!$D$14:D126,'MODELO ORÇAMENTO'!D126,'MODELO ORÇAMENTO'!$E$14:E126,'MODELO ORÇAMENTO'!E126,'MODELO ORÇAMENTO'!$F$14:F126,'MODELO ORÇAMENTO'!F126,'MODELO ORÇAMENTO'!$G$14:G126,'MODELO ORÇAMENTO'!G126,'MODELO ORÇAMENTO'!$I$14:I126,DADOS!$AE$8))</f>
        <v>0</v>
      </c>
      <c r="I126" t="s">
        <v>14</v>
      </c>
      <c r="K126" s="49"/>
      <c r="L126" s="2" t="s">
        <v>213</v>
      </c>
      <c r="O126" s="4" t="s">
        <v>214</v>
      </c>
      <c r="P126" s="3" t="s">
        <v>0</v>
      </c>
      <c r="Q126" s="5" t="s">
        <v>0</v>
      </c>
      <c r="R126" s="7"/>
      <c r="S126" s="6"/>
      <c r="T126" s="8"/>
      <c r="V126" s="43"/>
      <c r="X126" s="9" t="s">
        <v>214</v>
      </c>
      <c r="Z126" s="10" t="s">
        <v>0</v>
      </c>
      <c r="AA126" s="10" t="s">
        <v>0</v>
      </c>
      <c r="AB126" s="10" t="s">
        <v>0</v>
      </c>
      <c r="AC126" s="10" t="s">
        <v>0</v>
      </c>
      <c r="AE126" s="10" t="s">
        <v>0</v>
      </c>
      <c r="AF126" s="10" t="s">
        <v>0</v>
      </c>
      <c r="AG126" s="10" t="s">
        <v>0</v>
      </c>
      <c r="AH126" s="10" t="s">
        <v>0</v>
      </c>
      <c r="AI126" s="10" t="s">
        <v>0</v>
      </c>
    </row>
    <row r="127" spans="2:35" ht="45" x14ac:dyDescent="0.25">
      <c r="B127">
        <f>IFERROR(IF(I127=DADOS!$AE$8,S127,""),0)</f>
        <v>0</v>
      </c>
      <c r="C127">
        <f>IF(I127=DADOS!$AE$8,S127,"")</f>
        <v>0</v>
      </c>
      <c r="D127">
        <f>IF(I127="","",COUNTIF(I$12:I127,DADOS!$AE$4))</f>
        <v>2</v>
      </c>
      <c r="E127">
        <f>IF(I127="","",IF(I127=DADOS!$AE$4,"",IF(OR(I127=DADOS!$AE$5,I127=DADOS!$AE$6,I127=DADOS!$AE$7),COUNTIFS('MODELO ORÇAMENTO'!$D$14:D127,'MODELO ORÇAMENTO'!D127,'MODELO ORÇAMENTO'!$I$14:I127,DADOS!$AE$5),COUNTIFS('MODELO ORÇAMENTO'!$D$14:D127,'MODELO ORÇAMENTO'!D127,'MODELO ORÇAMENTO'!$I$14:I127,DADOS!$AE$5))))</f>
        <v>4</v>
      </c>
      <c r="F127">
        <f>IF(I127="","",IF(I127=DADOS!$AE$4,"",IF(OR(I127=DADOS!$AE$5,I127=DADOS!$AE$6,I127=DADOS!$AE$7),COUNTIFS('MODELO ORÇAMENTO'!$D$14:D127,'MODELO ORÇAMENTO'!D127,'MODELO ORÇAMENTO'!$E$14:E127,'MODELO ORÇAMENTO'!E127,'MODELO ORÇAMENTO'!$I$14:I127,DADOS!$AE$6),COUNTIFS('MODELO ORÇAMENTO'!$D$14:D127,'MODELO ORÇAMENTO'!D127,'MODELO ORÇAMENTO'!$E$14:E127,'MODELO ORÇAMENTO'!E127,'MODELO ORÇAMENTO'!$I$14:I127,DADOS!$AE$6))))</f>
        <v>1</v>
      </c>
      <c r="G127">
        <f>IF(I127="","",IF(I127=DADOS!$AE$4,"",IF(OR(I127=DADOS!$AE$5,I127=DADOS!$AE$6,I127=DADOS!$AE$7),COUNTIFS('MODELO ORÇAMENTO'!$D$14:D127,'MODELO ORÇAMENTO'!D127,'MODELO ORÇAMENTO'!$E$14:E127,'MODELO ORÇAMENTO'!E127,'MODELO ORÇAMENTO'!$F$14:F127,'MODELO ORÇAMENTO'!F127,'MODELO ORÇAMENTO'!$I$14:I127,DADOS!$AE$7),COUNTIFS('MODELO ORÇAMENTO'!$D$14:D127,'MODELO ORÇAMENTO'!D127,'MODELO ORÇAMENTO'!$E$14:E127,'MODELO ORÇAMENTO'!E127,'MODELO ORÇAMENTO'!$F$14:F127,'MODELO ORÇAMENTO'!F127,'MODELO ORÇAMENTO'!$I$14:I127,DADOS!$AE$7))))</f>
        <v>0</v>
      </c>
      <c r="H127">
        <f>IF(I127="","",COUNTIFS('MODELO ORÇAMENTO'!$D$14:D127,'MODELO ORÇAMENTO'!D127,'MODELO ORÇAMENTO'!$E$14:E127,'MODELO ORÇAMENTO'!E127,'MODELO ORÇAMENTO'!$F$14:F127,'MODELO ORÇAMENTO'!F127,'MODELO ORÇAMENTO'!$G$14:G127,'MODELO ORÇAMENTO'!G127,'MODELO ORÇAMENTO'!$I$14:I127,DADOS!$AE$8))</f>
        <v>1</v>
      </c>
      <c r="I127" t="s">
        <v>16</v>
      </c>
      <c r="K127" s="49"/>
      <c r="L127" s="2" t="s">
        <v>215</v>
      </c>
      <c r="O127" s="4" t="s">
        <v>216</v>
      </c>
      <c r="P127" s="3" t="s">
        <v>49</v>
      </c>
      <c r="Q127" s="5">
        <v>13.415000000000003</v>
      </c>
      <c r="R127" s="7"/>
      <c r="S127" s="6"/>
      <c r="T127" s="8"/>
      <c r="U127" s="2" t="s">
        <v>42</v>
      </c>
      <c r="V127" s="43"/>
      <c r="Z127" s="10" t="s">
        <v>0</v>
      </c>
      <c r="AA127" s="10" t="s">
        <v>0</v>
      </c>
      <c r="AB127" s="10" t="s">
        <v>0</v>
      </c>
      <c r="AC127" s="10" t="s">
        <v>0</v>
      </c>
      <c r="AE127" s="10" t="s">
        <v>0</v>
      </c>
      <c r="AF127" s="10" t="s">
        <v>0</v>
      </c>
      <c r="AG127" s="10" t="s">
        <v>0</v>
      </c>
      <c r="AH127" s="10" t="s">
        <v>0</v>
      </c>
      <c r="AI127" s="10" t="s">
        <v>0</v>
      </c>
    </row>
    <row r="128" spans="2:35" ht="30" x14ac:dyDescent="0.25">
      <c r="B128">
        <f>IFERROR(IF(I128=DADOS!$AE$8,S128,""),0)</f>
        <v>0</v>
      </c>
      <c r="C128">
        <f>IF(I128=DADOS!$AE$8,S128,"")</f>
        <v>0</v>
      </c>
      <c r="D128">
        <f>IF(I128="","",COUNTIF(I$12:I128,DADOS!$AE$4))</f>
        <v>2</v>
      </c>
      <c r="E128">
        <f>IF(I128="","",IF(I128=DADOS!$AE$4,"",IF(OR(I128=DADOS!$AE$5,I128=DADOS!$AE$6,I128=DADOS!$AE$7),COUNTIFS('MODELO ORÇAMENTO'!$D$14:D128,'MODELO ORÇAMENTO'!D128,'MODELO ORÇAMENTO'!$I$14:I128,DADOS!$AE$5),COUNTIFS('MODELO ORÇAMENTO'!$D$14:D128,'MODELO ORÇAMENTO'!D128,'MODELO ORÇAMENTO'!$I$14:I128,DADOS!$AE$5))))</f>
        <v>4</v>
      </c>
      <c r="F128">
        <f>IF(I128="","",IF(I128=DADOS!$AE$4,"",IF(OR(I128=DADOS!$AE$5,I128=DADOS!$AE$6,I128=DADOS!$AE$7),COUNTIFS('MODELO ORÇAMENTO'!$D$14:D128,'MODELO ORÇAMENTO'!D128,'MODELO ORÇAMENTO'!$E$14:E128,'MODELO ORÇAMENTO'!E128,'MODELO ORÇAMENTO'!$I$14:I128,DADOS!$AE$6),COUNTIFS('MODELO ORÇAMENTO'!$D$14:D128,'MODELO ORÇAMENTO'!D128,'MODELO ORÇAMENTO'!$E$14:E128,'MODELO ORÇAMENTO'!E128,'MODELO ORÇAMENTO'!$I$14:I128,DADOS!$AE$6))))</f>
        <v>1</v>
      </c>
      <c r="G128">
        <f>IF(I128="","",IF(I128=DADOS!$AE$4,"",IF(OR(I128=DADOS!$AE$5,I128=DADOS!$AE$6,I128=DADOS!$AE$7),COUNTIFS('MODELO ORÇAMENTO'!$D$14:D128,'MODELO ORÇAMENTO'!D128,'MODELO ORÇAMENTO'!$E$14:E128,'MODELO ORÇAMENTO'!E128,'MODELO ORÇAMENTO'!$F$14:F128,'MODELO ORÇAMENTO'!F128,'MODELO ORÇAMENTO'!$I$14:I128,DADOS!$AE$7),COUNTIFS('MODELO ORÇAMENTO'!$D$14:D128,'MODELO ORÇAMENTO'!D128,'MODELO ORÇAMENTO'!$E$14:E128,'MODELO ORÇAMENTO'!E128,'MODELO ORÇAMENTO'!$F$14:F128,'MODELO ORÇAMENTO'!F128,'MODELO ORÇAMENTO'!$I$14:I128,DADOS!$AE$7))))</f>
        <v>0</v>
      </c>
      <c r="H128">
        <f>IF(I128="","",COUNTIFS('MODELO ORÇAMENTO'!$D$14:D128,'MODELO ORÇAMENTO'!D128,'MODELO ORÇAMENTO'!$E$14:E128,'MODELO ORÇAMENTO'!E128,'MODELO ORÇAMENTO'!$F$14:F128,'MODELO ORÇAMENTO'!F128,'MODELO ORÇAMENTO'!$G$14:G128,'MODELO ORÇAMENTO'!G128,'MODELO ORÇAMENTO'!$I$14:I128,DADOS!$AE$8))</f>
        <v>2</v>
      </c>
      <c r="I128" t="s">
        <v>16</v>
      </c>
      <c r="K128" s="49"/>
      <c r="L128" s="2" t="s">
        <v>217</v>
      </c>
      <c r="O128" s="4" t="s">
        <v>218</v>
      </c>
      <c r="P128" s="3" t="s">
        <v>49</v>
      </c>
      <c r="Q128" s="5">
        <v>25.641000000000002</v>
      </c>
      <c r="R128" s="7"/>
      <c r="S128" s="6"/>
      <c r="T128" s="8"/>
      <c r="U128" s="2" t="s">
        <v>42</v>
      </c>
      <c r="V128" s="43"/>
      <c r="Z128" s="10" t="s">
        <v>0</v>
      </c>
      <c r="AA128" s="10" t="s">
        <v>0</v>
      </c>
      <c r="AB128" s="10" t="s">
        <v>0</v>
      </c>
      <c r="AC128" s="10" t="s">
        <v>0</v>
      </c>
      <c r="AE128" s="10" t="s">
        <v>0</v>
      </c>
      <c r="AF128" s="10" t="s">
        <v>0</v>
      </c>
      <c r="AG128" s="10" t="s">
        <v>0</v>
      </c>
      <c r="AH128" s="10" t="s">
        <v>0</v>
      </c>
      <c r="AI128" s="10" t="s">
        <v>0</v>
      </c>
    </row>
    <row r="129" spans="2:35" x14ac:dyDescent="0.25">
      <c r="B129" t="str">
        <f>IFERROR(IF(I129=DADOS!$AE$8,S129,""),0)</f>
        <v/>
      </c>
      <c r="C129" t="str">
        <f>IF(I129=DADOS!$AE$8,S129,"")</f>
        <v/>
      </c>
      <c r="D129" t="str">
        <f>IF(I129="","",COUNTIF(I$12:I129,DADOS!$AE$4))</f>
        <v/>
      </c>
      <c r="E129" t="str">
        <f>IF(I129="","",IF(I129=DADOS!$AE$4,"",IF(OR(I129=DADOS!$AE$5,I129=DADOS!$AE$6,I129=DADOS!$AE$7),COUNTIFS('MODELO ORÇAMENTO'!$D$14:D129,'MODELO ORÇAMENTO'!D129,'MODELO ORÇAMENTO'!$I$14:I129,DADOS!$AE$5),COUNTIFS('MODELO ORÇAMENTO'!$D$14:D129,'MODELO ORÇAMENTO'!D129,'MODELO ORÇAMENTO'!$I$14:I129,DADOS!$AE$5))))</f>
        <v/>
      </c>
      <c r="F129" t="str">
        <f>IF(I129="","",IF(I129=DADOS!$AE$4,"",IF(OR(I129=DADOS!$AE$5,I129=DADOS!$AE$6,I129=DADOS!$AE$7),COUNTIFS('MODELO ORÇAMENTO'!$D$14:D129,'MODELO ORÇAMENTO'!D129,'MODELO ORÇAMENTO'!$E$14:E129,'MODELO ORÇAMENTO'!E129,'MODELO ORÇAMENTO'!$I$14:I129,DADOS!$AE$6),COUNTIFS('MODELO ORÇAMENTO'!$D$14:D129,'MODELO ORÇAMENTO'!D129,'MODELO ORÇAMENTO'!$E$14:E129,'MODELO ORÇAMENTO'!E129,'MODELO ORÇAMENTO'!$I$14:I129,DADOS!$AE$6))))</f>
        <v/>
      </c>
      <c r="G129" t="str">
        <f>IF(I129="","",IF(I129=DADOS!$AE$4,"",IF(OR(I129=DADOS!$AE$5,I129=DADOS!$AE$6,I129=DADOS!$AE$7),COUNTIFS('MODELO ORÇAMENTO'!$D$14:D129,'MODELO ORÇAMENTO'!D129,'MODELO ORÇAMENTO'!$E$14:E129,'MODELO ORÇAMENTO'!E129,'MODELO ORÇAMENTO'!$F$14:F129,'MODELO ORÇAMENTO'!F129,'MODELO ORÇAMENTO'!$I$14:I129,DADOS!$AE$7),COUNTIFS('MODELO ORÇAMENTO'!$D$14:D129,'MODELO ORÇAMENTO'!D129,'MODELO ORÇAMENTO'!$E$14:E129,'MODELO ORÇAMENTO'!E129,'MODELO ORÇAMENTO'!$F$14:F129,'MODELO ORÇAMENTO'!F129,'MODELO ORÇAMENTO'!$I$14:I129,DADOS!$AE$7))))</f>
        <v/>
      </c>
      <c r="H129" t="str">
        <f>IF(I129="","",COUNTIFS('MODELO ORÇAMENTO'!$D$14:D129,'MODELO ORÇAMENTO'!D129,'MODELO ORÇAMENTO'!$E$14:E129,'MODELO ORÇAMENTO'!E129,'MODELO ORÇAMENTO'!$F$14:F129,'MODELO ORÇAMENTO'!F129,'MODELO ORÇAMENTO'!$G$14:G129,'MODELO ORÇAMENTO'!G129,'MODELO ORÇAMENTO'!$I$14:I129,DADOS!$AE$8))</f>
        <v/>
      </c>
      <c r="K129" s="49"/>
      <c r="L129" s="2" t="s">
        <v>0</v>
      </c>
      <c r="O129" s="4" t="s">
        <v>0</v>
      </c>
      <c r="P129" s="3" t="s">
        <v>0</v>
      </c>
      <c r="Q129" s="5" t="s">
        <v>0</v>
      </c>
      <c r="R129" s="7"/>
      <c r="S129" s="6"/>
      <c r="T129" s="8"/>
      <c r="V129" s="43"/>
      <c r="Z129" s="10" t="s">
        <v>0</v>
      </c>
      <c r="AA129" s="10" t="s">
        <v>0</v>
      </c>
      <c r="AB129" s="10" t="s">
        <v>0</v>
      </c>
      <c r="AC129" s="10" t="s">
        <v>0</v>
      </c>
      <c r="AE129" s="10" t="s">
        <v>0</v>
      </c>
      <c r="AF129" s="10" t="s">
        <v>0</v>
      </c>
      <c r="AG129" s="10" t="s">
        <v>0</v>
      </c>
      <c r="AH129" s="10" t="s">
        <v>0</v>
      </c>
      <c r="AI129" s="10" t="s">
        <v>0</v>
      </c>
    </row>
    <row r="130" spans="2:35" x14ac:dyDescent="0.25">
      <c r="B130" t="str">
        <f>IFERROR(IF(I130=DADOS!$AE$8,S130,""),0)</f>
        <v/>
      </c>
      <c r="C130" t="str">
        <f>IF(I130=DADOS!$AE$8,S130,"")</f>
        <v/>
      </c>
      <c r="D130">
        <f>IF(I130="","",COUNTIF(I$12:I130,DADOS!$AE$4))</f>
        <v>2</v>
      </c>
      <c r="E130">
        <f>IF(I130="","",IF(I130=DADOS!$AE$4,"",IF(OR(I130=DADOS!$AE$5,I130=DADOS!$AE$6,I130=DADOS!$AE$7),COUNTIFS('MODELO ORÇAMENTO'!$D$14:D130,'MODELO ORÇAMENTO'!D130,'MODELO ORÇAMENTO'!$I$14:I130,DADOS!$AE$5),COUNTIFS('MODELO ORÇAMENTO'!$D$14:D130,'MODELO ORÇAMENTO'!D130,'MODELO ORÇAMENTO'!$I$14:I130,DADOS!$AE$5))))</f>
        <v>4</v>
      </c>
      <c r="F130">
        <f>IF(I130="","",IF(I130=DADOS!$AE$4,"",IF(OR(I130=DADOS!$AE$5,I130=DADOS!$AE$6,I130=DADOS!$AE$7),COUNTIFS('MODELO ORÇAMENTO'!$D$14:D130,'MODELO ORÇAMENTO'!D130,'MODELO ORÇAMENTO'!$E$14:E130,'MODELO ORÇAMENTO'!E130,'MODELO ORÇAMENTO'!$I$14:I130,DADOS!$AE$6),COUNTIFS('MODELO ORÇAMENTO'!$D$14:D130,'MODELO ORÇAMENTO'!D130,'MODELO ORÇAMENTO'!$E$14:E130,'MODELO ORÇAMENTO'!E130,'MODELO ORÇAMENTO'!$I$14:I130,DADOS!$AE$6))))</f>
        <v>2</v>
      </c>
      <c r="G130">
        <f>IF(I130="","",IF(I130=DADOS!$AE$4,"",IF(OR(I130=DADOS!$AE$5,I130=DADOS!$AE$6,I130=DADOS!$AE$7),COUNTIFS('MODELO ORÇAMENTO'!$D$14:D130,'MODELO ORÇAMENTO'!D130,'MODELO ORÇAMENTO'!$E$14:E130,'MODELO ORÇAMENTO'!E130,'MODELO ORÇAMENTO'!$F$14:F130,'MODELO ORÇAMENTO'!F130,'MODELO ORÇAMENTO'!$I$14:I130,DADOS!$AE$7),COUNTIFS('MODELO ORÇAMENTO'!$D$14:D130,'MODELO ORÇAMENTO'!D130,'MODELO ORÇAMENTO'!$E$14:E130,'MODELO ORÇAMENTO'!E130,'MODELO ORÇAMENTO'!$F$14:F130,'MODELO ORÇAMENTO'!F130,'MODELO ORÇAMENTO'!$I$14:I130,DADOS!$AE$7))))</f>
        <v>0</v>
      </c>
      <c r="H130">
        <f>IF(I130="","",COUNTIFS('MODELO ORÇAMENTO'!$D$14:D130,'MODELO ORÇAMENTO'!D130,'MODELO ORÇAMENTO'!$E$14:E130,'MODELO ORÇAMENTO'!E130,'MODELO ORÇAMENTO'!$F$14:F130,'MODELO ORÇAMENTO'!F130,'MODELO ORÇAMENTO'!$G$14:G130,'MODELO ORÇAMENTO'!G130,'MODELO ORÇAMENTO'!$I$14:I130,DADOS!$AE$8))</f>
        <v>0</v>
      </c>
      <c r="I130" t="s">
        <v>14</v>
      </c>
      <c r="K130" s="49"/>
      <c r="L130" s="2" t="s">
        <v>219</v>
      </c>
      <c r="O130" s="4" t="s">
        <v>220</v>
      </c>
      <c r="P130" s="3" t="s">
        <v>0</v>
      </c>
      <c r="Q130" s="5" t="s">
        <v>0</v>
      </c>
      <c r="R130" s="7"/>
      <c r="S130" s="6"/>
      <c r="T130" s="8"/>
      <c r="V130" s="43"/>
      <c r="X130" s="9" t="s">
        <v>220</v>
      </c>
      <c r="Z130" s="10" t="s">
        <v>0</v>
      </c>
      <c r="AA130" s="10" t="s">
        <v>0</v>
      </c>
      <c r="AB130" s="10" t="s">
        <v>0</v>
      </c>
      <c r="AC130" s="10" t="s">
        <v>0</v>
      </c>
      <c r="AE130" s="10" t="s">
        <v>0</v>
      </c>
      <c r="AF130" s="10" t="s">
        <v>0</v>
      </c>
      <c r="AG130" s="10" t="s">
        <v>0</v>
      </c>
      <c r="AH130" s="10" t="s">
        <v>0</v>
      </c>
      <c r="AI130" s="10" t="s">
        <v>0</v>
      </c>
    </row>
    <row r="131" spans="2:35" ht="45" x14ac:dyDescent="0.25">
      <c r="B131">
        <f>IFERROR(IF(I131=DADOS!$AE$8,S131,""),0)</f>
        <v>0</v>
      </c>
      <c r="C131">
        <f>IF(I131=DADOS!$AE$8,S131,"")</f>
        <v>0</v>
      </c>
      <c r="D131">
        <f>IF(I131="","",COUNTIF(I$12:I131,DADOS!$AE$4))</f>
        <v>2</v>
      </c>
      <c r="E131">
        <f>IF(I131="","",IF(I131=DADOS!$AE$4,"",IF(OR(I131=DADOS!$AE$5,I131=DADOS!$AE$6,I131=DADOS!$AE$7),COUNTIFS('MODELO ORÇAMENTO'!$D$14:D131,'MODELO ORÇAMENTO'!D131,'MODELO ORÇAMENTO'!$I$14:I131,DADOS!$AE$5),COUNTIFS('MODELO ORÇAMENTO'!$D$14:D131,'MODELO ORÇAMENTO'!D131,'MODELO ORÇAMENTO'!$I$14:I131,DADOS!$AE$5))))</f>
        <v>4</v>
      </c>
      <c r="F131">
        <f>IF(I131="","",IF(I131=DADOS!$AE$4,"",IF(OR(I131=DADOS!$AE$5,I131=DADOS!$AE$6,I131=DADOS!$AE$7),COUNTIFS('MODELO ORÇAMENTO'!$D$14:D131,'MODELO ORÇAMENTO'!D131,'MODELO ORÇAMENTO'!$E$14:E131,'MODELO ORÇAMENTO'!E131,'MODELO ORÇAMENTO'!$I$14:I131,DADOS!$AE$6),COUNTIFS('MODELO ORÇAMENTO'!$D$14:D131,'MODELO ORÇAMENTO'!D131,'MODELO ORÇAMENTO'!$E$14:E131,'MODELO ORÇAMENTO'!E131,'MODELO ORÇAMENTO'!$I$14:I131,DADOS!$AE$6))))</f>
        <v>2</v>
      </c>
      <c r="G131">
        <f>IF(I131="","",IF(I131=DADOS!$AE$4,"",IF(OR(I131=DADOS!$AE$5,I131=DADOS!$AE$6,I131=DADOS!$AE$7),COUNTIFS('MODELO ORÇAMENTO'!$D$14:D131,'MODELO ORÇAMENTO'!D131,'MODELO ORÇAMENTO'!$E$14:E131,'MODELO ORÇAMENTO'!E131,'MODELO ORÇAMENTO'!$F$14:F131,'MODELO ORÇAMENTO'!F131,'MODELO ORÇAMENTO'!$I$14:I131,DADOS!$AE$7),COUNTIFS('MODELO ORÇAMENTO'!$D$14:D131,'MODELO ORÇAMENTO'!D131,'MODELO ORÇAMENTO'!$E$14:E131,'MODELO ORÇAMENTO'!E131,'MODELO ORÇAMENTO'!$F$14:F131,'MODELO ORÇAMENTO'!F131,'MODELO ORÇAMENTO'!$I$14:I131,DADOS!$AE$7))))</f>
        <v>0</v>
      </c>
      <c r="H131">
        <f>IF(I131="","",COUNTIFS('MODELO ORÇAMENTO'!$D$14:D131,'MODELO ORÇAMENTO'!D131,'MODELO ORÇAMENTO'!$E$14:E131,'MODELO ORÇAMENTO'!E131,'MODELO ORÇAMENTO'!$F$14:F131,'MODELO ORÇAMENTO'!F131,'MODELO ORÇAMENTO'!$G$14:G131,'MODELO ORÇAMENTO'!G131,'MODELO ORÇAMENTO'!$I$14:I131,DADOS!$AE$8))</f>
        <v>1</v>
      </c>
      <c r="I131" t="s">
        <v>16</v>
      </c>
      <c r="K131" s="49"/>
      <c r="L131" s="2" t="s">
        <v>221</v>
      </c>
      <c r="O131" s="4" t="s">
        <v>115</v>
      </c>
      <c r="P131" s="3" t="s">
        <v>49</v>
      </c>
      <c r="Q131" s="5">
        <v>9.36</v>
      </c>
      <c r="R131" s="7"/>
      <c r="S131" s="6"/>
      <c r="T131" s="8"/>
      <c r="U131" s="2" t="s">
        <v>42</v>
      </c>
      <c r="V131" s="43"/>
      <c r="Z131" s="10" t="s">
        <v>0</v>
      </c>
      <c r="AA131" s="10" t="s">
        <v>0</v>
      </c>
      <c r="AB131" s="10" t="s">
        <v>0</v>
      </c>
      <c r="AC131" s="10" t="s">
        <v>0</v>
      </c>
      <c r="AE131" s="10" t="s">
        <v>0</v>
      </c>
      <c r="AF131" s="10" t="s">
        <v>0</v>
      </c>
      <c r="AG131" s="10" t="s">
        <v>0</v>
      </c>
      <c r="AH131" s="10" t="s">
        <v>0</v>
      </c>
      <c r="AI131" s="10" t="s">
        <v>0</v>
      </c>
    </row>
    <row r="132" spans="2:35" ht="60" x14ac:dyDescent="0.25">
      <c r="B132">
        <f>IFERROR(IF(I132=DADOS!$AE$8,S132,""),0)</f>
        <v>0</v>
      </c>
      <c r="C132">
        <f>IF(I132=DADOS!$AE$8,S132,"")</f>
        <v>0</v>
      </c>
      <c r="D132">
        <f>IF(I132="","",COUNTIF(I$12:I132,DADOS!$AE$4))</f>
        <v>2</v>
      </c>
      <c r="E132">
        <f>IF(I132="","",IF(I132=DADOS!$AE$4,"",IF(OR(I132=DADOS!$AE$5,I132=DADOS!$AE$6,I132=DADOS!$AE$7),COUNTIFS('MODELO ORÇAMENTO'!$D$14:D132,'MODELO ORÇAMENTO'!D132,'MODELO ORÇAMENTO'!$I$14:I132,DADOS!$AE$5),COUNTIFS('MODELO ORÇAMENTO'!$D$14:D132,'MODELO ORÇAMENTO'!D132,'MODELO ORÇAMENTO'!$I$14:I132,DADOS!$AE$5))))</f>
        <v>4</v>
      </c>
      <c r="F132">
        <f>IF(I132="","",IF(I132=DADOS!$AE$4,"",IF(OR(I132=DADOS!$AE$5,I132=DADOS!$AE$6,I132=DADOS!$AE$7),COUNTIFS('MODELO ORÇAMENTO'!$D$14:D132,'MODELO ORÇAMENTO'!D132,'MODELO ORÇAMENTO'!$E$14:E132,'MODELO ORÇAMENTO'!E132,'MODELO ORÇAMENTO'!$I$14:I132,DADOS!$AE$6),COUNTIFS('MODELO ORÇAMENTO'!$D$14:D132,'MODELO ORÇAMENTO'!D132,'MODELO ORÇAMENTO'!$E$14:E132,'MODELO ORÇAMENTO'!E132,'MODELO ORÇAMENTO'!$I$14:I132,DADOS!$AE$6))))</f>
        <v>2</v>
      </c>
      <c r="G132">
        <f>IF(I132="","",IF(I132=DADOS!$AE$4,"",IF(OR(I132=DADOS!$AE$5,I132=DADOS!$AE$6,I132=DADOS!$AE$7),COUNTIFS('MODELO ORÇAMENTO'!$D$14:D132,'MODELO ORÇAMENTO'!D132,'MODELO ORÇAMENTO'!$E$14:E132,'MODELO ORÇAMENTO'!E132,'MODELO ORÇAMENTO'!$F$14:F132,'MODELO ORÇAMENTO'!F132,'MODELO ORÇAMENTO'!$I$14:I132,DADOS!$AE$7),COUNTIFS('MODELO ORÇAMENTO'!$D$14:D132,'MODELO ORÇAMENTO'!D132,'MODELO ORÇAMENTO'!$E$14:E132,'MODELO ORÇAMENTO'!E132,'MODELO ORÇAMENTO'!$F$14:F132,'MODELO ORÇAMENTO'!F132,'MODELO ORÇAMENTO'!$I$14:I132,DADOS!$AE$7))))</f>
        <v>0</v>
      </c>
      <c r="H132">
        <f>IF(I132="","",COUNTIFS('MODELO ORÇAMENTO'!$D$14:D132,'MODELO ORÇAMENTO'!D132,'MODELO ORÇAMENTO'!$E$14:E132,'MODELO ORÇAMENTO'!E132,'MODELO ORÇAMENTO'!$F$14:F132,'MODELO ORÇAMENTO'!F132,'MODELO ORÇAMENTO'!$G$14:G132,'MODELO ORÇAMENTO'!G132,'MODELO ORÇAMENTO'!$I$14:I132,DADOS!$AE$8))</f>
        <v>2</v>
      </c>
      <c r="I132" t="s">
        <v>16</v>
      </c>
      <c r="K132" s="49"/>
      <c r="L132" s="2" t="s">
        <v>222</v>
      </c>
      <c r="O132" s="4" t="s">
        <v>223</v>
      </c>
      <c r="P132" s="3" t="s">
        <v>49</v>
      </c>
      <c r="Q132" s="5">
        <v>15.238000000000001</v>
      </c>
      <c r="R132" s="7"/>
      <c r="S132" s="6"/>
      <c r="T132" s="8"/>
      <c r="U132" s="2" t="s">
        <v>42</v>
      </c>
      <c r="V132" s="43"/>
      <c r="Z132" s="10" t="s">
        <v>0</v>
      </c>
      <c r="AA132" s="10" t="s">
        <v>0</v>
      </c>
      <c r="AB132" s="10" t="s">
        <v>0</v>
      </c>
      <c r="AC132" s="10" t="s">
        <v>0</v>
      </c>
      <c r="AE132" s="10" t="s">
        <v>0</v>
      </c>
      <c r="AF132" s="10" t="s">
        <v>0</v>
      </c>
      <c r="AG132" s="10" t="s">
        <v>0</v>
      </c>
      <c r="AH132" s="10" t="s">
        <v>0</v>
      </c>
      <c r="AI132" s="10" t="s">
        <v>0</v>
      </c>
    </row>
    <row r="133" spans="2:35" x14ac:dyDescent="0.25">
      <c r="B133" t="str">
        <f>IFERROR(IF(I133=DADOS!$AE$8,S133,""),0)</f>
        <v/>
      </c>
      <c r="C133" t="str">
        <f>IF(I133=DADOS!$AE$8,S133,"")</f>
        <v/>
      </c>
      <c r="D133" t="str">
        <f>IF(I133="","",COUNTIF(I$12:I133,DADOS!$AE$4))</f>
        <v/>
      </c>
      <c r="E133" t="str">
        <f>IF(I133="","",IF(I133=DADOS!$AE$4,"",IF(OR(I133=DADOS!$AE$5,I133=DADOS!$AE$6,I133=DADOS!$AE$7),COUNTIFS('MODELO ORÇAMENTO'!$D$14:D133,'MODELO ORÇAMENTO'!D133,'MODELO ORÇAMENTO'!$I$14:I133,DADOS!$AE$5),COUNTIFS('MODELO ORÇAMENTO'!$D$14:D133,'MODELO ORÇAMENTO'!D133,'MODELO ORÇAMENTO'!$I$14:I133,DADOS!$AE$5))))</f>
        <v/>
      </c>
      <c r="F133" t="str">
        <f>IF(I133="","",IF(I133=DADOS!$AE$4,"",IF(OR(I133=DADOS!$AE$5,I133=DADOS!$AE$6,I133=DADOS!$AE$7),COUNTIFS('MODELO ORÇAMENTO'!$D$14:D133,'MODELO ORÇAMENTO'!D133,'MODELO ORÇAMENTO'!$E$14:E133,'MODELO ORÇAMENTO'!E133,'MODELO ORÇAMENTO'!$I$14:I133,DADOS!$AE$6),COUNTIFS('MODELO ORÇAMENTO'!$D$14:D133,'MODELO ORÇAMENTO'!D133,'MODELO ORÇAMENTO'!$E$14:E133,'MODELO ORÇAMENTO'!E133,'MODELO ORÇAMENTO'!$I$14:I133,DADOS!$AE$6))))</f>
        <v/>
      </c>
      <c r="G133" t="str">
        <f>IF(I133="","",IF(I133=DADOS!$AE$4,"",IF(OR(I133=DADOS!$AE$5,I133=DADOS!$AE$6,I133=DADOS!$AE$7),COUNTIFS('MODELO ORÇAMENTO'!$D$14:D133,'MODELO ORÇAMENTO'!D133,'MODELO ORÇAMENTO'!$E$14:E133,'MODELO ORÇAMENTO'!E133,'MODELO ORÇAMENTO'!$F$14:F133,'MODELO ORÇAMENTO'!F133,'MODELO ORÇAMENTO'!$I$14:I133,DADOS!$AE$7),COUNTIFS('MODELO ORÇAMENTO'!$D$14:D133,'MODELO ORÇAMENTO'!D133,'MODELO ORÇAMENTO'!$E$14:E133,'MODELO ORÇAMENTO'!E133,'MODELO ORÇAMENTO'!$F$14:F133,'MODELO ORÇAMENTO'!F133,'MODELO ORÇAMENTO'!$I$14:I133,DADOS!$AE$7))))</f>
        <v/>
      </c>
      <c r="H133" t="str">
        <f>IF(I133="","",COUNTIFS('MODELO ORÇAMENTO'!$D$14:D133,'MODELO ORÇAMENTO'!D133,'MODELO ORÇAMENTO'!$E$14:E133,'MODELO ORÇAMENTO'!E133,'MODELO ORÇAMENTO'!$F$14:F133,'MODELO ORÇAMENTO'!F133,'MODELO ORÇAMENTO'!$G$14:G133,'MODELO ORÇAMENTO'!G133,'MODELO ORÇAMENTO'!$I$14:I133,DADOS!$AE$8))</f>
        <v/>
      </c>
      <c r="K133" s="49"/>
      <c r="L133" s="2" t="s">
        <v>0</v>
      </c>
      <c r="O133" s="4" t="s">
        <v>0</v>
      </c>
      <c r="P133" s="3" t="s">
        <v>0</v>
      </c>
      <c r="Q133" s="5" t="s">
        <v>0</v>
      </c>
      <c r="R133" s="7"/>
      <c r="S133" s="6"/>
      <c r="T133" s="8"/>
      <c r="V133" s="43"/>
      <c r="Z133" s="10" t="s">
        <v>0</v>
      </c>
      <c r="AA133" s="10" t="s">
        <v>0</v>
      </c>
      <c r="AB133" s="10" t="s">
        <v>0</v>
      </c>
      <c r="AC133" s="10" t="s">
        <v>0</v>
      </c>
      <c r="AE133" s="10" t="s">
        <v>0</v>
      </c>
      <c r="AF133" s="10" t="s">
        <v>0</v>
      </c>
      <c r="AG133" s="10" t="s">
        <v>0</v>
      </c>
      <c r="AH133" s="10" t="s">
        <v>0</v>
      </c>
      <c r="AI133" s="10" t="s">
        <v>0</v>
      </c>
    </row>
    <row r="134" spans="2:35" x14ac:dyDescent="0.25">
      <c r="B134" t="str">
        <f>IFERROR(IF(I134=DADOS!$AE$8,S134,""),0)</f>
        <v/>
      </c>
      <c r="C134" t="str">
        <f>IF(I134=DADOS!$AE$8,S134,"")</f>
        <v/>
      </c>
      <c r="D134">
        <f>IF(I134="","",COUNTIF(I$12:I134,DADOS!$AE$4))</f>
        <v>2</v>
      </c>
      <c r="E134">
        <f>IF(I134="","",IF(I134=DADOS!$AE$4,"",IF(OR(I134=DADOS!$AE$5,I134=DADOS!$AE$6,I134=DADOS!$AE$7),COUNTIFS('MODELO ORÇAMENTO'!$D$14:D134,'MODELO ORÇAMENTO'!D134,'MODELO ORÇAMENTO'!$I$14:I134,DADOS!$AE$5),COUNTIFS('MODELO ORÇAMENTO'!$D$14:D134,'MODELO ORÇAMENTO'!D134,'MODELO ORÇAMENTO'!$I$14:I134,DADOS!$AE$5))))</f>
        <v>4</v>
      </c>
      <c r="F134">
        <f>IF(I134="","",IF(I134=DADOS!$AE$4,"",IF(OR(I134=DADOS!$AE$5,I134=DADOS!$AE$6,I134=DADOS!$AE$7),COUNTIFS('MODELO ORÇAMENTO'!$D$14:D134,'MODELO ORÇAMENTO'!D134,'MODELO ORÇAMENTO'!$E$14:E134,'MODELO ORÇAMENTO'!E134,'MODELO ORÇAMENTO'!$I$14:I134,DADOS!$AE$6),COUNTIFS('MODELO ORÇAMENTO'!$D$14:D134,'MODELO ORÇAMENTO'!D134,'MODELO ORÇAMENTO'!$E$14:E134,'MODELO ORÇAMENTO'!E134,'MODELO ORÇAMENTO'!$I$14:I134,DADOS!$AE$6))))</f>
        <v>3</v>
      </c>
      <c r="G134">
        <f>IF(I134="","",IF(I134=DADOS!$AE$4,"",IF(OR(I134=DADOS!$AE$5,I134=DADOS!$AE$6,I134=DADOS!$AE$7),COUNTIFS('MODELO ORÇAMENTO'!$D$14:D134,'MODELO ORÇAMENTO'!D134,'MODELO ORÇAMENTO'!$E$14:E134,'MODELO ORÇAMENTO'!E134,'MODELO ORÇAMENTO'!$F$14:F134,'MODELO ORÇAMENTO'!F134,'MODELO ORÇAMENTO'!$I$14:I134,DADOS!$AE$7),COUNTIFS('MODELO ORÇAMENTO'!$D$14:D134,'MODELO ORÇAMENTO'!D134,'MODELO ORÇAMENTO'!$E$14:E134,'MODELO ORÇAMENTO'!E134,'MODELO ORÇAMENTO'!$F$14:F134,'MODELO ORÇAMENTO'!F134,'MODELO ORÇAMENTO'!$I$14:I134,DADOS!$AE$7))))</f>
        <v>0</v>
      </c>
      <c r="H134">
        <f>IF(I134="","",COUNTIFS('MODELO ORÇAMENTO'!$D$14:D134,'MODELO ORÇAMENTO'!D134,'MODELO ORÇAMENTO'!$E$14:E134,'MODELO ORÇAMENTO'!E134,'MODELO ORÇAMENTO'!$F$14:F134,'MODELO ORÇAMENTO'!F134,'MODELO ORÇAMENTO'!$G$14:G134,'MODELO ORÇAMENTO'!G134,'MODELO ORÇAMENTO'!$I$14:I134,DADOS!$AE$8))</f>
        <v>0</v>
      </c>
      <c r="I134" t="s">
        <v>14</v>
      </c>
      <c r="K134" s="49"/>
      <c r="L134" s="2" t="s">
        <v>224</v>
      </c>
      <c r="O134" s="4" t="s">
        <v>225</v>
      </c>
      <c r="P134" s="3" t="s">
        <v>0</v>
      </c>
      <c r="Q134" s="5" t="s">
        <v>0</v>
      </c>
      <c r="R134" s="7"/>
      <c r="S134" s="6"/>
      <c r="T134" s="8"/>
      <c r="V134" s="43"/>
      <c r="X134" s="9" t="s">
        <v>225</v>
      </c>
      <c r="Z134" s="10" t="s">
        <v>0</v>
      </c>
      <c r="AA134" s="10" t="s">
        <v>0</v>
      </c>
      <c r="AB134" s="10" t="s">
        <v>0</v>
      </c>
      <c r="AC134" s="10" t="s">
        <v>0</v>
      </c>
      <c r="AE134" s="10" t="s">
        <v>0</v>
      </c>
      <c r="AF134" s="10" t="s">
        <v>0</v>
      </c>
      <c r="AG134" s="10" t="s">
        <v>0</v>
      </c>
      <c r="AH134" s="10" t="s">
        <v>0</v>
      </c>
      <c r="AI134" s="10" t="s">
        <v>0</v>
      </c>
    </row>
    <row r="135" spans="2:35" ht="30" x14ac:dyDescent="0.25">
      <c r="B135">
        <f>IFERROR(IF(I135=DADOS!$AE$8,S135,""),0)</f>
        <v>0</v>
      </c>
      <c r="C135">
        <f>IF(I135=DADOS!$AE$8,S135,"")</f>
        <v>0</v>
      </c>
      <c r="D135">
        <f>IF(I135="","",COUNTIF(I$12:I135,DADOS!$AE$4))</f>
        <v>2</v>
      </c>
      <c r="E135">
        <f>IF(I135="","",IF(I135=DADOS!$AE$4,"",IF(OR(I135=DADOS!$AE$5,I135=DADOS!$AE$6,I135=DADOS!$AE$7),COUNTIFS('MODELO ORÇAMENTO'!$D$14:D135,'MODELO ORÇAMENTO'!D135,'MODELO ORÇAMENTO'!$I$14:I135,DADOS!$AE$5),COUNTIFS('MODELO ORÇAMENTO'!$D$14:D135,'MODELO ORÇAMENTO'!D135,'MODELO ORÇAMENTO'!$I$14:I135,DADOS!$AE$5))))</f>
        <v>4</v>
      </c>
      <c r="F135">
        <f>IF(I135="","",IF(I135=DADOS!$AE$4,"",IF(OR(I135=DADOS!$AE$5,I135=DADOS!$AE$6,I135=DADOS!$AE$7),COUNTIFS('MODELO ORÇAMENTO'!$D$14:D135,'MODELO ORÇAMENTO'!D135,'MODELO ORÇAMENTO'!$E$14:E135,'MODELO ORÇAMENTO'!E135,'MODELO ORÇAMENTO'!$I$14:I135,DADOS!$AE$6),COUNTIFS('MODELO ORÇAMENTO'!$D$14:D135,'MODELO ORÇAMENTO'!D135,'MODELO ORÇAMENTO'!$E$14:E135,'MODELO ORÇAMENTO'!E135,'MODELO ORÇAMENTO'!$I$14:I135,DADOS!$AE$6))))</f>
        <v>3</v>
      </c>
      <c r="G135">
        <f>IF(I135="","",IF(I135=DADOS!$AE$4,"",IF(OR(I135=DADOS!$AE$5,I135=DADOS!$AE$6,I135=DADOS!$AE$7),COUNTIFS('MODELO ORÇAMENTO'!$D$14:D135,'MODELO ORÇAMENTO'!D135,'MODELO ORÇAMENTO'!$E$14:E135,'MODELO ORÇAMENTO'!E135,'MODELO ORÇAMENTO'!$F$14:F135,'MODELO ORÇAMENTO'!F135,'MODELO ORÇAMENTO'!$I$14:I135,DADOS!$AE$7),COUNTIFS('MODELO ORÇAMENTO'!$D$14:D135,'MODELO ORÇAMENTO'!D135,'MODELO ORÇAMENTO'!$E$14:E135,'MODELO ORÇAMENTO'!E135,'MODELO ORÇAMENTO'!$F$14:F135,'MODELO ORÇAMENTO'!F135,'MODELO ORÇAMENTO'!$I$14:I135,DADOS!$AE$7))))</f>
        <v>0</v>
      </c>
      <c r="H135">
        <f>IF(I135="","",COUNTIFS('MODELO ORÇAMENTO'!$D$14:D135,'MODELO ORÇAMENTO'!D135,'MODELO ORÇAMENTO'!$E$14:E135,'MODELO ORÇAMENTO'!E135,'MODELO ORÇAMENTO'!$F$14:F135,'MODELO ORÇAMENTO'!F135,'MODELO ORÇAMENTO'!$G$14:G135,'MODELO ORÇAMENTO'!G135,'MODELO ORÇAMENTO'!$I$14:I135,DADOS!$AE$8))</f>
        <v>1</v>
      </c>
      <c r="I135" t="s">
        <v>16</v>
      </c>
      <c r="K135" s="49"/>
      <c r="L135" s="2" t="s">
        <v>226</v>
      </c>
      <c r="O135" s="4" t="s">
        <v>1402</v>
      </c>
      <c r="P135" s="3" t="s">
        <v>118</v>
      </c>
      <c r="Q135" s="5">
        <v>81.250931666666673</v>
      </c>
      <c r="R135" s="7"/>
      <c r="S135" s="6"/>
      <c r="T135" s="8"/>
      <c r="U135" s="2" t="s">
        <v>42</v>
      </c>
      <c r="V135" s="43"/>
      <c r="Z135" s="10" t="s">
        <v>0</v>
      </c>
      <c r="AA135" s="10" t="s">
        <v>0</v>
      </c>
      <c r="AB135" s="10" t="s">
        <v>0</v>
      </c>
      <c r="AC135" s="10" t="s">
        <v>0</v>
      </c>
      <c r="AE135" s="10" t="s">
        <v>0</v>
      </c>
      <c r="AF135" s="10" t="s">
        <v>0</v>
      </c>
      <c r="AG135" s="10" t="s">
        <v>0</v>
      </c>
      <c r="AH135" s="10" t="s">
        <v>0</v>
      </c>
      <c r="AI135" s="10" t="s">
        <v>0</v>
      </c>
    </row>
    <row r="136" spans="2:35" ht="45" x14ac:dyDescent="0.25">
      <c r="B136">
        <f>IFERROR(IF(I136=DADOS!$AE$8,S136,""),0)</f>
        <v>0</v>
      </c>
      <c r="C136">
        <f>IF(I136=DADOS!$AE$8,S136,"")</f>
        <v>0</v>
      </c>
      <c r="D136">
        <f>IF(I136="","",COUNTIF(I$12:I136,DADOS!$AE$4))</f>
        <v>2</v>
      </c>
      <c r="E136">
        <f>IF(I136="","",IF(I136=DADOS!$AE$4,"",IF(OR(I136=DADOS!$AE$5,I136=DADOS!$AE$6,I136=DADOS!$AE$7),COUNTIFS('MODELO ORÇAMENTO'!$D$14:D136,'MODELO ORÇAMENTO'!D136,'MODELO ORÇAMENTO'!$I$14:I136,DADOS!$AE$5),COUNTIFS('MODELO ORÇAMENTO'!$D$14:D136,'MODELO ORÇAMENTO'!D136,'MODELO ORÇAMENTO'!$I$14:I136,DADOS!$AE$5))))</f>
        <v>4</v>
      </c>
      <c r="F136">
        <f>IF(I136="","",IF(I136=DADOS!$AE$4,"",IF(OR(I136=DADOS!$AE$5,I136=DADOS!$AE$6,I136=DADOS!$AE$7),COUNTIFS('MODELO ORÇAMENTO'!$D$14:D136,'MODELO ORÇAMENTO'!D136,'MODELO ORÇAMENTO'!$E$14:E136,'MODELO ORÇAMENTO'!E136,'MODELO ORÇAMENTO'!$I$14:I136,DADOS!$AE$6),COUNTIFS('MODELO ORÇAMENTO'!$D$14:D136,'MODELO ORÇAMENTO'!D136,'MODELO ORÇAMENTO'!$E$14:E136,'MODELO ORÇAMENTO'!E136,'MODELO ORÇAMENTO'!$I$14:I136,DADOS!$AE$6))))</f>
        <v>3</v>
      </c>
      <c r="G136">
        <f>IF(I136="","",IF(I136=DADOS!$AE$4,"",IF(OR(I136=DADOS!$AE$5,I136=DADOS!$AE$6,I136=DADOS!$AE$7),COUNTIFS('MODELO ORÇAMENTO'!$D$14:D136,'MODELO ORÇAMENTO'!D136,'MODELO ORÇAMENTO'!$E$14:E136,'MODELO ORÇAMENTO'!E136,'MODELO ORÇAMENTO'!$F$14:F136,'MODELO ORÇAMENTO'!F136,'MODELO ORÇAMENTO'!$I$14:I136,DADOS!$AE$7),COUNTIFS('MODELO ORÇAMENTO'!$D$14:D136,'MODELO ORÇAMENTO'!D136,'MODELO ORÇAMENTO'!$E$14:E136,'MODELO ORÇAMENTO'!E136,'MODELO ORÇAMENTO'!$F$14:F136,'MODELO ORÇAMENTO'!F136,'MODELO ORÇAMENTO'!$I$14:I136,DADOS!$AE$7))))</f>
        <v>0</v>
      </c>
      <c r="H136">
        <f>IF(I136="","",COUNTIFS('MODELO ORÇAMENTO'!$D$14:D136,'MODELO ORÇAMENTO'!D136,'MODELO ORÇAMENTO'!$E$14:E136,'MODELO ORÇAMENTO'!E136,'MODELO ORÇAMENTO'!$F$14:F136,'MODELO ORÇAMENTO'!F136,'MODELO ORÇAMENTO'!$G$14:G136,'MODELO ORÇAMENTO'!G136,'MODELO ORÇAMENTO'!$I$14:I136,DADOS!$AE$8))</f>
        <v>2</v>
      </c>
      <c r="I136" t="s">
        <v>16</v>
      </c>
      <c r="K136" s="49"/>
      <c r="L136" s="2" t="s">
        <v>227</v>
      </c>
      <c r="O136" s="4" t="s">
        <v>1403</v>
      </c>
      <c r="P136" s="3" t="s">
        <v>118</v>
      </c>
      <c r="Q136" s="5">
        <v>86.576100000000025</v>
      </c>
      <c r="R136" s="7"/>
      <c r="S136" s="6"/>
      <c r="T136" s="8"/>
      <c r="U136" s="2" t="s">
        <v>42</v>
      </c>
      <c r="V136" s="43"/>
      <c r="Z136" s="10" t="s">
        <v>0</v>
      </c>
      <c r="AA136" s="10" t="s">
        <v>0</v>
      </c>
      <c r="AB136" s="10" t="s">
        <v>0</v>
      </c>
      <c r="AC136" s="10" t="s">
        <v>0</v>
      </c>
      <c r="AE136" s="10" t="s">
        <v>0</v>
      </c>
      <c r="AF136" s="10" t="s">
        <v>0</v>
      </c>
      <c r="AG136" s="10" t="s">
        <v>0</v>
      </c>
      <c r="AH136" s="10" t="s">
        <v>0</v>
      </c>
      <c r="AI136" s="10" t="s">
        <v>0</v>
      </c>
    </row>
    <row r="137" spans="2:35" ht="45" x14ac:dyDescent="0.25">
      <c r="B137">
        <f>IFERROR(IF(I137=DADOS!$AE$8,S137,""),0)</f>
        <v>0</v>
      </c>
      <c r="C137">
        <f>IF(I137=DADOS!$AE$8,S137,"")</f>
        <v>0</v>
      </c>
      <c r="D137">
        <f>IF(I137="","",COUNTIF(I$12:I137,DADOS!$AE$4))</f>
        <v>2</v>
      </c>
      <c r="E137">
        <f>IF(I137="","",IF(I137=DADOS!$AE$4,"",IF(OR(I137=DADOS!$AE$5,I137=DADOS!$AE$6,I137=DADOS!$AE$7),COUNTIFS('MODELO ORÇAMENTO'!$D$14:D137,'MODELO ORÇAMENTO'!D137,'MODELO ORÇAMENTO'!$I$14:I137,DADOS!$AE$5),COUNTIFS('MODELO ORÇAMENTO'!$D$14:D137,'MODELO ORÇAMENTO'!D137,'MODELO ORÇAMENTO'!$I$14:I137,DADOS!$AE$5))))</f>
        <v>4</v>
      </c>
      <c r="F137">
        <f>IF(I137="","",IF(I137=DADOS!$AE$4,"",IF(OR(I137=DADOS!$AE$5,I137=DADOS!$AE$6,I137=DADOS!$AE$7),COUNTIFS('MODELO ORÇAMENTO'!$D$14:D137,'MODELO ORÇAMENTO'!D137,'MODELO ORÇAMENTO'!$E$14:E137,'MODELO ORÇAMENTO'!E137,'MODELO ORÇAMENTO'!$I$14:I137,DADOS!$AE$6),COUNTIFS('MODELO ORÇAMENTO'!$D$14:D137,'MODELO ORÇAMENTO'!D137,'MODELO ORÇAMENTO'!$E$14:E137,'MODELO ORÇAMENTO'!E137,'MODELO ORÇAMENTO'!$I$14:I137,DADOS!$AE$6))))</f>
        <v>3</v>
      </c>
      <c r="G137">
        <f>IF(I137="","",IF(I137=DADOS!$AE$4,"",IF(OR(I137=DADOS!$AE$5,I137=DADOS!$AE$6,I137=DADOS!$AE$7),COUNTIFS('MODELO ORÇAMENTO'!$D$14:D137,'MODELO ORÇAMENTO'!D137,'MODELO ORÇAMENTO'!$E$14:E137,'MODELO ORÇAMENTO'!E137,'MODELO ORÇAMENTO'!$F$14:F137,'MODELO ORÇAMENTO'!F137,'MODELO ORÇAMENTO'!$I$14:I137,DADOS!$AE$7),COUNTIFS('MODELO ORÇAMENTO'!$D$14:D137,'MODELO ORÇAMENTO'!D137,'MODELO ORÇAMENTO'!$E$14:E137,'MODELO ORÇAMENTO'!E137,'MODELO ORÇAMENTO'!$F$14:F137,'MODELO ORÇAMENTO'!F137,'MODELO ORÇAMENTO'!$I$14:I137,DADOS!$AE$7))))</f>
        <v>0</v>
      </c>
      <c r="H137">
        <f>IF(I137="","",COUNTIFS('MODELO ORÇAMENTO'!$D$14:D137,'MODELO ORÇAMENTO'!D137,'MODELO ORÇAMENTO'!$E$14:E137,'MODELO ORÇAMENTO'!E137,'MODELO ORÇAMENTO'!$F$14:F137,'MODELO ORÇAMENTO'!F137,'MODELO ORÇAMENTO'!$G$14:G137,'MODELO ORÇAMENTO'!G137,'MODELO ORÇAMENTO'!$I$14:I137,DADOS!$AE$8))</f>
        <v>3</v>
      </c>
      <c r="I137" t="s">
        <v>16</v>
      </c>
      <c r="K137" s="49"/>
      <c r="L137" s="2" t="s">
        <v>228</v>
      </c>
      <c r="O137" s="4" t="s">
        <v>1404</v>
      </c>
      <c r="P137" s="3" t="s">
        <v>118</v>
      </c>
      <c r="Q137" s="5">
        <v>657.36666666666656</v>
      </c>
      <c r="R137" s="7"/>
      <c r="S137" s="6"/>
      <c r="T137" s="8"/>
      <c r="U137" s="2" t="s">
        <v>42</v>
      </c>
      <c r="V137" s="43"/>
      <c r="Z137" s="10" t="s">
        <v>0</v>
      </c>
      <c r="AA137" s="10" t="s">
        <v>0</v>
      </c>
      <c r="AB137" s="10" t="s">
        <v>0</v>
      </c>
      <c r="AC137" s="10" t="s">
        <v>0</v>
      </c>
      <c r="AE137" s="10" t="s">
        <v>0</v>
      </c>
      <c r="AF137" s="10" t="s">
        <v>0</v>
      </c>
      <c r="AG137" s="10" t="s">
        <v>0</v>
      </c>
      <c r="AH137" s="10" t="s">
        <v>0</v>
      </c>
      <c r="AI137" s="10" t="s">
        <v>0</v>
      </c>
    </row>
    <row r="138" spans="2:35" ht="45" x14ac:dyDescent="0.25">
      <c r="B138">
        <f>IFERROR(IF(I138=DADOS!$AE$8,S138,""),0)</f>
        <v>0</v>
      </c>
      <c r="C138">
        <f>IF(I138=DADOS!$AE$8,S138,"")</f>
        <v>0</v>
      </c>
      <c r="D138">
        <f>IF(I138="","",COUNTIF(I$12:I138,DADOS!$AE$4))</f>
        <v>2</v>
      </c>
      <c r="E138">
        <f>IF(I138="","",IF(I138=DADOS!$AE$4,"",IF(OR(I138=DADOS!$AE$5,I138=DADOS!$AE$6,I138=DADOS!$AE$7),COUNTIFS('MODELO ORÇAMENTO'!$D$14:D138,'MODELO ORÇAMENTO'!D138,'MODELO ORÇAMENTO'!$I$14:I138,DADOS!$AE$5),COUNTIFS('MODELO ORÇAMENTO'!$D$14:D138,'MODELO ORÇAMENTO'!D138,'MODELO ORÇAMENTO'!$I$14:I138,DADOS!$AE$5))))</f>
        <v>4</v>
      </c>
      <c r="F138">
        <f>IF(I138="","",IF(I138=DADOS!$AE$4,"",IF(OR(I138=DADOS!$AE$5,I138=DADOS!$AE$6,I138=DADOS!$AE$7),COUNTIFS('MODELO ORÇAMENTO'!$D$14:D138,'MODELO ORÇAMENTO'!D138,'MODELO ORÇAMENTO'!$E$14:E138,'MODELO ORÇAMENTO'!E138,'MODELO ORÇAMENTO'!$I$14:I138,DADOS!$AE$6),COUNTIFS('MODELO ORÇAMENTO'!$D$14:D138,'MODELO ORÇAMENTO'!D138,'MODELO ORÇAMENTO'!$E$14:E138,'MODELO ORÇAMENTO'!E138,'MODELO ORÇAMENTO'!$I$14:I138,DADOS!$AE$6))))</f>
        <v>3</v>
      </c>
      <c r="G138">
        <f>IF(I138="","",IF(I138=DADOS!$AE$4,"",IF(OR(I138=DADOS!$AE$5,I138=DADOS!$AE$6,I138=DADOS!$AE$7),COUNTIFS('MODELO ORÇAMENTO'!$D$14:D138,'MODELO ORÇAMENTO'!D138,'MODELO ORÇAMENTO'!$E$14:E138,'MODELO ORÇAMENTO'!E138,'MODELO ORÇAMENTO'!$F$14:F138,'MODELO ORÇAMENTO'!F138,'MODELO ORÇAMENTO'!$I$14:I138,DADOS!$AE$7),COUNTIFS('MODELO ORÇAMENTO'!$D$14:D138,'MODELO ORÇAMENTO'!D138,'MODELO ORÇAMENTO'!$E$14:E138,'MODELO ORÇAMENTO'!E138,'MODELO ORÇAMENTO'!$F$14:F138,'MODELO ORÇAMENTO'!F138,'MODELO ORÇAMENTO'!$I$14:I138,DADOS!$AE$7))))</f>
        <v>0</v>
      </c>
      <c r="H138">
        <f>IF(I138="","",COUNTIFS('MODELO ORÇAMENTO'!$D$14:D138,'MODELO ORÇAMENTO'!D138,'MODELO ORÇAMENTO'!$E$14:E138,'MODELO ORÇAMENTO'!E138,'MODELO ORÇAMENTO'!$F$14:F138,'MODELO ORÇAMENTO'!F138,'MODELO ORÇAMENTO'!$G$14:G138,'MODELO ORÇAMENTO'!G138,'MODELO ORÇAMENTO'!$I$14:I138,DADOS!$AE$8))</f>
        <v>4</v>
      </c>
      <c r="I138" t="s">
        <v>16</v>
      </c>
      <c r="K138" s="49"/>
      <c r="L138" s="2" t="s">
        <v>229</v>
      </c>
      <c r="O138" s="4" t="s">
        <v>1405</v>
      </c>
      <c r="P138" s="3" t="s">
        <v>118</v>
      </c>
      <c r="Q138" s="5">
        <v>2141.1</v>
      </c>
      <c r="R138" s="7"/>
      <c r="S138" s="6"/>
      <c r="T138" s="8"/>
      <c r="U138" s="2" t="s">
        <v>42</v>
      </c>
      <c r="V138" s="43"/>
      <c r="Z138" s="10" t="s">
        <v>0</v>
      </c>
      <c r="AA138" s="10" t="s">
        <v>0</v>
      </c>
      <c r="AB138" s="10" t="s">
        <v>0</v>
      </c>
      <c r="AC138" s="10" t="s">
        <v>0</v>
      </c>
      <c r="AE138" s="10" t="s">
        <v>0</v>
      </c>
      <c r="AF138" s="10" t="s">
        <v>0</v>
      </c>
      <c r="AG138" s="10" t="s">
        <v>0</v>
      </c>
      <c r="AH138" s="10" t="s">
        <v>0</v>
      </c>
      <c r="AI138" s="10" t="s">
        <v>0</v>
      </c>
    </row>
    <row r="139" spans="2:35" x14ac:dyDescent="0.25">
      <c r="B139" t="str">
        <f>IFERROR(IF(I139=DADOS!$AE$8,S139,""),0)</f>
        <v/>
      </c>
      <c r="C139" t="str">
        <f>IF(I139=DADOS!$AE$8,S139,"")</f>
        <v/>
      </c>
      <c r="D139" t="str">
        <f>IF(I139="","",COUNTIF(I$12:I139,DADOS!$AE$4))</f>
        <v/>
      </c>
      <c r="E139" t="str">
        <f>IF(I139="","",IF(I139=DADOS!$AE$4,"",IF(OR(I139=DADOS!$AE$5,I139=DADOS!$AE$6,I139=DADOS!$AE$7),COUNTIFS('MODELO ORÇAMENTO'!$D$14:D139,'MODELO ORÇAMENTO'!D139,'MODELO ORÇAMENTO'!$I$14:I139,DADOS!$AE$5),COUNTIFS('MODELO ORÇAMENTO'!$D$14:D139,'MODELO ORÇAMENTO'!D139,'MODELO ORÇAMENTO'!$I$14:I139,DADOS!$AE$5))))</f>
        <v/>
      </c>
      <c r="F139" t="str">
        <f>IF(I139="","",IF(I139=DADOS!$AE$4,"",IF(OR(I139=DADOS!$AE$5,I139=DADOS!$AE$6,I139=DADOS!$AE$7),COUNTIFS('MODELO ORÇAMENTO'!$D$14:D139,'MODELO ORÇAMENTO'!D139,'MODELO ORÇAMENTO'!$E$14:E139,'MODELO ORÇAMENTO'!E139,'MODELO ORÇAMENTO'!$I$14:I139,DADOS!$AE$6),COUNTIFS('MODELO ORÇAMENTO'!$D$14:D139,'MODELO ORÇAMENTO'!D139,'MODELO ORÇAMENTO'!$E$14:E139,'MODELO ORÇAMENTO'!E139,'MODELO ORÇAMENTO'!$I$14:I139,DADOS!$AE$6))))</f>
        <v/>
      </c>
      <c r="G139" t="str">
        <f>IF(I139="","",IF(I139=DADOS!$AE$4,"",IF(OR(I139=DADOS!$AE$5,I139=DADOS!$AE$6,I139=DADOS!$AE$7),COUNTIFS('MODELO ORÇAMENTO'!$D$14:D139,'MODELO ORÇAMENTO'!D139,'MODELO ORÇAMENTO'!$E$14:E139,'MODELO ORÇAMENTO'!E139,'MODELO ORÇAMENTO'!$F$14:F139,'MODELO ORÇAMENTO'!F139,'MODELO ORÇAMENTO'!$I$14:I139,DADOS!$AE$7),COUNTIFS('MODELO ORÇAMENTO'!$D$14:D139,'MODELO ORÇAMENTO'!D139,'MODELO ORÇAMENTO'!$E$14:E139,'MODELO ORÇAMENTO'!E139,'MODELO ORÇAMENTO'!$F$14:F139,'MODELO ORÇAMENTO'!F139,'MODELO ORÇAMENTO'!$I$14:I139,DADOS!$AE$7))))</f>
        <v/>
      </c>
      <c r="H139" t="str">
        <f>IF(I139="","",COUNTIFS('MODELO ORÇAMENTO'!$D$14:D139,'MODELO ORÇAMENTO'!D139,'MODELO ORÇAMENTO'!$E$14:E139,'MODELO ORÇAMENTO'!E139,'MODELO ORÇAMENTO'!$F$14:F139,'MODELO ORÇAMENTO'!F139,'MODELO ORÇAMENTO'!$G$14:G139,'MODELO ORÇAMENTO'!G139,'MODELO ORÇAMENTO'!$I$14:I139,DADOS!$AE$8))</f>
        <v/>
      </c>
      <c r="K139" s="49"/>
      <c r="L139" s="2" t="s">
        <v>0</v>
      </c>
      <c r="O139" s="4" t="s">
        <v>0</v>
      </c>
      <c r="P139" s="3" t="s">
        <v>0</v>
      </c>
      <c r="Q139" s="5" t="s">
        <v>0</v>
      </c>
      <c r="R139" s="7"/>
      <c r="S139" s="6"/>
      <c r="T139" s="8"/>
      <c r="V139" s="43"/>
      <c r="Z139" s="10" t="s">
        <v>0</v>
      </c>
      <c r="AA139" s="10" t="s">
        <v>0</v>
      </c>
      <c r="AB139" s="10" t="s">
        <v>0</v>
      </c>
      <c r="AC139" s="10" t="s">
        <v>0</v>
      </c>
      <c r="AE139" s="10" t="s">
        <v>0</v>
      </c>
      <c r="AF139" s="10" t="s">
        <v>0</v>
      </c>
      <c r="AG139" s="10" t="s">
        <v>0</v>
      </c>
      <c r="AH139" s="10" t="s">
        <v>0</v>
      </c>
      <c r="AI139" s="10" t="s">
        <v>0</v>
      </c>
    </row>
    <row r="140" spans="2:35" x14ac:dyDescent="0.25">
      <c r="B140" t="str">
        <f>IFERROR(IF(I140=DADOS!$AE$8,S140,""),0)</f>
        <v/>
      </c>
      <c r="C140" t="str">
        <f>IF(I140=DADOS!$AE$8,S140,"")</f>
        <v/>
      </c>
      <c r="D140">
        <f>IF(I140="","",COUNTIF(I$12:I140,DADOS!$AE$4))</f>
        <v>2</v>
      </c>
      <c r="E140">
        <f>IF(I140="","",IF(I140=DADOS!$AE$4,"",IF(OR(I140=DADOS!$AE$5,I140=DADOS!$AE$6,I140=DADOS!$AE$7),COUNTIFS('MODELO ORÇAMENTO'!$D$14:D140,'MODELO ORÇAMENTO'!D140,'MODELO ORÇAMENTO'!$I$14:I140,DADOS!$AE$5),COUNTIFS('MODELO ORÇAMENTO'!$D$14:D140,'MODELO ORÇAMENTO'!D140,'MODELO ORÇAMENTO'!$I$14:I140,DADOS!$AE$5))))</f>
        <v>4</v>
      </c>
      <c r="F140">
        <f>IF(I140="","",IF(I140=DADOS!$AE$4,"",IF(OR(I140=DADOS!$AE$5,I140=DADOS!$AE$6,I140=DADOS!$AE$7),COUNTIFS('MODELO ORÇAMENTO'!$D$14:D140,'MODELO ORÇAMENTO'!D140,'MODELO ORÇAMENTO'!$E$14:E140,'MODELO ORÇAMENTO'!E140,'MODELO ORÇAMENTO'!$I$14:I140,DADOS!$AE$6),COUNTIFS('MODELO ORÇAMENTO'!$D$14:D140,'MODELO ORÇAMENTO'!D140,'MODELO ORÇAMENTO'!$E$14:E140,'MODELO ORÇAMENTO'!E140,'MODELO ORÇAMENTO'!$I$14:I140,DADOS!$AE$6))))</f>
        <v>4</v>
      </c>
      <c r="G140">
        <f>IF(I140="","",IF(I140=DADOS!$AE$4,"",IF(OR(I140=DADOS!$AE$5,I140=DADOS!$AE$6,I140=DADOS!$AE$7),COUNTIFS('MODELO ORÇAMENTO'!$D$14:D140,'MODELO ORÇAMENTO'!D140,'MODELO ORÇAMENTO'!$E$14:E140,'MODELO ORÇAMENTO'!E140,'MODELO ORÇAMENTO'!$F$14:F140,'MODELO ORÇAMENTO'!F140,'MODELO ORÇAMENTO'!$I$14:I140,DADOS!$AE$7),COUNTIFS('MODELO ORÇAMENTO'!$D$14:D140,'MODELO ORÇAMENTO'!D140,'MODELO ORÇAMENTO'!$E$14:E140,'MODELO ORÇAMENTO'!E140,'MODELO ORÇAMENTO'!$F$14:F140,'MODELO ORÇAMENTO'!F140,'MODELO ORÇAMENTO'!$I$14:I140,DADOS!$AE$7))))</f>
        <v>0</v>
      </c>
      <c r="H140">
        <f>IF(I140="","",COUNTIFS('MODELO ORÇAMENTO'!$D$14:D140,'MODELO ORÇAMENTO'!D140,'MODELO ORÇAMENTO'!$E$14:E140,'MODELO ORÇAMENTO'!E140,'MODELO ORÇAMENTO'!$F$14:F140,'MODELO ORÇAMENTO'!F140,'MODELO ORÇAMENTO'!$G$14:G140,'MODELO ORÇAMENTO'!G140,'MODELO ORÇAMENTO'!$I$14:I140,DADOS!$AE$8))</f>
        <v>0</v>
      </c>
      <c r="I140" t="s">
        <v>14</v>
      </c>
      <c r="K140" s="49"/>
      <c r="L140" s="2" t="s">
        <v>230</v>
      </c>
      <c r="O140" s="4" t="s">
        <v>231</v>
      </c>
      <c r="P140" s="3" t="s">
        <v>0</v>
      </c>
      <c r="Q140" s="5" t="s">
        <v>0</v>
      </c>
      <c r="R140" s="7"/>
      <c r="S140" s="6"/>
      <c r="T140" s="8"/>
      <c r="V140" s="43"/>
      <c r="X140" s="9" t="s">
        <v>231</v>
      </c>
      <c r="Z140" s="10" t="s">
        <v>0</v>
      </c>
      <c r="AA140" s="10" t="s">
        <v>0</v>
      </c>
      <c r="AB140" s="10" t="s">
        <v>0</v>
      </c>
      <c r="AC140" s="10" t="s">
        <v>0</v>
      </c>
      <c r="AE140" s="10" t="s">
        <v>0</v>
      </c>
      <c r="AF140" s="10" t="s">
        <v>0</v>
      </c>
      <c r="AG140" s="10" t="s">
        <v>0</v>
      </c>
      <c r="AH140" s="10" t="s">
        <v>0</v>
      </c>
      <c r="AI140" s="10" t="s">
        <v>0</v>
      </c>
    </row>
    <row r="141" spans="2:35" ht="45" x14ac:dyDescent="0.25">
      <c r="B141">
        <f>IFERROR(IF(I141=DADOS!$AE$8,S141,""),0)</f>
        <v>0</v>
      </c>
      <c r="C141">
        <f>IF(I141=DADOS!$AE$8,S141,"")</f>
        <v>0</v>
      </c>
      <c r="D141">
        <f>IF(I141="","",COUNTIF(I$12:I141,DADOS!$AE$4))</f>
        <v>2</v>
      </c>
      <c r="E141">
        <f>IF(I141="","",IF(I141=DADOS!$AE$4,"",IF(OR(I141=DADOS!$AE$5,I141=DADOS!$AE$6,I141=DADOS!$AE$7),COUNTIFS('MODELO ORÇAMENTO'!$D$14:D141,'MODELO ORÇAMENTO'!D141,'MODELO ORÇAMENTO'!$I$14:I141,DADOS!$AE$5),COUNTIFS('MODELO ORÇAMENTO'!$D$14:D141,'MODELO ORÇAMENTO'!D141,'MODELO ORÇAMENTO'!$I$14:I141,DADOS!$AE$5))))</f>
        <v>4</v>
      </c>
      <c r="F141">
        <f>IF(I141="","",IF(I141=DADOS!$AE$4,"",IF(OR(I141=DADOS!$AE$5,I141=DADOS!$AE$6,I141=DADOS!$AE$7),COUNTIFS('MODELO ORÇAMENTO'!$D$14:D141,'MODELO ORÇAMENTO'!D141,'MODELO ORÇAMENTO'!$E$14:E141,'MODELO ORÇAMENTO'!E141,'MODELO ORÇAMENTO'!$I$14:I141,DADOS!$AE$6),COUNTIFS('MODELO ORÇAMENTO'!$D$14:D141,'MODELO ORÇAMENTO'!D141,'MODELO ORÇAMENTO'!$E$14:E141,'MODELO ORÇAMENTO'!E141,'MODELO ORÇAMENTO'!$I$14:I141,DADOS!$AE$6))))</f>
        <v>4</v>
      </c>
      <c r="G141">
        <f>IF(I141="","",IF(I141=DADOS!$AE$4,"",IF(OR(I141=DADOS!$AE$5,I141=DADOS!$AE$6,I141=DADOS!$AE$7),COUNTIFS('MODELO ORÇAMENTO'!$D$14:D141,'MODELO ORÇAMENTO'!D141,'MODELO ORÇAMENTO'!$E$14:E141,'MODELO ORÇAMENTO'!E141,'MODELO ORÇAMENTO'!$F$14:F141,'MODELO ORÇAMENTO'!F141,'MODELO ORÇAMENTO'!$I$14:I141,DADOS!$AE$7),COUNTIFS('MODELO ORÇAMENTO'!$D$14:D141,'MODELO ORÇAMENTO'!D141,'MODELO ORÇAMENTO'!$E$14:E141,'MODELO ORÇAMENTO'!E141,'MODELO ORÇAMENTO'!$F$14:F141,'MODELO ORÇAMENTO'!F141,'MODELO ORÇAMENTO'!$I$14:I141,DADOS!$AE$7))))</f>
        <v>0</v>
      </c>
      <c r="H141">
        <f>IF(I141="","",COUNTIFS('MODELO ORÇAMENTO'!$D$14:D141,'MODELO ORÇAMENTO'!D141,'MODELO ORÇAMENTO'!$E$14:E141,'MODELO ORÇAMENTO'!E141,'MODELO ORÇAMENTO'!$F$14:F141,'MODELO ORÇAMENTO'!F141,'MODELO ORÇAMENTO'!$G$14:G141,'MODELO ORÇAMENTO'!G141,'MODELO ORÇAMENTO'!$I$14:I141,DADOS!$AE$8))</f>
        <v>1</v>
      </c>
      <c r="I141" t="s">
        <v>16</v>
      </c>
      <c r="K141" s="49"/>
      <c r="L141" s="2" t="s">
        <v>232</v>
      </c>
      <c r="O141" s="4" t="s">
        <v>233</v>
      </c>
      <c r="P141" s="3" t="s">
        <v>107</v>
      </c>
      <c r="Q141" s="5">
        <v>2.0593500000000007</v>
      </c>
      <c r="R141" s="7"/>
      <c r="S141" s="6"/>
      <c r="T141" s="8"/>
      <c r="U141" s="2" t="s">
        <v>42</v>
      </c>
      <c r="V141" s="43"/>
      <c r="Z141" s="10" t="s">
        <v>0</v>
      </c>
      <c r="AA141" s="10" t="s">
        <v>0</v>
      </c>
      <c r="AB141" s="10" t="s">
        <v>0</v>
      </c>
      <c r="AC141" s="10" t="s">
        <v>0</v>
      </c>
      <c r="AE141" s="10" t="s">
        <v>0</v>
      </c>
      <c r="AF141" s="10" t="s">
        <v>0</v>
      </c>
      <c r="AG141" s="10" t="s">
        <v>0</v>
      </c>
      <c r="AH141" s="10" t="s">
        <v>0</v>
      </c>
      <c r="AI141" s="10" t="s">
        <v>0</v>
      </c>
    </row>
    <row r="142" spans="2:35" ht="45" x14ac:dyDescent="0.25">
      <c r="B142">
        <f>IFERROR(IF(I142=DADOS!$AE$8,S142,""),0)</f>
        <v>0</v>
      </c>
      <c r="C142">
        <f>IF(I142=DADOS!$AE$8,S142,"")</f>
        <v>0</v>
      </c>
      <c r="D142">
        <f>IF(I142="","",COUNTIF(I$12:I142,DADOS!$AE$4))</f>
        <v>2</v>
      </c>
      <c r="E142">
        <f>IF(I142="","",IF(I142=DADOS!$AE$4,"",IF(OR(I142=DADOS!$AE$5,I142=DADOS!$AE$6,I142=DADOS!$AE$7),COUNTIFS('MODELO ORÇAMENTO'!$D$14:D142,'MODELO ORÇAMENTO'!D142,'MODELO ORÇAMENTO'!$I$14:I142,DADOS!$AE$5),COUNTIFS('MODELO ORÇAMENTO'!$D$14:D142,'MODELO ORÇAMENTO'!D142,'MODELO ORÇAMENTO'!$I$14:I142,DADOS!$AE$5))))</f>
        <v>4</v>
      </c>
      <c r="F142">
        <f>IF(I142="","",IF(I142=DADOS!$AE$4,"",IF(OR(I142=DADOS!$AE$5,I142=DADOS!$AE$6,I142=DADOS!$AE$7),COUNTIFS('MODELO ORÇAMENTO'!$D$14:D142,'MODELO ORÇAMENTO'!D142,'MODELO ORÇAMENTO'!$E$14:E142,'MODELO ORÇAMENTO'!E142,'MODELO ORÇAMENTO'!$I$14:I142,DADOS!$AE$6),COUNTIFS('MODELO ORÇAMENTO'!$D$14:D142,'MODELO ORÇAMENTO'!D142,'MODELO ORÇAMENTO'!$E$14:E142,'MODELO ORÇAMENTO'!E142,'MODELO ORÇAMENTO'!$I$14:I142,DADOS!$AE$6))))</f>
        <v>4</v>
      </c>
      <c r="G142">
        <f>IF(I142="","",IF(I142=DADOS!$AE$4,"",IF(OR(I142=DADOS!$AE$5,I142=DADOS!$AE$6,I142=DADOS!$AE$7),COUNTIFS('MODELO ORÇAMENTO'!$D$14:D142,'MODELO ORÇAMENTO'!D142,'MODELO ORÇAMENTO'!$E$14:E142,'MODELO ORÇAMENTO'!E142,'MODELO ORÇAMENTO'!$F$14:F142,'MODELO ORÇAMENTO'!F142,'MODELO ORÇAMENTO'!$I$14:I142,DADOS!$AE$7),COUNTIFS('MODELO ORÇAMENTO'!$D$14:D142,'MODELO ORÇAMENTO'!D142,'MODELO ORÇAMENTO'!$E$14:E142,'MODELO ORÇAMENTO'!E142,'MODELO ORÇAMENTO'!$F$14:F142,'MODELO ORÇAMENTO'!F142,'MODELO ORÇAMENTO'!$I$14:I142,DADOS!$AE$7))))</f>
        <v>0</v>
      </c>
      <c r="H142">
        <f>IF(I142="","",COUNTIFS('MODELO ORÇAMENTO'!$D$14:D142,'MODELO ORÇAMENTO'!D142,'MODELO ORÇAMENTO'!$E$14:E142,'MODELO ORÇAMENTO'!E142,'MODELO ORÇAMENTO'!$F$14:F142,'MODELO ORÇAMENTO'!F142,'MODELO ORÇAMENTO'!$G$14:G142,'MODELO ORÇAMENTO'!G142,'MODELO ORÇAMENTO'!$I$14:I142,DADOS!$AE$8))</f>
        <v>2</v>
      </c>
      <c r="I142" t="s">
        <v>16</v>
      </c>
      <c r="K142" s="49"/>
      <c r="L142" s="2" t="s">
        <v>234</v>
      </c>
      <c r="O142" s="4" t="s">
        <v>235</v>
      </c>
      <c r="P142" s="3" t="s">
        <v>107</v>
      </c>
      <c r="Q142" s="5">
        <v>2.0593500000000007</v>
      </c>
      <c r="R142" s="7"/>
      <c r="S142" s="6"/>
      <c r="T142" s="8"/>
      <c r="U142" s="2" t="s">
        <v>42</v>
      </c>
      <c r="V142" s="43"/>
      <c r="Z142" s="10" t="s">
        <v>0</v>
      </c>
      <c r="AA142" s="10" t="s">
        <v>0</v>
      </c>
      <c r="AB142" s="10" t="s">
        <v>0</v>
      </c>
      <c r="AC142" s="10" t="s">
        <v>0</v>
      </c>
      <c r="AE142" s="10" t="s">
        <v>0</v>
      </c>
      <c r="AF142" s="10" t="s">
        <v>0</v>
      </c>
      <c r="AG142" s="10" t="s">
        <v>0</v>
      </c>
      <c r="AH142" s="10" t="s">
        <v>0</v>
      </c>
      <c r="AI142" s="10" t="s">
        <v>0</v>
      </c>
    </row>
    <row r="143" spans="2:35" x14ac:dyDescent="0.25">
      <c r="B143" t="str">
        <f>IFERROR(IF(I143=DADOS!$AE$8,S143,""),0)</f>
        <v/>
      </c>
      <c r="C143" t="str">
        <f>IF(I143=DADOS!$AE$8,S143,"")</f>
        <v/>
      </c>
      <c r="D143" t="str">
        <f>IF(I143="","",COUNTIF(I$12:I143,DADOS!$AE$4))</f>
        <v/>
      </c>
      <c r="E143" t="str">
        <f>IF(I143="","",IF(I143=DADOS!$AE$4,"",IF(OR(I143=DADOS!$AE$5,I143=DADOS!$AE$6,I143=DADOS!$AE$7),COUNTIFS('MODELO ORÇAMENTO'!$D$14:D143,'MODELO ORÇAMENTO'!D143,'MODELO ORÇAMENTO'!$I$14:I143,DADOS!$AE$5),COUNTIFS('MODELO ORÇAMENTO'!$D$14:D143,'MODELO ORÇAMENTO'!D143,'MODELO ORÇAMENTO'!$I$14:I143,DADOS!$AE$5))))</f>
        <v/>
      </c>
      <c r="F143" t="str">
        <f>IF(I143="","",IF(I143=DADOS!$AE$4,"",IF(OR(I143=DADOS!$AE$5,I143=DADOS!$AE$6,I143=DADOS!$AE$7),COUNTIFS('MODELO ORÇAMENTO'!$D$14:D143,'MODELO ORÇAMENTO'!D143,'MODELO ORÇAMENTO'!$E$14:E143,'MODELO ORÇAMENTO'!E143,'MODELO ORÇAMENTO'!$I$14:I143,DADOS!$AE$6),COUNTIFS('MODELO ORÇAMENTO'!$D$14:D143,'MODELO ORÇAMENTO'!D143,'MODELO ORÇAMENTO'!$E$14:E143,'MODELO ORÇAMENTO'!E143,'MODELO ORÇAMENTO'!$I$14:I143,DADOS!$AE$6))))</f>
        <v/>
      </c>
      <c r="G143" t="str">
        <f>IF(I143="","",IF(I143=DADOS!$AE$4,"",IF(OR(I143=DADOS!$AE$5,I143=DADOS!$AE$6,I143=DADOS!$AE$7),COUNTIFS('MODELO ORÇAMENTO'!$D$14:D143,'MODELO ORÇAMENTO'!D143,'MODELO ORÇAMENTO'!$E$14:E143,'MODELO ORÇAMENTO'!E143,'MODELO ORÇAMENTO'!$F$14:F143,'MODELO ORÇAMENTO'!F143,'MODELO ORÇAMENTO'!$I$14:I143,DADOS!$AE$7),COUNTIFS('MODELO ORÇAMENTO'!$D$14:D143,'MODELO ORÇAMENTO'!D143,'MODELO ORÇAMENTO'!$E$14:E143,'MODELO ORÇAMENTO'!E143,'MODELO ORÇAMENTO'!$F$14:F143,'MODELO ORÇAMENTO'!F143,'MODELO ORÇAMENTO'!$I$14:I143,DADOS!$AE$7))))</f>
        <v/>
      </c>
      <c r="H143" t="str">
        <f>IF(I143="","",COUNTIFS('MODELO ORÇAMENTO'!$D$14:D143,'MODELO ORÇAMENTO'!D143,'MODELO ORÇAMENTO'!$E$14:E143,'MODELO ORÇAMENTO'!E143,'MODELO ORÇAMENTO'!$F$14:F143,'MODELO ORÇAMENTO'!F143,'MODELO ORÇAMENTO'!$G$14:G143,'MODELO ORÇAMENTO'!G143,'MODELO ORÇAMENTO'!$I$14:I143,DADOS!$AE$8))</f>
        <v/>
      </c>
      <c r="K143" s="49"/>
      <c r="L143" s="2" t="s">
        <v>0</v>
      </c>
      <c r="O143" s="4" t="s">
        <v>0</v>
      </c>
      <c r="P143" s="3" t="s">
        <v>0</v>
      </c>
      <c r="Q143" s="5" t="s">
        <v>0</v>
      </c>
      <c r="R143" s="7"/>
      <c r="S143" s="6"/>
      <c r="T143" s="8"/>
      <c r="V143" s="43"/>
      <c r="Z143" s="10" t="s">
        <v>0</v>
      </c>
      <c r="AA143" s="10" t="s">
        <v>0</v>
      </c>
      <c r="AB143" s="10" t="s">
        <v>0</v>
      </c>
      <c r="AC143" s="10" t="s">
        <v>0</v>
      </c>
      <c r="AE143" s="10" t="s">
        <v>0</v>
      </c>
      <c r="AF143" s="10" t="s">
        <v>0</v>
      </c>
      <c r="AG143" s="10" t="s">
        <v>0</v>
      </c>
      <c r="AH143" s="10" t="s">
        <v>0</v>
      </c>
      <c r="AI143" s="10" t="s">
        <v>0</v>
      </c>
    </row>
    <row r="144" spans="2:35" x14ac:dyDescent="0.25">
      <c r="B144" t="str">
        <f>IFERROR(IF(I144=DADOS!$AE$8,S144,""),0)</f>
        <v/>
      </c>
      <c r="C144" t="str">
        <f>IF(I144=DADOS!$AE$8,S144,"")</f>
        <v/>
      </c>
      <c r="D144">
        <f>IF(I144="","",COUNTIF(I$12:I144,DADOS!$AE$4))</f>
        <v>2</v>
      </c>
      <c r="E144">
        <f>IF(I144="","",IF(I144=DADOS!$AE$4,"",IF(OR(I144=DADOS!$AE$5,I144=DADOS!$AE$6,I144=DADOS!$AE$7),COUNTIFS('MODELO ORÇAMENTO'!$D$14:D144,'MODELO ORÇAMENTO'!D144,'MODELO ORÇAMENTO'!$I$14:I144,DADOS!$AE$5),COUNTIFS('MODELO ORÇAMENTO'!$D$14:D144,'MODELO ORÇAMENTO'!D144,'MODELO ORÇAMENTO'!$I$14:I144,DADOS!$AE$5))))</f>
        <v>4</v>
      </c>
      <c r="F144">
        <f>IF(I144="","",IF(I144=DADOS!$AE$4,"",IF(OR(I144=DADOS!$AE$5,I144=DADOS!$AE$6,I144=DADOS!$AE$7),COUNTIFS('MODELO ORÇAMENTO'!$D$14:D144,'MODELO ORÇAMENTO'!D144,'MODELO ORÇAMENTO'!$E$14:E144,'MODELO ORÇAMENTO'!E144,'MODELO ORÇAMENTO'!$I$14:I144,DADOS!$AE$6),COUNTIFS('MODELO ORÇAMENTO'!$D$14:D144,'MODELO ORÇAMENTO'!D144,'MODELO ORÇAMENTO'!$E$14:E144,'MODELO ORÇAMENTO'!E144,'MODELO ORÇAMENTO'!$I$14:I144,DADOS!$AE$6))))</f>
        <v>5</v>
      </c>
      <c r="G144">
        <f>IF(I144="","",IF(I144=DADOS!$AE$4,"",IF(OR(I144=DADOS!$AE$5,I144=DADOS!$AE$6,I144=DADOS!$AE$7),COUNTIFS('MODELO ORÇAMENTO'!$D$14:D144,'MODELO ORÇAMENTO'!D144,'MODELO ORÇAMENTO'!$E$14:E144,'MODELO ORÇAMENTO'!E144,'MODELO ORÇAMENTO'!$F$14:F144,'MODELO ORÇAMENTO'!F144,'MODELO ORÇAMENTO'!$I$14:I144,DADOS!$AE$7),COUNTIFS('MODELO ORÇAMENTO'!$D$14:D144,'MODELO ORÇAMENTO'!D144,'MODELO ORÇAMENTO'!$E$14:E144,'MODELO ORÇAMENTO'!E144,'MODELO ORÇAMENTO'!$F$14:F144,'MODELO ORÇAMENTO'!F144,'MODELO ORÇAMENTO'!$I$14:I144,DADOS!$AE$7))))</f>
        <v>0</v>
      </c>
      <c r="H144">
        <f>IF(I144="","",COUNTIFS('MODELO ORÇAMENTO'!$D$14:D144,'MODELO ORÇAMENTO'!D144,'MODELO ORÇAMENTO'!$E$14:E144,'MODELO ORÇAMENTO'!E144,'MODELO ORÇAMENTO'!$F$14:F144,'MODELO ORÇAMENTO'!F144,'MODELO ORÇAMENTO'!$G$14:G144,'MODELO ORÇAMENTO'!G144,'MODELO ORÇAMENTO'!$I$14:I144,DADOS!$AE$8))</f>
        <v>0</v>
      </c>
      <c r="I144" t="s">
        <v>14</v>
      </c>
      <c r="K144" s="49"/>
      <c r="L144" s="2" t="s">
        <v>236</v>
      </c>
      <c r="O144" s="4" t="s">
        <v>237</v>
      </c>
      <c r="P144" s="3" t="s">
        <v>0</v>
      </c>
      <c r="Q144" s="5" t="s">
        <v>0</v>
      </c>
      <c r="R144" s="7"/>
      <c r="S144" s="6"/>
      <c r="T144" s="8"/>
      <c r="V144" s="43"/>
      <c r="X144" s="9" t="s">
        <v>237</v>
      </c>
      <c r="Z144" s="10" t="s">
        <v>0</v>
      </c>
      <c r="AA144" s="10" t="s">
        <v>0</v>
      </c>
      <c r="AB144" s="10" t="s">
        <v>0</v>
      </c>
      <c r="AC144" s="10" t="s">
        <v>0</v>
      </c>
      <c r="AE144" s="10" t="s">
        <v>0</v>
      </c>
      <c r="AF144" s="10" t="s">
        <v>0</v>
      </c>
      <c r="AG144" s="10" t="s">
        <v>0</v>
      </c>
      <c r="AH144" s="10" t="s">
        <v>0</v>
      </c>
      <c r="AI144" s="10" t="s">
        <v>0</v>
      </c>
    </row>
    <row r="145" spans="2:35" ht="30" x14ac:dyDescent="0.25">
      <c r="B145">
        <f>IFERROR(IF(I145=DADOS!$AE$8,S145,""),0)</f>
        <v>0</v>
      </c>
      <c r="C145">
        <f>IF(I145=DADOS!$AE$8,S145,"")</f>
        <v>0</v>
      </c>
      <c r="D145">
        <f>IF(I145="","",COUNTIF(I$12:I145,DADOS!$AE$4))</f>
        <v>2</v>
      </c>
      <c r="E145">
        <f>IF(I145="","",IF(I145=DADOS!$AE$4,"",IF(OR(I145=DADOS!$AE$5,I145=DADOS!$AE$6,I145=DADOS!$AE$7),COUNTIFS('MODELO ORÇAMENTO'!$D$14:D145,'MODELO ORÇAMENTO'!D145,'MODELO ORÇAMENTO'!$I$14:I145,DADOS!$AE$5),COUNTIFS('MODELO ORÇAMENTO'!$D$14:D145,'MODELO ORÇAMENTO'!D145,'MODELO ORÇAMENTO'!$I$14:I145,DADOS!$AE$5))))</f>
        <v>4</v>
      </c>
      <c r="F145">
        <f>IF(I145="","",IF(I145=DADOS!$AE$4,"",IF(OR(I145=DADOS!$AE$5,I145=DADOS!$AE$6,I145=DADOS!$AE$7),COUNTIFS('MODELO ORÇAMENTO'!$D$14:D145,'MODELO ORÇAMENTO'!D145,'MODELO ORÇAMENTO'!$E$14:E145,'MODELO ORÇAMENTO'!E145,'MODELO ORÇAMENTO'!$I$14:I145,DADOS!$AE$6),COUNTIFS('MODELO ORÇAMENTO'!$D$14:D145,'MODELO ORÇAMENTO'!D145,'MODELO ORÇAMENTO'!$E$14:E145,'MODELO ORÇAMENTO'!E145,'MODELO ORÇAMENTO'!$I$14:I145,DADOS!$AE$6))))</f>
        <v>5</v>
      </c>
      <c r="G145">
        <f>IF(I145="","",IF(I145=DADOS!$AE$4,"",IF(OR(I145=DADOS!$AE$5,I145=DADOS!$AE$6,I145=DADOS!$AE$7),COUNTIFS('MODELO ORÇAMENTO'!$D$14:D145,'MODELO ORÇAMENTO'!D145,'MODELO ORÇAMENTO'!$E$14:E145,'MODELO ORÇAMENTO'!E145,'MODELO ORÇAMENTO'!$F$14:F145,'MODELO ORÇAMENTO'!F145,'MODELO ORÇAMENTO'!$I$14:I145,DADOS!$AE$7),COUNTIFS('MODELO ORÇAMENTO'!$D$14:D145,'MODELO ORÇAMENTO'!D145,'MODELO ORÇAMENTO'!$E$14:E145,'MODELO ORÇAMENTO'!E145,'MODELO ORÇAMENTO'!$F$14:F145,'MODELO ORÇAMENTO'!F145,'MODELO ORÇAMENTO'!$I$14:I145,DADOS!$AE$7))))</f>
        <v>0</v>
      </c>
      <c r="H145">
        <f>IF(I145="","",COUNTIFS('MODELO ORÇAMENTO'!$D$14:D145,'MODELO ORÇAMENTO'!D145,'MODELO ORÇAMENTO'!$E$14:E145,'MODELO ORÇAMENTO'!E145,'MODELO ORÇAMENTO'!$F$14:F145,'MODELO ORÇAMENTO'!F145,'MODELO ORÇAMENTO'!$G$14:G145,'MODELO ORÇAMENTO'!G145,'MODELO ORÇAMENTO'!$I$14:I145,DADOS!$AE$8))</f>
        <v>1</v>
      </c>
      <c r="I145" t="s">
        <v>16</v>
      </c>
      <c r="K145" s="49"/>
      <c r="L145" s="2" t="s">
        <v>238</v>
      </c>
      <c r="O145" s="4" t="s">
        <v>239</v>
      </c>
      <c r="P145" s="3" t="s">
        <v>49</v>
      </c>
      <c r="Q145" s="5">
        <v>2.0593500000000007</v>
      </c>
      <c r="R145" s="7"/>
      <c r="S145" s="6"/>
      <c r="T145" s="8"/>
      <c r="U145" s="2" t="s">
        <v>42</v>
      </c>
      <c r="V145" s="43"/>
      <c r="Z145" s="10" t="s">
        <v>0</v>
      </c>
      <c r="AA145" s="10" t="s">
        <v>0</v>
      </c>
      <c r="AB145" s="10" t="s">
        <v>0</v>
      </c>
      <c r="AC145" s="10" t="s">
        <v>0</v>
      </c>
      <c r="AE145" s="10" t="s">
        <v>0</v>
      </c>
      <c r="AF145" s="10" t="s">
        <v>0</v>
      </c>
      <c r="AG145" s="10" t="s">
        <v>0</v>
      </c>
      <c r="AH145" s="10" t="s">
        <v>0</v>
      </c>
      <c r="AI145" s="10" t="s">
        <v>0</v>
      </c>
    </row>
    <row r="146" spans="2:35" x14ac:dyDescent="0.25">
      <c r="B146" t="str">
        <f>IFERROR(IF(I146=DADOS!$AE$8,S146,""),0)</f>
        <v/>
      </c>
      <c r="C146" t="str">
        <f>IF(I146=DADOS!$AE$8,S146,"")</f>
        <v/>
      </c>
      <c r="D146" t="str">
        <f>IF(I146="","",COUNTIF(I$12:I146,DADOS!$AE$4))</f>
        <v/>
      </c>
      <c r="E146" t="str">
        <f>IF(I146="","",IF(I146=DADOS!$AE$4,"",IF(OR(I146=DADOS!$AE$5,I146=DADOS!$AE$6,I146=DADOS!$AE$7),COUNTIFS('MODELO ORÇAMENTO'!$D$14:D146,'MODELO ORÇAMENTO'!D146,'MODELO ORÇAMENTO'!$I$14:I146,DADOS!$AE$5),COUNTIFS('MODELO ORÇAMENTO'!$D$14:D146,'MODELO ORÇAMENTO'!D146,'MODELO ORÇAMENTO'!$I$14:I146,DADOS!$AE$5))))</f>
        <v/>
      </c>
      <c r="F146" t="str">
        <f>IF(I146="","",IF(I146=DADOS!$AE$4,"",IF(OR(I146=DADOS!$AE$5,I146=DADOS!$AE$6,I146=DADOS!$AE$7),COUNTIFS('MODELO ORÇAMENTO'!$D$14:D146,'MODELO ORÇAMENTO'!D146,'MODELO ORÇAMENTO'!$E$14:E146,'MODELO ORÇAMENTO'!E146,'MODELO ORÇAMENTO'!$I$14:I146,DADOS!$AE$6),COUNTIFS('MODELO ORÇAMENTO'!$D$14:D146,'MODELO ORÇAMENTO'!D146,'MODELO ORÇAMENTO'!$E$14:E146,'MODELO ORÇAMENTO'!E146,'MODELO ORÇAMENTO'!$I$14:I146,DADOS!$AE$6))))</f>
        <v/>
      </c>
      <c r="G146" t="str">
        <f>IF(I146="","",IF(I146=DADOS!$AE$4,"",IF(OR(I146=DADOS!$AE$5,I146=DADOS!$AE$6,I146=DADOS!$AE$7),COUNTIFS('MODELO ORÇAMENTO'!$D$14:D146,'MODELO ORÇAMENTO'!D146,'MODELO ORÇAMENTO'!$E$14:E146,'MODELO ORÇAMENTO'!E146,'MODELO ORÇAMENTO'!$F$14:F146,'MODELO ORÇAMENTO'!F146,'MODELO ORÇAMENTO'!$I$14:I146,DADOS!$AE$7),COUNTIFS('MODELO ORÇAMENTO'!$D$14:D146,'MODELO ORÇAMENTO'!D146,'MODELO ORÇAMENTO'!$E$14:E146,'MODELO ORÇAMENTO'!E146,'MODELO ORÇAMENTO'!$F$14:F146,'MODELO ORÇAMENTO'!F146,'MODELO ORÇAMENTO'!$I$14:I146,DADOS!$AE$7))))</f>
        <v/>
      </c>
      <c r="H146" t="str">
        <f>IF(I146="","",COUNTIFS('MODELO ORÇAMENTO'!$D$14:D146,'MODELO ORÇAMENTO'!D146,'MODELO ORÇAMENTO'!$E$14:E146,'MODELO ORÇAMENTO'!E146,'MODELO ORÇAMENTO'!$F$14:F146,'MODELO ORÇAMENTO'!F146,'MODELO ORÇAMENTO'!$G$14:G146,'MODELO ORÇAMENTO'!G146,'MODELO ORÇAMENTO'!$I$14:I146,DADOS!$AE$8))</f>
        <v/>
      </c>
      <c r="K146" s="49"/>
      <c r="L146" s="2" t="s">
        <v>0</v>
      </c>
      <c r="O146" s="4" t="s">
        <v>0</v>
      </c>
      <c r="P146" s="3" t="s">
        <v>0</v>
      </c>
      <c r="Q146" s="5" t="s">
        <v>0</v>
      </c>
      <c r="R146" s="7"/>
      <c r="S146" s="6"/>
      <c r="T146" s="8"/>
      <c r="V146" s="43"/>
      <c r="Z146" s="10" t="s">
        <v>0</v>
      </c>
      <c r="AA146" s="10" t="s">
        <v>0</v>
      </c>
      <c r="AB146" s="10" t="s">
        <v>0</v>
      </c>
      <c r="AC146" s="10" t="s">
        <v>0</v>
      </c>
      <c r="AE146" s="10" t="s">
        <v>0</v>
      </c>
      <c r="AF146" s="10" t="s">
        <v>0</v>
      </c>
      <c r="AG146" s="10" t="s">
        <v>0</v>
      </c>
      <c r="AH146" s="10" t="s">
        <v>0</v>
      </c>
      <c r="AI146" s="10" t="s">
        <v>0</v>
      </c>
    </row>
    <row r="147" spans="2:35" x14ac:dyDescent="0.25">
      <c r="B147" t="str">
        <f>IFERROR(IF(I147=DADOS!$AE$8,S147,""),0)</f>
        <v/>
      </c>
      <c r="C147" t="str">
        <f>IF(I147=DADOS!$AE$8,S147,"")</f>
        <v/>
      </c>
      <c r="D147">
        <f>IF(I147="","",COUNTIF(I$12:I147,DADOS!$AE$4))</f>
        <v>2</v>
      </c>
      <c r="E147">
        <f>IF(I147="","",IF(I147=DADOS!$AE$4,"",IF(OR(I147=DADOS!$AE$5,I147=DADOS!$AE$6,I147=DADOS!$AE$7),COUNTIFS('MODELO ORÇAMENTO'!$D$14:D147,'MODELO ORÇAMENTO'!D147,'MODELO ORÇAMENTO'!$I$14:I147,DADOS!$AE$5),COUNTIFS('MODELO ORÇAMENTO'!$D$14:D147,'MODELO ORÇAMENTO'!D147,'MODELO ORÇAMENTO'!$I$14:I147,DADOS!$AE$5))))</f>
        <v>5</v>
      </c>
      <c r="F147">
        <f>IF(I147="","",IF(I147=DADOS!$AE$4,"",IF(OR(I147=DADOS!$AE$5,I147=DADOS!$AE$6,I147=DADOS!$AE$7),COUNTIFS('MODELO ORÇAMENTO'!$D$14:D147,'MODELO ORÇAMENTO'!D147,'MODELO ORÇAMENTO'!$E$14:E147,'MODELO ORÇAMENTO'!E147,'MODELO ORÇAMENTO'!$I$14:I147,DADOS!$AE$6),COUNTIFS('MODELO ORÇAMENTO'!$D$14:D147,'MODELO ORÇAMENTO'!D147,'MODELO ORÇAMENTO'!$E$14:E147,'MODELO ORÇAMENTO'!E147,'MODELO ORÇAMENTO'!$I$14:I147,DADOS!$AE$6))))</f>
        <v>0</v>
      </c>
      <c r="G147">
        <f>IF(I147="","",IF(I147=DADOS!$AE$4,"",IF(OR(I147=DADOS!$AE$5,I147=DADOS!$AE$6,I147=DADOS!$AE$7),COUNTIFS('MODELO ORÇAMENTO'!$D$14:D147,'MODELO ORÇAMENTO'!D147,'MODELO ORÇAMENTO'!$E$14:E147,'MODELO ORÇAMENTO'!E147,'MODELO ORÇAMENTO'!$F$14:F147,'MODELO ORÇAMENTO'!F147,'MODELO ORÇAMENTO'!$I$14:I147,DADOS!$AE$7),COUNTIFS('MODELO ORÇAMENTO'!$D$14:D147,'MODELO ORÇAMENTO'!D147,'MODELO ORÇAMENTO'!$E$14:E147,'MODELO ORÇAMENTO'!E147,'MODELO ORÇAMENTO'!$F$14:F147,'MODELO ORÇAMENTO'!F147,'MODELO ORÇAMENTO'!$I$14:I147,DADOS!$AE$7))))</f>
        <v>0</v>
      </c>
      <c r="H147">
        <f>IF(I147="","",COUNTIFS('MODELO ORÇAMENTO'!$D$14:D147,'MODELO ORÇAMENTO'!D147,'MODELO ORÇAMENTO'!$E$14:E147,'MODELO ORÇAMENTO'!E147,'MODELO ORÇAMENTO'!$F$14:F147,'MODELO ORÇAMENTO'!F147,'MODELO ORÇAMENTO'!$G$14:G147,'MODELO ORÇAMENTO'!G147,'MODELO ORÇAMENTO'!$I$14:I147,DADOS!$AE$8))</f>
        <v>0</v>
      </c>
      <c r="I147" t="s">
        <v>13</v>
      </c>
      <c r="K147" s="49"/>
      <c r="L147" s="2" t="s">
        <v>240</v>
      </c>
      <c r="O147" s="4" t="s">
        <v>241</v>
      </c>
      <c r="P147" s="3" t="s">
        <v>0</v>
      </c>
      <c r="Q147" s="5" t="s">
        <v>0</v>
      </c>
      <c r="R147" s="7"/>
      <c r="S147" s="6"/>
      <c r="T147" s="8"/>
      <c r="V147" s="43"/>
      <c r="X147" s="9" t="s">
        <v>241</v>
      </c>
      <c r="Z147" s="10" t="s">
        <v>0</v>
      </c>
      <c r="AA147" s="10" t="s">
        <v>0</v>
      </c>
      <c r="AB147" s="10" t="s">
        <v>0</v>
      </c>
      <c r="AC147" s="10" t="s">
        <v>0</v>
      </c>
      <c r="AE147" s="10" t="s">
        <v>0</v>
      </c>
      <c r="AF147" s="10" t="s">
        <v>0</v>
      </c>
      <c r="AG147" s="10" t="s">
        <v>0</v>
      </c>
      <c r="AH147" s="10" t="s">
        <v>0</v>
      </c>
      <c r="AI147" s="10" t="s">
        <v>0</v>
      </c>
    </row>
    <row r="148" spans="2:35" x14ac:dyDescent="0.25">
      <c r="B148" t="str">
        <f>IFERROR(IF(I148=DADOS!$AE$8,S148,""),0)</f>
        <v/>
      </c>
      <c r="C148" t="str">
        <f>IF(I148=DADOS!$AE$8,S148,"")</f>
        <v/>
      </c>
      <c r="D148">
        <f>IF(I148="","",COUNTIF(I$12:I148,DADOS!$AE$4))</f>
        <v>2</v>
      </c>
      <c r="E148">
        <f>IF(I148="","",IF(I148=DADOS!$AE$4,"",IF(OR(I148=DADOS!$AE$5,I148=DADOS!$AE$6,I148=DADOS!$AE$7),COUNTIFS('MODELO ORÇAMENTO'!$D$14:D148,'MODELO ORÇAMENTO'!D148,'MODELO ORÇAMENTO'!$I$14:I148,DADOS!$AE$5),COUNTIFS('MODELO ORÇAMENTO'!$D$14:D148,'MODELO ORÇAMENTO'!D148,'MODELO ORÇAMENTO'!$I$14:I148,DADOS!$AE$5))))</f>
        <v>5</v>
      </c>
      <c r="F148">
        <f>IF(I148="","",IF(I148=DADOS!$AE$4,"",IF(OR(I148=DADOS!$AE$5,I148=DADOS!$AE$6,I148=DADOS!$AE$7),COUNTIFS('MODELO ORÇAMENTO'!$D$14:D148,'MODELO ORÇAMENTO'!D148,'MODELO ORÇAMENTO'!$E$14:E148,'MODELO ORÇAMENTO'!E148,'MODELO ORÇAMENTO'!$I$14:I148,DADOS!$AE$6),COUNTIFS('MODELO ORÇAMENTO'!$D$14:D148,'MODELO ORÇAMENTO'!D148,'MODELO ORÇAMENTO'!$E$14:E148,'MODELO ORÇAMENTO'!E148,'MODELO ORÇAMENTO'!$I$14:I148,DADOS!$AE$6))))</f>
        <v>1</v>
      </c>
      <c r="G148">
        <f>IF(I148="","",IF(I148=DADOS!$AE$4,"",IF(OR(I148=DADOS!$AE$5,I148=DADOS!$AE$6,I148=DADOS!$AE$7),COUNTIFS('MODELO ORÇAMENTO'!$D$14:D148,'MODELO ORÇAMENTO'!D148,'MODELO ORÇAMENTO'!$E$14:E148,'MODELO ORÇAMENTO'!E148,'MODELO ORÇAMENTO'!$F$14:F148,'MODELO ORÇAMENTO'!F148,'MODELO ORÇAMENTO'!$I$14:I148,DADOS!$AE$7),COUNTIFS('MODELO ORÇAMENTO'!$D$14:D148,'MODELO ORÇAMENTO'!D148,'MODELO ORÇAMENTO'!$E$14:E148,'MODELO ORÇAMENTO'!E148,'MODELO ORÇAMENTO'!$F$14:F148,'MODELO ORÇAMENTO'!F148,'MODELO ORÇAMENTO'!$I$14:I148,DADOS!$AE$7))))</f>
        <v>0</v>
      </c>
      <c r="H148">
        <f>IF(I148="","",COUNTIFS('MODELO ORÇAMENTO'!$D$14:D148,'MODELO ORÇAMENTO'!D148,'MODELO ORÇAMENTO'!$E$14:E148,'MODELO ORÇAMENTO'!E148,'MODELO ORÇAMENTO'!$F$14:F148,'MODELO ORÇAMENTO'!F148,'MODELO ORÇAMENTO'!$G$14:G148,'MODELO ORÇAMENTO'!G148,'MODELO ORÇAMENTO'!$I$14:I148,DADOS!$AE$8))</f>
        <v>0</v>
      </c>
      <c r="I148" t="s">
        <v>14</v>
      </c>
      <c r="K148" s="49"/>
      <c r="L148" s="2" t="s">
        <v>242</v>
      </c>
      <c r="O148" s="4" t="s">
        <v>243</v>
      </c>
      <c r="P148" s="3" t="s">
        <v>0</v>
      </c>
      <c r="Q148" s="5" t="s">
        <v>0</v>
      </c>
      <c r="R148" s="7"/>
      <c r="S148" s="6"/>
      <c r="T148" s="8"/>
      <c r="V148" s="43"/>
      <c r="X148" s="9" t="s">
        <v>243</v>
      </c>
      <c r="Z148" s="10" t="s">
        <v>0</v>
      </c>
      <c r="AA148" s="10" t="s">
        <v>0</v>
      </c>
      <c r="AB148" s="10" t="s">
        <v>0</v>
      </c>
      <c r="AC148" s="10" t="s">
        <v>0</v>
      </c>
      <c r="AE148" s="10" t="s">
        <v>0</v>
      </c>
      <c r="AF148" s="10" t="s">
        <v>0</v>
      </c>
      <c r="AG148" s="10" t="s">
        <v>0</v>
      </c>
      <c r="AH148" s="10" t="s">
        <v>0</v>
      </c>
      <c r="AI148" s="10" t="s">
        <v>0</v>
      </c>
    </row>
    <row r="149" spans="2:35" ht="75" x14ac:dyDescent="0.25">
      <c r="B149">
        <f>IFERROR(IF(I149=DADOS!$AE$8,S149,""),0)</f>
        <v>0</v>
      </c>
      <c r="C149">
        <f>IF(I149=DADOS!$AE$8,S149,"")</f>
        <v>0</v>
      </c>
      <c r="D149">
        <f>IF(I149="","",COUNTIF(I$12:I149,DADOS!$AE$4))</f>
        <v>2</v>
      </c>
      <c r="E149">
        <f>IF(I149="","",IF(I149=DADOS!$AE$4,"",IF(OR(I149=DADOS!$AE$5,I149=DADOS!$AE$6,I149=DADOS!$AE$7),COUNTIFS('MODELO ORÇAMENTO'!$D$14:D149,'MODELO ORÇAMENTO'!D149,'MODELO ORÇAMENTO'!$I$14:I149,DADOS!$AE$5),COUNTIFS('MODELO ORÇAMENTO'!$D$14:D149,'MODELO ORÇAMENTO'!D149,'MODELO ORÇAMENTO'!$I$14:I149,DADOS!$AE$5))))</f>
        <v>5</v>
      </c>
      <c r="F149">
        <f>IF(I149="","",IF(I149=DADOS!$AE$4,"",IF(OR(I149=DADOS!$AE$5,I149=DADOS!$AE$6,I149=DADOS!$AE$7),COUNTIFS('MODELO ORÇAMENTO'!$D$14:D149,'MODELO ORÇAMENTO'!D149,'MODELO ORÇAMENTO'!$E$14:E149,'MODELO ORÇAMENTO'!E149,'MODELO ORÇAMENTO'!$I$14:I149,DADOS!$AE$6),COUNTIFS('MODELO ORÇAMENTO'!$D$14:D149,'MODELO ORÇAMENTO'!D149,'MODELO ORÇAMENTO'!$E$14:E149,'MODELO ORÇAMENTO'!E149,'MODELO ORÇAMENTO'!$I$14:I149,DADOS!$AE$6))))</f>
        <v>1</v>
      </c>
      <c r="G149">
        <f>IF(I149="","",IF(I149=DADOS!$AE$4,"",IF(OR(I149=DADOS!$AE$5,I149=DADOS!$AE$6,I149=DADOS!$AE$7),COUNTIFS('MODELO ORÇAMENTO'!$D$14:D149,'MODELO ORÇAMENTO'!D149,'MODELO ORÇAMENTO'!$E$14:E149,'MODELO ORÇAMENTO'!E149,'MODELO ORÇAMENTO'!$F$14:F149,'MODELO ORÇAMENTO'!F149,'MODELO ORÇAMENTO'!$I$14:I149,DADOS!$AE$7),COUNTIFS('MODELO ORÇAMENTO'!$D$14:D149,'MODELO ORÇAMENTO'!D149,'MODELO ORÇAMENTO'!$E$14:E149,'MODELO ORÇAMENTO'!E149,'MODELO ORÇAMENTO'!$F$14:F149,'MODELO ORÇAMENTO'!F149,'MODELO ORÇAMENTO'!$I$14:I149,DADOS!$AE$7))))</f>
        <v>0</v>
      </c>
      <c r="H149">
        <f>IF(I149="","",COUNTIFS('MODELO ORÇAMENTO'!$D$14:D149,'MODELO ORÇAMENTO'!D149,'MODELO ORÇAMENTO'!$E$14:E149,'MODELO ORÇAMENTO'!E149,'MODELO ORÇAMENTO'!$F$14:F149,'MODELO ORÇAMENTO'!F149,'MODELO ORÇAMENTO'!$G$14:G149,'MODELO ORÇAMENTO'!G149,'MODELO ORÇAMENTO'!$I$14:I149,DADOS!$AE$8))</f>
        <v>1</v>
      </c>
      <c r="I149" t="s">
        <v>16</v>
      </c>
      <c r="K149" s="49"/>
      <c r="L149" s="2" t="s">
        <v>244</v>
      </c>
      <c r="O149" s="4" t="s">
        <v>245</v>
      </c>
      <c r="P149" s="3" t="s">
        <v>49</v>
      </c>
      <c r="Q149" s="5">
        <v>28.288000000000011</v>
      </c>
      <c r="R149" s="7"/>
      <c r="S149" s="6"/>
      <c r="T149" s="8"/>
      <c r="U149" s="2" t="s">
        <v>42</v>
      </c>
      <c r="V149" s="43"/>
      <c r="Z149" s="10" t="s">
        <v>0</v>
      </c>
      <c r="AA149" s="10" t="s">
        <v>0</v>
      </c>
      <c r="AB149" s="10" t="s">
        <v>0</v>
      </c>
      <c r="AC149" s="10" t="s">
        <v>0</v>
      </c>
      <c r="AE149" s="10" t="s">
        <v>0</v>
      </c>
      <c r="AF149" s="10" t="s">
        <v>0</v>
      </c>
      <c r="AG149" s="10" t="s">
        <v>0</v>
      </c>
      <c r="AH149" s="10" t="s">
        <v>0</v>
      </c>
      <c r="AI149" s="10" t="s">
        <v>0</v>
      </c>
    </row>
    <row r="150" spans="2:35" ht="45" x14ac:dyDescent="0.25">
      <c r="B150">
        <f>IFERROR(IF(I150=DADOS!$AE$8,S150,""),0)</f>
        <v>0</v>
      </c>
      <c r="C150">
        <f>IF(I150=DADOS!$AE$8,S150,"")</f>
        <v>0</v>
      </c>
      <c r="D150">
        <f>IF(I150="","",COUNTIF(I$12:I150,DADOS!$AE$4))</f>
        <v>2</v>
      </c>
      <c r="E150">
        <f>IF(I150="","",IF(I150=DADOS!$AE$4,"",IF(OR(I150=DADOS!$AE$5,I150=DADOS!$AE$6,I150=DADOS!$AE$7),COUNTIFS('MODELO ORÇAMENTO'!$D$14:D150,'MODELO ORÇAMENTO'!D150,'MODELO ORÇAMENTO'!$I$14:I150,DADOS!$AE$5),COUNTIFS('MODELO ORÇAMENTO'!$D$14:D150,'MODELO ORÇAMENTO'!D150,'MODELO ORÇAMENTO'!$I$14:I150,DADOS!$AE$5))))</f>
        <v>5</v>
      </c>
      <c r="F150">
        <f>IF(I150="","",IF(I150=DADOS!$AE$4,"",IF(OR(I150=DADOS!$AE$5,I150=DADOS!$AE$6,I150=DADOS!$AE$7),COUNTIFS('MODELO ORÇAMENTO'!$D$14:D150,'MODELO ORÇAMENTO'!D150,'MODELO ORÇAMENTO'!$E$14:E150,'MODELO ORÇAMENTO'!E150,'MODELO ORÇAMENTO'!$I$14:I150,DADOS!$AE$6),COUNTIFS('MODELO ORÇAMENTO'!$D$14:D150,'MODELO ORÇAMENTO'!D150,'MODELO ORÇAMENTO'!$E$14:E150,'MODELO ORÇAMENTO'!E150,'MODELO ORÇAMENTO'!$I$14:I150,DADOS!$AE$6))))</f>
        <v>1</v>
      </c>
      <c r="G150">
        <f>IF(I150="","",IF(I150=DADOS!$AE$4,"",IF(OR(I150=DADOS!$AE$5,I150=DADOS!$AE$6,I150=DADOS!$AE$7),COUNTIFS('MODELO ORÇAMENTO'!$D$14:D150,'MODELO ORÇAMENTO'!D150,'MODELO ORÇAMENTO'!$E$14:E150,'MODELO ORÇAMENTO'!E150,'MODELO ORÇAMENTO'!$F$14:F150,'MODELO ORÇAMENTO'!F150,'MODELO ORÇAMENTO'!$I$14:I150,DADOS!$AE$7),COUNTIFS('MODELO ORÇAMENTO'!$D$14:D150,'MODELO ORÇAMENTO'!D150,'MODELO ORÇAMENTO'!$E$14:E150,'MODELO ORÇAMENTO'!E150,'MODELO ORÇAMENTO'!$F$14:F150,'MODELO ORÇAMENTO'!F150,'MODELO ORÇAMENTO'!$I$14:I150,DADOS!$AE$7))))</f>
        <v>0</v>
      </c>
      <c r="H150">
        <f>IF(I150="","",COUNTIFS('MODELO ORÇAMENTO'!$D$14:D150,'MODELO ORÇAMENTO'!D150,'MODELO ORÇAMENTO'!$E$14:E150,'MODELO ORÇAMENTO'!E150,'MODELO ORÇAMENTO'!$F$14:F150,'MODELO ORÇAMENTO'!F150,'MODELO ORÇAMENTO'!$G$14:G150,'MODELO ORÇAMENTO'!G150,'MODELO ORÇAMENTO'!$I$14:I150,DADOS!$AE$8))</f>
        <v>2</v>
      </c>
      <c r="I150" t="s">
        <v>16</v>
      </c>
      <c r="K150" s="49"/>
      <c r="L150" s="2" t="s">
        <v>246</v>
      </c>
      <c r="O150" s="4" t="s">
        <v>1406</v>
      </c>
      <c r="P150" s="3" t="s">
        <v>118</v>
      </c>
      <c r="Q150" s="5">
        <v>13.552</v>
      </c>
      <c r="R150" s="7"/>
      <c r="S150" s="6"/>
      <c r="T150" s="8"/>
      <c r="U150" s="2" t="s">
        <v>42</v>
      </c>
      <c r="V150" s="43"/>
      <c r="Z150" s="10" t="s">
        <v>0</v>
      </c>
      <c r="AA150" s="10" t="s">
        <v>0</v>
      </c>
      <c r="AB150" s="10" t="s">
        <v>0</v>
      </c>
      <c r="AC150" s="10" t="s">
        <v>0</v>
      </c>
      <c r="AE150" s="10" t="s">
        <v>0</v>
      </c>
      <c r="AF150" s="10" t="s">
        <v>0</v>
      </c>
      <c r="AG150" s="10" t="s">
        <v>0</v>
      </c>
      <c r="AH150" s="10" t="s">
        <v>0</v>
      </c>
      <c r="AI150" s="10" t="s">
        <v>0</v>
      </c>
    </row>
    <row r="151" spans="2:35" ht="45" x14ac:dyDescent="0.25">
      <c r="B151">
        <f>IFERROR(IF(I151=DADOS!$AE$8,S151,""),0)</f>
        <v>0</v>
      </c>
      <c r="C151">
        <f>IF(I151=DADOS!$AE$8,S151,"")</f>
        <v>0</v>
      </c>
      <c r="D151">
        <f>IF(I151="","",COUNTIF(I$12:I151,DADOS!$AE$4))</f>
        <v>2</v>
      </c>
      <c r="E151">
        <f>IF(I151="","",IF(I151=DADOS!$AE$4,"",IF(OR(I151=DADOS!$AE$5,I151=DADOS!$AE$6,I151=DADOS!$AE$7),COUNTIFS('MODELO ORÇAMENTO'!$D$14:D151,'MODELO ORÇAMENTO'!D151,'MODELO ORÇAMENTO'!$I$14:I151,DADOS!$AE$5),COUNTIFS('MODELO ORÇAMENTO'!$D$14:D151,'MODELO ORÇAMENTO'!D151,'MODELO ORÇAMENTO'!$I$14:I151,DADOS!$AE$5))))</f>
        <v>5</v>
      </c>
      <c r="F151">
        <f>IF(I151="","",IF(I151=DADOS!$AE$4,"",IF(OR(I151=DADOS!$AE$5,I151=DADOS!$AE$6,I151=DADOS!$AE$7),COUNTIFS('MODELO ORÇAMENTO'!$D$14:D151,'MODELO ORÇAMENTO'!D151,'MODELO ORÇAMENTO'!$E$14:E151,'MODELO ORÇAMENTO'!E151,'MODELO ORÇAMENTO'!$I$14:I151,DADOS!$AE$6),COUNTIFS('MODELO ORÇAMENTO'!$D$14:D151,'MODELO ORÇAMENTO'!D151,'MODELO ORÇAMENTO'!$E$14:E151,'MODELO ORÇAMENTO'!E151,'MODELO ORÇAMENTO'!$I$14:I151,DADOS!$AE$6))))</f>
        <v>1</v>
      </c>
      <c r="G151">
        <f>IF(I151="","",IF(I151=DADOS!$AE$4,"",IF(OR(I151=DADOS!$AE$5,I151=DADOS!$AE$6,I151=DADOS!$AE$7),COUNTIFS('MODELO ORÇAMENTO'!$D$14:D151,'MODELO ORÇAMENTO'!D151,'MODELO ORÇAMENTO'!$E$14:E151,'MODELO ORÇAMENTO'!E151,'MODELO ORÇAMENTO'!$F$14:F151,'MODELO ORÇAMENTO'!F151,'MODELO ORÇAMENTO'!$I$14:I151,DADOS!$AE$7),COUNTIFS('MODELO ORÇAMENTO'!$D$14:D151,'MODELO ORÇAMENTO'!D151,'MODELO ORÇAMENTO'!$E$14:E151,'MODELO ORÇAMENTO'!E151,'MODELO ORÇAMENTO'!$F$14:F151,'MODELO ORÇAMENTO'!F151,'MODELO ORÇAMENTO'!$I$14:I151,DADOS!$AE$7))))</f>
        <v>0</v>
      </c>
      <c r="H151">
        <f>IF(I151="","",COUNTIFS('MODELO ORÇAMENTO'!$D$14:D151,'MODELO ORÇAMENTO'!D151,'MODELO ORÇAMENTO'!$E$14:E151,'MODELO ORÇAMENTO'!E151,'MODELO ORÇAMENTO'!$F$14:F151,'MODELO ORÇAMENTO'!F151,'MODELO ORÇAMENTO'!$G$14:G151,'MODELO ORÇAMENTO'!G151,'MODELO ORÇAMENTO'!$I$14:I151,DADOS!$AE$8))</f>
        <v>3</v>
      </c>
      <c r="I151" t="s">
        <v>16</v>
      </c>
      <c r="K151" s="49"/>
      <c r="L151" s="2" t="s">
        <v>247</v>
      </c>
      <c r="O151" s="4" t="s">
        <v>1403</v>
      </c>
      <c r="P151" s="3" t="s">
        <v>118</v>
      </c>
      <c r="Q151" s="5">
        <v>49.296000000000006</v>
      </c>
      <c r="R151" s="7"/>
      <c r="S151" s="6"/>
      <c r="T151" s="8"/>
      <c r="U151" s="2" t="s">
        <v>42</v>
      </c>
      <c r="V151" s="43"/>
      <c r="Z151" s="10" t="s">
        <v>0</v>
      </c>
      <c r="AA151" s="10" t="s">
        <v>0</v>
      </c>
      <c r="AB151" s="10" t="s">
        <v>0</v>
      </c>
      <c r="AC151" s="10" t="s">
        <v>0</v>
      </c>
      <c r="AE151" s="10" t="s">
        <v>0</v>
      </c>
      <c r="AF151" s="10" t="s">
        <v>0</v>
      </c>
      <c r="AG151" s="10" t="s">
        <v>0</v>
      </c>
      <c r="AH151" s="10" t="s">
        <v>0</v>
      </c>
      <c r="AI151" s="10" t="s">
        <v>0</v>
      </c>
    </row>
    <row r="152" spans="2:35" ht="45" x14ac:dyDescent="0.25">
      <c r="B152">
        <f>IFERROR(IF(I152=DADOS!$AE$8,S152,""),0)</f>
        <v>0</v>
      </c>
      <c r="C152">
        <f>IF(I152=DADOS!$AE$8,S152,"")</f>
        <v>0</v>
      </c>
      <c r="D152">
        <f>IF(I152="","",COUNTIF(I$12:I152,DADOS!$AE$4))</f>
        <v>2</v>
      </c>
      <c r="E152">
        <f>IF(I152="","",IF(I152=DADOS!$AE$4,"",IF(OR(I152=DADOS!$AE$5,I152=DADOS!$AE$6,I152=DADOS!$AE$7),COUNTIFS('MODELO ORÇAMENTO'!$D$14:D152,'MODELO ORÇAMENTO'!D152,'MODELO ORÇAMENTO'!$I$14:I152,DADOS!$AE$5),COUNTIFS('MODELO ORÇAMENTO'!$D$14:D152,'MODELO ORÇAMENTO'!D152,'MODELO ORÇAMENTO'!$I$14:I152,DADOS!$AE$5))))</f>
        <v>5</v>
      </c>
      <c r="F152">
        <f>IF(I152="","",IF(I152=DADOS!$AE$4,"",IF(OR(I152=DADOS!$AE$5,I152=DADOS!$AE$6,I152=DADOS!$AE$7),COUNTIFS('MODELO ORÇAMENTO'!$D$14:D152,'MODELO ORÇAMENTO'!D152,'MODELO ORÇAMENTO'!$E$14:E152,'MODELO ORÇAMENTO'!E152,'MODELO ORÇAMENTO'!$I$14:I152,DADOS!$AE$6),COUNTIFS('MODELO ORÇAMENTO'!$D$14:D152,'MODELO ORÇAMENTO'!D152,'MODELO ORÇAMENTO'!$E$14:E152,'MODELO ORÇAMENTO'!E152,'MODELO ORÇAMENTO'!$I$14:I152,DADOS!$AE$6))))</f>
        <v>1</v>
      </c>
      <c r="G152">
        <f>IF(I152="","",IF(I152=DADOS!$AE$4,"",IF(OR(I152=DADOS!$AE$5,I152=DADOS!$AE$6,I152=DADOS!$AE$7),COUNTIFS('MODELO ORÇAMENTO'!$D$14:D152,'MODELO ORÇAMENTO'!D152,'MODELO ORÇAMENTO'!$E$14:E152,'MODELO ORÇAMENTO'!E152,'MODELO ORÇAMENTO'!$F$14:F152,'MODELO ORÇAMENTO'!F152,'MODELO ORÇAMENTO'!$I$14:I152,DADOS!$AE$7),COUNTIFS('MODELO ORÇAMENTO'!$D$14:D152,'MODELO ORÇAMENTO'!D152,'MODELO ORÇAMENTO'!$E$14:E152,'MODELO ORÇAMENTO'!E152,'MODELO ORÇAMENTO'!$F$14:F152,'MODELO ORÇAMENTO'!F152,'MODELO ORÇAMENTO'!$I$14:I152,DADOS!$AE$7))))</f>
        <v>0</v>
      </c>
      <c r="H152">
        <f>IF(I152="","",COUNTIFS('MODELO ORÇAMENTO'!$D$14:D152,'MODELO ORÇAMENTO'!D152,'MODELO ORÇAMENTO'!$E$14:E152,'MODELO ORÇAMENTO'!E152,'MODELO ORÇAMENTO'!$F$14:F152,'MODELO ORÇAMENTO'!F152,'MODELO ORÇAMENTO'!$G$14:G152,'MODELO ORÇAMENTO'!G152,'MODELO ORÇAMENTO'!$I$14:I152,DADOS!$AE$8))</f>
        <v>4</v>
      </c>
      <c r="I152" t="s">
        <v>16</v>
      </c>
      <c r="K152" s="49"/>
      <c r="L152" s="2" t="s">
        <v>248</v>
      </c>
      <c r="O152" s="4" t="s">
        <v>1404</v>
      </c>
      <c r="P152" s="3" t="s">
        <v>118</v>
      </c>
      <c r="Q152" s="5">
        <v>59.231999999999992</v>
      </c>
      <c r="R152" s="7"/>
      <c r="S152" s="6"/>
      <c r="T152" s="8"/>
      <c r="U152" s="2" t="s">
        <v>42</v>
      </c>
      <c r="V152" s="43"/>
      <c r="Z152" s="10" t="s">
        <v>0</v>
      </c>
      <c r="AA152" s="10" t="s">
        <v>0</v>
      </c>
      <c r="AB152" s="10" t="s">
        <v>0</v>
      </c>
      <c r="AC152" s="10" t="s">
        <v>0</v>
      </c>
      <c r="AE152" s="10" t="s">
        <v>0</v>
      </c>
      <c r="AF152" s="10" t="s">
        <v>0</v>
      </c>
      <c r="AG152" s="10" t="s">
        <v>0</v>
      </c>
      <c r="AH152" s="10" t="s">
        <v>0</v>
      </c>
      <c r="AI152" s="10" t="s">
        <v>0</v>
      </c>
    </row>
    <row r="153" spans="2:35" ht="45" x14ac:dyDescent="0.25">
      <c r="B153">
        <f>IFERROR(IF(I153=DADOS!$AE$8,S153,""),0)</f>
        <v>0</v>
      </c>
      <c r="C153">
        <f>IF(I153=DADOS!$AE$8,S153,"")</f>
        <v>0</v>
      </c>
      <c r="D153">
        <f>IF(I153="","",COUNTIF(I$12:I153,DADOS!$AE$4))</f>
        <v>2</v>
      </c>
      <c r="E153">
        <f>IF(I153="","",IF(I153=DADOS!$AE$4,"",IF(OR(I153=DADOS!$AE$5,I153=DADOS!$AE$6,I153=DADOS!$AE$7),COUNTIFS('MODELO ORÇAMENTO'!$D$14:D153,'MODELO ORÇAMENTO'!D153,'MODELO ORÇAMENTO'!$I$14:I153,DADOS!$AE$5),COUNTIFS('MODELO ORÇAMENTO'!$D$14:D153,'MODELO ORÇAMENTO'!D153,'MODELO ORÇAMENTO'!$I$14:I153,DADOS!$AE$5))))</f>
        <v>5</v>
      </c>
      <c r="F153">
        <f>IF(I153="","",IF(I153=DADOS!$AE$4,"",IF(OR(I153=DADOS!$AE$5,I153=DADOS!$AE$6,I153=DADOS!$AE$7),COUNTIFS('MODELO ORÇAMENTO'!$D$14:D153,'MODELO ORÇAMENTO'!D153,'MODELO ORÇAMENTO'!$E$14:E153,'MODELO ORÇAMENTO'!E153,'MODELO ORÇAMENTO'!$I$14:I153,DADOS!$AE$6),COUNTIFS('MODELO ORÇAMENTO'!$D$14:D153,'MODELO ORÇAMENTO'!D153,'MODELO ORÇAMENTO'!$E$14:E153,'MODELO ORÇAMENTO'!E153,'MODELO ORÇAMENTO'!$I$14:I153,DADOS!$AE$6))))</f>
        <v>1</v>
      </c>
      <c r="G153">
        <f>IF(I153="","",IF(I153=DADOS!$AE$4,"",IF(OR(I153=DADOS!$AE$5,I153=DADOS!$AE$6,I153=DADOS!$AE$7),COUNTIFS('MODELO ORÇAMENTO'!$D$14:D153,'MODELO ORÇAMENTO'!D153,'MODELO ORÇAMENTO'!$E$14:E153,'MODELO ORÇAMENTO'!E153,'MODELO ORÇAMENTO'!$F$14:F153,'MODELO ORÇAMENTO'!F153,'MODELO ORÇAMENTO'!$I$14:I153,DADOS!$AE$7),COUNTIFS('MODELO ORÇAMENTO'!$D$14:D153,'MODELO ORÇAMENTO'!D153,'MODELO ORÇAMENTO'!$E$14:E153,'MODELO ORÇAMENTO'!E153,'MODELO ORÇAMENTO'!$F$14:F153,'MODELO ORÇAMENTO'!F153,'MODELO ORÇAMENTO'!$I$14:I153,DADOS!$AE$7))))</f>
        <v>0</v>
      </c>
      <c r="H153">
        <f>IF(I153="","",COUNTIFS('MODELO ORÇAMENTO'!$D$14:D153,'MODELO ORÇAMENTO'!D153,'MODELO ORÇAMENTO'!$E$14:E153,'MODELO ORÇAMENTO'!E153,'MODELO ORÇAMENTO'!$F$14:F153,'MODELO ORÇAMENTO'!F153,'MODELO ORÇAMENTO'!$G$14:G153,'MODELO ORÇAMENTO'!G153,'MODELO ORÇAMENTO'!$I$14:I153,DADOS!$AE$8))</f>
        <v>5</v>
      </c>
      <c r="I153" t="s">
        <v>16</v>
      </c>
      <c r="K153" s="49"/>
      <c r="L153" s="2" t="s">
        <v>249</v>
      </c>
      <c r="O153" s="4" t="s">
        <v>233</v>
      </c>
      <c r="P153" s="3" t="s">
        <v>107</v>
      </c>
      <c r="Q153" s="5">
        <v>1.1648000000000001</v>
      </c>
      <c r="R153" s="7"/>
      <c r="S153" s="6"/>
      <c r="T153" s="8"/>
      <c r="U153" s="2" t="s">
        <v>42</v>
      </c>
      <c r="V153" s="43"/>
      <c r="Z153" s="10" t="s">
        <v>0</v>
      </c>
      <c r="AA153" s="10" t="s">
        <v>0</v>
      </c>
      <c r="AB153" s="10" t="s">
        <v>0</v>
      </c>
      <c r="AC153" s="10" t="s">
        <v>0</v>
      </c>
      <c r="AE153" s="10" t="s">
        <v>0</v>
      </c>
      <c r="AF153" s="10" t="s">
        <v>0</v>
      </c>
      <c r="AG153" s="10" t="s">
        <v>0</v>
      </c>
      <c r="AH153" s="10" t="s">
        <v>0</v>
      </c>
      <c r="AI153" s="10" t="s">
        <v>0</v>
      </c>
    </row>
    <row r="154" spans="2:35" ht="45" x14ac:dyDescent="0.25">
      <c r="B154">
        <f>IFERROR(IF(I154=DADOS!$AE$8,S154,""),0)</f>
        <v>0</v>
      </c>
      <c r="C154">
        <f>IF(I154=DADOS!$AE$8,S154,"")</f>
        <v>0</v>
      </c>
      <c r="D154">
        <f>IF(I154="","",COUNTIF(I$12:I154,DADOS!$AE$4))</f>
        <v>2</v>
      </c>
      <c r="E154">
        <f>IF(I154="","",IF(I154=DADOS!$AE$4,"",IF(OR(I154=DADOS!$AE$5,I154=DADOS!$AE$6,I154=DADOS!$AE$7),COUNTIFS('MODELO ORÇAMENTO'!$D$14:D154,'MODELO ORÇAMENTO'!D154,'MODELO ORÇAMENTO'!$I$14:I154,DADOS!$AE$5),COUNTIFS('MODELO ORÇAMENTO'!$D$14:D154,'MODELO ORÇAMENTO'!D154,'MODELO ORÇAMENTO'!$I$14:I154,DADOS!$AE$5))))</f>
        <v>5</v>
      </c>
      <c r="F154">
        <f>IF(I154="","",IF(I154=DADOS!$AE$4,"",IF(OR(I154=DADOS!$AE$5,I154=DADOS!$AE$6,I154=DADOS!$AE$7),COUNTIFS('MODELO ORÇAMENTO'!$D$14:D154,'MODELO ORÇAMENTO'!D154,'MODELO ORÇAMENTO'!$E$14:E154,'MODELO ORÇAMENTO'!E154,'MODELO ORÇAMENTO'!$I$14:I154,DADOS!$AE$6),COUNTIFS('MODELO ORÇAMENTO'!$D$14:D154,'MODELO ORÇAMENTO'!D154,'MODELO ORÇAMENTO'!$E$14:E154,'MODELO ORÇAMENTO'!E154,'MODELO ORÇAMENTO'!$I$14:I154,DADOS!$AE$6))))</f>
        <v>1</v>
      </c>
      <c r="G154">
        <f>IF(I154="","",IF(I154=DADOS!$AE$4,"",IF(OR(I154=DADOS!$AE$5,I154=DADOS!$AE$6,I154=DADOS!$AE$7),COUNTIFS('MODELO ORÇAMENTO'!$D$14:D154,'MODELO ORÇAMENTO'!D154,'MODELO ORÇAMENTO'!$E$14:E154,'MODELO ORÇAMENTO'!E154,'MODELO ORÇAMENTO'!$F$14:F154,'MODELO ORÇAMENTO'!F154,'MODELO ORÇAMENTO'!$I$14:I154,DADOS!$AE$7),COUNTIFS('MODELO ORÇAMENTO'!$D$14:D154,'MODELO ORÇAMENTO'!D154,'MODELO ORÇAMENTO'!$E$14:E154,'MODELO ORÇAMENTO'!E154,'MODELO ORÇAMENTO'!$F$14:F154,'MODELO ORÇAMENTO'!F154,'MODELO ORÇAMENTO'!$I$14:I154,DADOS!$AE$7))))</f>
        <v>0</v>
      </c>
      <c r="H154">
        <f>IF(I154="","",COUNTIFS('MODELO ORÇAMENTO'!$D$14:D154,'MODELO ORÇAMENTO'!D154,'MODELO ORÇAMENTO'!$E$14:E154,'MODELO ORÇAMENTO'!E154,'MODELO ORÇAMENTO'!$F$14:F154,'MODELO ORÇAMENTO'!F154,'MODELO ORÇAMENTO'!$G$14:G154,'MODELO ORÇAMENTO'!G154,'MODELO ORÇAMENTO'!$I$14:I154,DADOS!$AE$8))</f>
        <v>6</v>
      </c>
      <c r="I154" t="s">
        <v>16</v>
      </c>
      <c r="K154" s="49"/>
      <c r="L154" s="2" t="s">
        <v>250</v>
      </c>
      <c r="O154" s="4" t="s">
        <v>235</v>
      </c>
      <c r="P154" s="3" t="s">
        <v>107</v>
      </c>
      <c r="Q154" s="5">
        <v>1.1648000000000001</v>
      </c>
      <c r="R154" s="7"/>
      <c r="S154" s="6"/>
      <c r="T154" s="8"/>
      <c r="U154" s="2" t="s">
        <v>42</v>
      </c>
      <c r="V154" s="43"/>
      <c r="Z154" s="10" t="s">
        <v>0</v>
      </c>
      <c r="AA154" s="10" t="s">
        <v>0</v>
      </c>
      <c r="AB154" s="10" t="s">
        <v>0</v>
      </c>
      <c r="AC154" s="10" t="s">
        <v>0</v>
      </c>
      <c r="AE154" s="10" t="s">
        <v>0</v>
      </c>
      <c r="AF154" s="10" t="s">
        <v>0</v>
      </c>
      <c r="AG154" s="10" t="s">
        <v>0</v>
      </c>
      <c r="AH154" s="10" t="s">
        <v>0</v>
      </c>
      <c r="AI154" s="10" t="s">
        <v>0</v>
      </c>
    </row>
    <row r="155" spans="2:35" x14ac:dyDescent="0.25">
      <c r="B155" t="str">
        <f>IFERROR(IF(I155=DADOS!$AE$8,S155,""),0)</f>
        <v/>
      </c>
      <c r="C155" t="str">
        <f>IF(I155=DADOS!$AE$8,S155,"")</f>
        <v/>
      </c>
      <c r="D155" t="str">
        <f>IF(I155="","",COUNTIF(I$12:I155,DADOS!$AE$4))</f>
        <v/>
      </c>
      <c r="E155" t="str">
        <f>IF(I155="","",IF(I155=DADOS!$AE$4,"",IF(OR(I155=DADOS!$AE$5,I155=DADOS!$AE$6,I155=DADOS!$AE$7),COUNTIFS('MODELO ORÇAMENTO'!$D$14:D155,'MODELO ORÇAMENTO'!D155,'MODELO ORÇAMENTO'!$I$14:I155,DADOS!$AE$5),COUNTIFS('MODELO ORÇAMENTO'!$D$14:D155,'MODELO ORÇAMENTO'!D155,'MODELO ORÇAMENTO'!$I$14:I155,DADOS!$AE$5))))</f>
        <v/>
      </c>
      <c r="F155" t="str">
        <f>IF(I155="","",IF(I155=DADOS!$AE$4,"",IF(OR(I155=DADOS!$AE$5,I155=DADOS!$AE$6,I155=DADOS!$AE$7),COUNTIFS('MODELO ORÇAMENTO'!$D$14:D155,'MODELO ORÇAMENTO'!D155,'MODELO ORÇAMENTO'!$E$14:E155,'MODELO ORÇAMENTO'!E155,'MODELO ORÇAMENTO'!$I$14:I155,DADOS!$AE$6),COUNTIFS('MODELO ORÇAMENTO'!$D$14:D155,'MODELO ORÇAMENTO'!D155,'MODELO ORÇAMENTO'!$E$14:E155,'MODELO ORÇAMENTO'!E155,'MODELO ORÇAMENTO'!$I$14:I155,DADOS!$AE$6))))</f>
        <v/>
      </c>
      <c r="G155" t="str">
        <f>IF(I155="","",IF(I155=DADOS!$AE$4,"",IF(OR(I155=DADOS!$AE$5,I155=DADOS!$AE$6,I155=DADOS!$AE$7),COUNTIFS('MODELO ORÇAMENTO'!$D$14:D155,'MODELO ORÇAMENTO'!D155,'MODELO ORÇAMENTO'!$E$14:E155,'MODELO ORÇAMENTO'!E155,'MODELO ORÇAMENTO'!$F$14:F155,'MODELO ORÇAMENTO'!F155,'MODELO ORÇAMENTO'!$I$14:I155,DADOS!$AE$7),COUNTIFS('MODELO ORÇAMENTO'!$D$14:D155,'MODELO ORÇAMENTO'!D155,'MODELO ORÇAMENTO'!$E$14:E155,'MODELO ORÇAMENTO'!E155,'MODELO ORÇAMENTO'!$F$14:F155,'MODELO ORÇAMENTO'!F155,'MODELO ORÇAMENTO'!$I$14:I155,DADOS!$AE$7))))</f>
        <v/>
      </c>
      <c r="H155" t="str">
        <f>IF(I155="","",COUNTIFS('MODELO ORÇAMENTO'!$D$14:D155,'MODELO ORÇAMENTO'!D155,'MODELO ORÇAMENTO'!$E$14:E155,'MODELO ORÇAMENTO'!E155,'MODELO ORÇAMENTO'!$F$14:F155,'MODELO ORÇAMENTO'!F155,'MODELO ORÇAMENTO'!$G$14:G155,'MODELO ORÇAMENTO'!G155,'MODELO ORÇAMENTO'!$I$14:I155,DADOS!$AE$8))</f>
        <v/>
      </c>
      <c r="K155" s="49"/>
      <c r="L155" s="2" t="s">
        <v>0</v>
      </c>
      <c r="O155" s="4" t="s">
        <v>0</v>
      </c>
      <c r="P155" s="3" t="s">
        <v>0</v>
      </c>
      <c r="Q155" s="5" t="s">
        <v>0</v>
      </c>
      <c r="R155" s="7"/>
      <c r="S155" s="6"/>
      <c r="T155" s="8"/>
      <c r="V155" s="43"/>
      <c r="Z155" s="10" t="s">
        <v>0</v>
      </c>
      <c r="AA155" s="10" t="s">
        <v>0</v>
      </c>
      <c r="AB155" s="10" t="s">
        <v>0</v>
      </c>
      <c r="AC155" s="10" t="s">
        <v>0</v>
      </c>
      <c r="AE155" s="10" t="s">
        <v>0</v>
      </c>
      <c r="AF155" s="10" t="s">
        <v>0</v>
      </c>
      <c r="AG155" s="10" t="s">
        <v>0</v>
      </c>
      <c r="AH155" s="10" t="s">
        <v>0</v>
      </c>
      <c r="AI155" s="10" t="s">
        <v>0</v>
      </c>
    </row>
    <row r="156" spans="2:35" x14ac:dyDescent="0.25">
      <c r="B156" t="str">
        <f>IFERROR(IF(I156=DADOS!$AE$8,S156,""),0)</f>
        <v/>
      </c>
      <c r="C156" t="str">
        <f>IF(I156=DADOS!$AE$8,S156,"")</f>
        <v/>
      </c>
      <c r="D156">
        <f>IF(I156="","",COUNTIF(I$12:I156,DADOS!$AE$4))</f>
        <v>2</v>
      </c>
      <c r="E156">
        <f>IF(I156="","",IF(I156=DADOS!$AE$4,"",IF(OR(I156=DADOS!$AE$5,I156=DADOS!$AE$6,I156=DADOS!$AE$7),COUNTIFS('MODELO ORÇAMENTO'!$D$14:D156,'MODELO ORÇAMENTO'!D156,'MODELO ORÇAMENTO'!$I$14:I156,DADOS!$AE$5),COUNTIFS('MODELO ORÇAMENTO'!$D$14:D156,'MODELO ORÇAMENTO'!D156,'MODELO ORÇAMENTO'!$I$14:I156,DADOS!$AE$5))))</f>
        <v>5</v>
      </c>
      <c r="F156">
        <f>IF(I156="","",IF(I156=DADOS!$AE$4,"",IF(OR(I156=DADOS!$AE$5,I156=DADOS!$AE$6,I156=DADOS!$AE$7),COUNTIFS('MODELO ORÇAMENTO'!$D$14:D156,'MODELO ORÇAMENTO'!D156,'MODELO ORÇAMENTO'!$E$14:E156,'MODELO ORÇAMENTO'!E156,'MODELO ORÇAMENTO'!$I$14:I156,DADOS!$AE$6),COUNTIFS('MODELO ORÇAMENTO'!$D$14:D156,'MODELO ORÇAMENTO'!D156,'MODELO ORÇAMENTO'!$E$14:E156,'MODELO ORÇAMENTO'!E156,'MODELO ORÇAMENTO'!$I$14:I156,DADOS!$AE$6))))</f>
        <v>2</v>
      </c>
      <c r="G156">
        <f>IF(I156="","",IF(I156=DADOS!$AE$4,"",IF(OR(I156=DADOS!$AE$5,I156=DADOS!$AE$6,I156=DADOS!$AE$7),COUNTIFS('MODELO ORÇAMENTO'!$D$14:D156,'MODELO ORÇAMENTO'!D156,'MODELO ORÇAMENTO'!$E$14:E156,'MODELO ORÇAMENTO'!E156,'MODELO ORÇAMENTO'!$F$14:F156,'MODELO ORÇAMENTO'!F156,'MODELO ORÇAMENTO'!$I$14:I156,DADOS!$AE$7),COUNTIFS('MODELO ORÇAMENTO'!$D$14:D156,'MODELO ORÇAMENTO'!D156,'MODELO ORÇAMENTO'!$E$14:E156,'MODELO ORÇAMENTO'!E156,'MODELO ORÇAMENTO'!$F$14:F156,'MODELO ORÇAMENTO'!F156,'MODELO ORÇAMENTO'!$I$14:I156,DADOS!$AE$7))))</f>
        <v>0</v>
      </c>
      <c r="H156">
        <f>IF(I156="","",COUNTIFS('MODELO ORÇAMENTO'!$D$14:D156,'MODELO ORÇAMENTO'!D156,'MODELO ORÇAMENTO'!$E$14:E156,'MODELO ORÇAMENTO'!E156,'MODELO ORÇAMENTO'!$F$14:F156,'MODELO ORÇAMENTO'!F156,'MODELO ORÇAMENTO'!$G$14:G156,'MODELO ORÇAMENTO'!G156,'MODELO ORÇAMENTO'!$I$14:I156,DADOS!$AE$8))</f>
        <v>0</v>
      </c>
      <c r="I156" t="s">
        <v>14</v>
      </c>
      <c r="K156" s="49"/>
      <c r="L156" s="2" t="s">
        <v>251</v>
      </c>
      <c r="O156" s="4" t="s">
        <v>252</v>
      </c>
      <c r="P156" s="3" t="s">
        <v>0</v>
      </c>
      <c r="Q156" s="5" t="s">
        <v>0</v>
      </c>
      <c r="R156" s="7"/>
      <c r="S156" s="6"/>
      <c r="T156" s="8"/>
      <c r="V156" s="43"/>
      <c r="X156" s="9" t="s">
        <v>252</v>
      </c>
      <c r="Z156" s="10" t="s">
        <v>0</v>
      </c>
      <c r="AA156" s="10" t="s">
        <v>0</v>
      </c>
      <c r="AB156" s="10" t="s">
        <v>0</v>
      </c>
      <c r="AC156" s="10" t="s">
        <v>0</v>
      </c>
      <c r="AE156" s="10" t="s">
        <v>0</v>
      </c>
      <c r="AF156" s="10" t="s">
        <v>0</v>
      </c>
      <c r="AG156" s="10" t="s">
        <v>0</v>
      </c>
      <c r="AH156" s="10" t="s">
        <v>0</v>
      </c>
      <c r="AI156" s="10" t="s">
        <v>0</v>
      </c>
    </row>
    <row r="157" spans="2:35" ht="60" x14ac:dyDescent="0.25">
      <c r="B157">
        <f>IFERROR(IF(I157=DADOS!$AE$8,S157,""),0)</f>
        <v>0</v>
      </c>
      <c r="C157">
        <f>IF(I157=DADOS!$AE$8,S157,"")</f>
        <v>0</v>
      </c>
      <c r="D157">
        <f>IF(I157="","",COUNTIF(I$12:I157,DADOS!$AE$4))</f>
        <v>2</v>
      </c>
      <c r="E157">
        <f>IF(I157="","",IF(I157=DADOS!$AE$4,"",IF(OR(I157=DADOS!$AE$5,I157=DADOS!$AE$6,I157=DADOS!$AE$7),COUNTIFS('MODELO ORÇAMENTO'!$D$14:D157,'MODELO ORÇAMENTO'!D157,'MODELO ORÇAMENTO'!$I$14:I157,DADOS!$AE$5),COUNTIFS('MODELO ORÇAMENTO'!$D$14:D157,'MODELO ORÇAMENTO'!D157,'MODELO ORÇAMENTO'!$I$14:I157,DADOS!$AE$5))))</f>
        <v>5</v>
      </c>
      <c r="F157">
        <f>IF(I157="","",IF(I157=DADOS!$AE$4,"",IF(OR(I157=DADOS!$AE$5,I157=DADOS!$AE$6,I157=DADOS!$AE$7),COUNTIFS('MODELO ORÇAMENTO'!$D$14:D157,'MODELO ORÇAMENTO'!D157,'MODELO ORÇAMENTO'!$E$14:E157,'MODELO ORÇAMENTO'!E157,'MODELO ORÇAMENTO'!$I$14:I157,DADOS!$AE$6),COUNTIFS('MODELO ORÇAMENTO'!$D$14:D157,'MODELO ORÇAMENTO'!D157,'MODELO ORÇAMENTO'!$E$14:E157,'MODELO ORÇAMENTO'!E157,'MODELO ORÇAMENTO'!$I$14:I157,DADOS!$AE$6))))</f>
        <v>2</v>
      </c>
      <c r="G157">
        <f>IF(I157="","",IF(I157=DADOS!$AE$4,"",IF(OR(I157=DADOS!$AE$5,I157=DADOS!$AE$6,I157=DADOS!$AE$7),COUNTIFS('MODELO ORÇAMENTO'!$D$14:D157,'MODELO ORÇAMENTO'!D157,'MODELO ORÇAMENTO'!$E$14:E157,'MODELO ORÇAMENTO'!E157,'MODELO ORÇAMENTO'!$F$14:F157,'MODELO ORÇAMENTO'!F157,'MODELO ORÇAMENTO'!$I$14:I157,DADOS!$AE$7),COUNTIFS('MODELO ORÇAMENTO'!$D$14:D157,'MODELO ORÇAMENTO'!D157,'MODELO ORÇAMENTO'!$E$14:E157,'MODELO ORÇAMENTO'!E157,'MODELO ORÇAMENTO'!$F$14:F157,'MODELO ORÇAMENTO'!F157,'MODELO ORÇAMENTO'!$I$14:I157,DADOS!$AE$7))))</f>
        <v>0</v>
      </c>
      <c r="H157">
        <f>IF(I157="","",COUNTIFS('MODELO ORÇAMENTO'!$D$14:D157,'MODELO ORÇAMENTO'!D157,'MODELO ORÇAMENTO'!$E$14:E157,'MODELO ORÇAMENTO'!E157,'MODELO ORÇAMENTO'!$F$14:F157,'MODELO ORÇAMENTO'!F157,'MODELO ORÇAMENTO'!$G$14:G157,'MODELO ORÇAMENTO'!G157,'MODELO ORÇAMENTO'!$I$14:I157,DADOS!$AE$8))</f>
        <v>1</v>
      </c>
      <c r="I157" t="s">
        <v>16</v>
      </c>
      <c r="K157" s="49"/>
      <c r="L157" s="2" t="s">
        <v>253</v>
      </c>
      <c r="O157" s="4" t="s">
        <v>254</v>
      </c>
      <c r="P157" s="3" t="s">
        <v>49</v>
      </c>
      <c r="Q157" s="5">
        <v>16.11</v>
      </c>
      <c r="R157" s="7"/>
      <c r="S157" s="6"/>
      <c r="T157" s="8"/>
      <c r="U157" s="2" t="s">
        <v>42</v>
      </c>
      <c r="V157" s="43"/>
      <c r="Z157" s="10" t="s">
        <v>0</v>
      </c>
      <c r="AA157" s="10" t="s">
        <v>0</v>
      </c>
      <c r="AB157" s="10" t="s">
        <v>0</v>
      </c>
      <c r="AC157" s="10" t="s">
        <v>0</v>
      </c>
      <c r="AE157" s="10" t="s">
        <v>0</v>
      </c>
      <c r="AF157" s="10" t="s">
        <v>0</v>
      </c>
      <c r="AG157" s="10" t="s">
        <v>0</v>
      </c>
      <c r="AH157" s="10" t="s">
        <v>0</v>
      </c>
      <c r="AI157" s="10" t="s">
        <v>0</v>
      </c>
    </row>
    <row r="158" spans="2:35" ht="45" x14ac:dyDescent="0.25">
      <c r="B158">
        <f>IFERROR(IF(I158=DADOS!$AE$8,S158,""),0)</f>
        <v>0</v>
      </c>
      <c r="C158">
        <f>IF(I158=DADOS!$AE$8,S158,"")</f>
        <v>0</v>
      </c>
      <c r="D158">
        <f>IF(I158="","",COUNTIF(I$12:I158,DADOS!$AE$4))</f>
        <v>2</v>
      </c>
      <c r="E158">
        <f>IF(I158="","",IF(I158=DADOS!$AE$4,"",IF(OR(I158=DADOS!$AE$5,I158=DADOS!$AE$6,I158=DADOS!$AE$7),COUNTIFS('MODELO ORÇAMENTO'!$D$14:D158,'MODELO ORÇAMENTO'!D158,'MODELO ORÇAMENTO'!$I$14:I158,DADOS!$AE$5),COUNTIFS('MODELO ORÇAMENTO'!$D$14:D158,'MODELO ORÇAMENTO'!D158,'MODELO ORÇAMENTO'!$I$14:I158,DADOS!$AE$5))))</f>
        <v>5</v>
      </c>
      <c r="F158">
        <f>IF(I158="","",IF(I158=DADOS!$AE$4,"",IF(OR(I158=DADOS!$AE$5,I158=DADOS!$AE$6,I158=DADOS!$AE$7),COUNTIFS('MODELO ORÇAMENTO'!$D$14:D158,'MODELO ORÇAMENTO'!D158,'MODELO ORÇAMENTO'!$E$14:E158,'MODELO ORÇAMENTO'!E158,'MODELO ORÇAMENTO'!$I$14:I158,DADOS!$AE$6),COUNTIFS('MODELO ORÇAMENTO'!$D$14:D158,'MODELO ORÇAMENTO'!D158,'MODELO ORÇAMENTO'!$E$14:E158,'MODELO ORÇAMENTO'!E158,'MODELO ORÇAMENTO'!$I$14:I158,DADOS!$AE$6))))</f>
        <v>2</v>
      </c>
      <c r="G158">
        <f>IF(I158="","",IF(I158=DADOS!$AE$4,"",IF(OR(I158=DADOS!$AE$5,I158=DADOS!$AE$6,I158=DADOS!$AE$7),COUNTIFS('MODELO ORÇAMENTO'!$D$14:D158,'MODELO ORÇAMENTO'!D158,'MODELO ORÇAMENTO'!$E$14:E158,'MODELO ORÇAMENTO'!E158,'MODELO ORÇAMENTO'!$F$14:F158,'MODELO ORÇAMENTO'!F158,'MODELO ORÇAMENTO'!$I$14:I158,DADOS!$AE$7),COUNTIFS('MODELO ORÇAMENTO'!$D$14:D158,'MODELO ORÇAMENTO'!D158,'MODELO ORÇAMENTO'!$E$14:E158,'MODELO ORÇAMENTO'!E158,'MODELO ORÇAMENTO'!$F$14:F158,'MODELO ORÇAMENTO'!F158,'MODELO ORÇAMENTO'!$I$14:I158,DADOS!$AE$7))))</f>
        <v>0</v>
      </c>
      <c r="H158">
        <f>IF(I158="","",COUNTIFS('MODELO ORÇAMENTO'!$D$14:D158,'MODELO ORÇAMENTO'!D158,'MODELO ORÇAMENTO'!$E$14:E158,'MODELO ORÇAMENTO'!E158,'MODELO ORÇAMENTO'!$F$14:F158,'MODELO ORÇAMENTO'!F158,'MODELO ORÇAMENTO'!$G$14:G158,'MODELO ORÇAMENTO'!G158,'MODELO ORÇAMENTO'!$I$14:I158,DADOS!$AE$8))</f>
        <v>2</v>
      </c>
      <c r="I158" t="s">
        <v>16</v>
      </c>
      <c r="K158" s="49"/>
      <c r="L158" s="2" t="s">
        <v>255</v>
      </c>
      <c r="O158" s="4" t="s">
        <v>1406</v>
      </c>
      <c r="P158" s="3" t="s">
        <v>118</v>
      </c>
      <c r="Q158" s="5">
        <v>27.566000000000003</v>
      </c>
      <c r="R158" s="7"/>
      <c r="S158" s="6"/>
      <c r="T158" s="8"/>
      <c r="U158" s="2" t="s">
        <v>42</v>
      </c>
      <c r="V158" s="43"/>
      <c r="Z158" s="10" t="s">
        <v>0</v>
      </c>
      <c r="AA158" s="10" t="s">
        <v>0</v>
      </c>
      <c r="AB158" s="10" t="s">
        <v>0</v>
      </c>
      <c r="AC158" s="10" t="s">
        <v>0</v>
      </c>
      <c r="AE158" s="10" t="s">
        <v>0</v>
      </c>
      <c r="AF158" s="10" t="s">
        <v>0</v>
      </c>
      <c r="AG158" s="10" t="s">
        <v>0</v>
      </c>
      <c r="AH158" s="10" t="s">
        <v>0</v>
      </c>
      <c r="AI158" s="10" t="s">
        <v>0</v>
      </c>
    </row>
    <row r="159" spans="2:35" ht="45" x14ac:dyDescent="0.25">
      <c r="B159">
        <f>IFERROR(IF(I159=DADOS!$AE$8,S159,""),0)</f>
        <v>0</v>
      </c>
      <c r="C159">
        <f>IF(I159=DADOS!$AE$8,S159,"")</f>
        <v>0</v>
      </c>
      <c r="D159">
        <f>IF(I159="","",COUNTIF(I$12:I159,DADOS!$AE$4))</f>
        <v>2</v>
      </c>
      <c r="E159">
        <f>IF(I159="","",IF(I159=DADOS!$AE$4,"",IF(OR(I159=DADOS!$AE$5,I159=DADOS!$AE$6,I159=DADOS!$AE$7),COUNTIFS('MODELO ORÇAMENTO'!$D$14:D159,'MODELO ORÇAMENTO'!D159,'MODELO ORÇAMENTO'!$I$14:I159,DADOS!$AE$5),COUNTIFS('MODELO ORÇAMENTO'!$D$14:D159,'MODELO ORÇAMENTO'!D159,'MODELO ORÇAMENTO'!$I$14:I159,DADOS!$AE$5))))</f>
        <v>5</v>
      </c>
      <c r="F159">
        <f>IF(I159="","",IF(I159=DADOS!$AE$4,"",IF(OR(I159=DADOS!$AE$5,I159=DADOS!$AE$6,I159=DADOS!$AE$7),COUNTIFS('MODELO ORÇAMENTO'!$D$14:D159,'MODELO ORÇAMENTO'!D159,'MODELO ORÇAMENTO'!$E$14:E159,'MODELO ORÇAMENTO'!E159,'MODELO ORÇAMENTO'!$I$14:I159,DADOS!$AE$6),COUNTIFS('MODELO ORÇAMENTO'!$D$14:D159,'MODELO ORÇAMENTO'!D159,'MODELO ORÇAMENTO'!$E$14:E159,'MODELO ORÇAMENTO'!E159,'MODELO ORÇAMENTO'!$I$14:I159,DADOS!$AE$6))))</f>
        <v>2</v>
      </c>
      <c r="G159">
        <f>IF(I159="","",IF(I159=DADOS!$AE$4,"",IF(OR(I159=DADOS!$AE$5,I159=DADOS!$AE$6,I159=DADOS!$AE$7),COUNTIFS('MODELO ORÇAMENTO'!$D$14:D159,'MODELO ORÇAMENTO'!D159,'MODELO ORÇAMENTO'!$E$14:E159,'MODELO ORÇAMENTO'!E159,'MODELO ORÇAMENTO'!$F$14:F159,'MODELO ORÇAMENTO'!F159,'MODELO ORÇAMENTO'!$I$14:I159,DADOS!$AE$7),COUNTIFS('MODELO ORÇAMENTO'!$D$14:D159,'MODELO ORÇAMENTO'!D159,'MODELO ORÇAMENTO'!$E$14:E159,'MODELO ORÇAMENTO'!E159,'MODELO ORÇAMENTO'!$F$14:F159,'MODELO ORÇAMENTO'!F159,'MODELO ORÇAMENTO'!$I$14:I159,DADOS!$AE$7))))</f>
        <v>0</v>
      </c>
      <c r="H159">
        <f>IF(I159="","",COUNTIFS('MODELO ORÇAMENTO'!$D$14:D159,'MODELO ORÇAMENTO'!D159,'MODELO ORÇAMENTO'!$E$14:E159,'MODELO ORÇAMENTO'!E159,'MODELO ORÇAMENTO'!$F$14:F159,'MODELO ORÇAMENTO'!F159,'MODELO ORÇAMENTO'!$G$14:G159,'MODELO ORÇAMENTO'!G159,'MODELO ORÇAMENTO'!$I$14:I159,DADOS!$AE$8))</f>
        <v>3</v>
      </c>
      <c r="I159" t="s">
        <v>16</v>
      </c>
      <c r="K159" s="49"/>
      <c r="L159" s="2" t="s">
        <v>256</v>
      </c>
      <c r="O159" s="4" t="s">
        <v>1404</v>
      </c>
      <c r="P159" s="3" t="s">
        <v>118</v>
      </c>
      <c r="Q159" s="5">
        <v>128.8296</v>
      </c>
      <c r="R159" s="7"/>
      <c r="S159" s="6"/>
      <c r="T159" s="8"/>
      <c r="U159" s="2" t="s">
        <v>42</v>
      </c>
      <c r="V159" s="43"/>
      <c r="Z159" s="10" t="s">
        <v>0</v>
      </c>
      <c r="AA159" s="10" t="s">
        <v>0</v>
      </c>
      <c r="AB159" s="10" t="s">
        <v>0</v>
      </c>
      <c r="AC159" s="10" t="s">
        <v>0</v>
      </c>
      <c r="AE159" s="10" t="s">
        <v>0</v>
      </c>
      <c r="AF159" s="10" t="s">
        <v>0</v>
      </c>
      <c r="AG159" s="10" t="s">
        <v>0</v>
      </c>
      <c r="AH159" s="10" t="s">
        <v>0</v>
      </c>
      <c r="AI159" s="10" t="s">
        <v>0</v>
      </c>
    </row>
    <row r="160" spans="2:35" ht="45" x14ac:dyDescent="0.25">
      <c r="B160">
        <f>IFERROR(IF(I160=DADOS!$AE$8,S160,""),0)</f>
        <v>0</v>
      </c>
      <c r="C160">
        <f>IF(I160=DADOS!$AE$8,S160,"")</f>
        <v>0</v>
      </c>
      <c r="D160">
        <f>IF(I160="","",COUNTIF(I$12:I160,DADOS!$AE$4))</f>
        <v>2</v>
      </c>
      <c r="E160">
        <f>IF(I160="","",IF(I160=DADOS!$AE$4,"",IF(OR(I160=DADOS!$AE$5,I160=DADOS!$AE$6,I160=DADOS!$AE$7),COUNTIFS('MODELO ORÇAMENTO'!$D$14:D160,'MODELO ORÇAMENTO'!D160,'MODELO ORÇAMENTO'!$I$14:I160,DADOS!$AE$5),COUNTIFS('MODELO ORÇAMENTO'!$D$14:D160,'MODELO ORÇAMENTO'!D160,'MODELO ORÇAMENTO'!$I$14:I160,DADOS!$AE$5))))</f>
        <v>5</v>
      </c>
      <c r="F160">
        <f>IF(I160="","",IF(I160=DADOS!$AE$4,"",IF(OR(I160=DADOS!$AE$5,I160=DADOS!$AE$6,I160=DADOS!$AE$7),COUNTIFS('MODELO ORÇAMENTO'!$D$14:D160,'MODELO ORÇAMENTO'!D160,'MODELO ORÇAMENTO'!$E$14:E160,'MODELO ORÇAMENTO'!E160,'MODELO ORÇAMENTO'!$I$14:I160,DADOS!$AE$6),COUNTIFS('MODELO ORÇAMENTO'!$D$14:D160,'MODELO ORÇAMENTO'!D160,'MODELO ORÇAMENTO'!$E$14:E160,'MODELO ORÇAMENTO'!E160,'MODELO ORÇAMENTO'!$I$14:I160,DADOS!$AE$6))))</f>
        <v>2</v>
      </c>
      <c r="G160">
        <f>IF(I160="","",IF(I160=DADOS!$AE$4,"",IF(OR(I160=DADOS!$AE$5,I160=DADOS!$AE$6,I160=DADOS!$AE$7),COUNTIFS('MODELO ORÇAMENTO'!$D$14:D160,'MODELO ORÇAMENTO'!D160,'MODELO ORÇAMENTO'!$E$14:E160,'MODELO ORÇAMENTO'!E160,'MODELO ORÇAMENTO'!$F$14:F160,'MODELO ORÇAMENTO'!F160,'MODELO ORÇAMENTO'!$I$14:I160,DADOS!$AE$7),COUNTIFS('MODELO ORÇAMENTO'!$D$14:D160,'MODELO ORÇAMENTO'!D160,'MODELO ORÇAMENTO'!$E$14:E160,'MODELO ORÇAMENTO'!E160,'MODELO ORÇAMENTO'!$F$14:F160,'MODELO ORÇAMENTO'!F160,'MODELO ORÇAMENTO'!$I$14:I160,DADOS!$AE$7))))</f>
        <v>0</v>
      </c>
      <c r="H160">
        <f>IF(I160="","",COUNTIFS('MODELO ORÇAMENTO'!$D$14:D160,'MODELO ORÇAMENTO'!D160,'MODELO ORÇAMENTO'!$E$14:E160,'MODELO ORÇAMENTO'!E160,'MODELO ORÇAMENTO'!$F$14:F160,'MODELO ORÇAMENTO'!F160,'MODELO ORÇAMENTO'!$G$14:G160,'MODELO ORÇAMENTO'!G160,'MODELO ORÇAMENTO'!$I$14:I160,DADOS!$AE$8))</f>
        <v>4</v>
      </c>
      <c r="I160" t="s">
        <v>16</v>
      </c>
      <c r="K160" s="49"/>
      <c r="L160" s="2" t="s">
        <v>257</v>
      </c>
      <c r="O160" s="4" t="s">
        <v>233</v>
      </c>
      <c r="P160" s="3" t="s">
        <v>107</v>
      </c>
      <c r="Q160" s="5">
        <v>1.1744999999999999</v>
      </c>
      <c r="R160" s="7"/>
      <c r="S160" s="6"/>
      <c r="T160" s="8"/>
      <c r="U160" s="2" t="s">
        <v>42</v>
      </c>
      <c r="V160" s="43"/>
      <c r="Z160" s="10" t="s">
        <v>0</v>
      </c>
      <c r="AA160" s="10" t="s">
        <v>0</v>
      </c>
      <c r="AB160" s="10" t="s">
        <v>0</v>
      </c>
      <c r="AC160" s="10" t="s">
        <v>0</v>
      </c>
      <c r="AE160" s="10" t="s">
        <v>0</v>
      </c>
      <c r="AF160" s="10" t="s">
        <v>0</v>
      </c>
      <c r="AG160" s="10" t="s">
        <v>0</v>
      </c>
      <c r="AH160" s="10" t="s">
        <v>0</v>
      </c>
      <c r="AI160" s="10" t="s">
        <v>0</v>
      </c>
    </row>
    <row r="161" spans="2:35" ht="45" x14ac:dyDescent="0.25">
      <c r="B161">
        <f>IFERROR(IF(I161=DADOS!$AE$8,S161,""),0)</f>
        <v>0</v>
      </c>
      <c r="C161">
        <f>IF(I161=DADOS!$AE$8,S161,"")</f>
        <v>0</v>
      </c>
      <c r="D161">
        <f>IF(I161="","",COUNTIF(I$12:I161,DADOS!$AE$4))</f>
        <v>2</v>
      </c>
      <c r="E161">
        <f>IF(I161="","",IF(I161=DADOS!$AE$4,"",IF(OR(I161=DADOS!$AE$5,I161=DADOS!$AE$6,I161=DADOS!$AE$7),COUNTIFS('MODELO ORÇAMENTO'!$D$14:D161,'MODELO ORÇAMENTO'!D161,'MODELO ORÇAMENTO'!$I$14:I161,DADOS!$AE$5),COUNTIFS('MODELO ORÇAMENTO'!$D$14:D161,'MODELO ORÇAMENTO'!D161,'MODELO ORÇAMENTO'!$I$14:I161,DADOS!$AE$5))))</f>
        <v>5</v>
      </c>
      <c r="F161">
        <f>IF(I161="","",IF(I161=DADOS!$AE$4,"",IF(OR(I161=DADOS!$AE$5,I161=DADOS!$AE$6,I161=DADOS!$AE$7),COUNTIFS('MODELO ORÇAMENTO'!$D$14:D161,'MODELO ORÇAMENTO'!D161,'MODELO ORÇAMENTO'!$E$14:E161,'MODELO ORÇAMENTO'!E161,'MODELO ORÇAMENTO'!$I$14:I161,DADOS!$AE$6),COUNTIFS('MODELO ORÇAMENTO'!$D$14:D161,'MODELO ORÇAMENTO'!D161,'MODELO ORÇAMENTO'!$E$14:E161,'MODELO ORÇAMENTO'!E161,'MODELO ORÇAMENTO'!$I$14:I161,DADOS!$AE$6))))</f>
        <v>2</v>
      </c>
      <c r="G161">
        <f>IF(I161="","",IF(I161=DADOS!$AE$4,"",IF(OR(I161=DADOS!$AE$5,I161=DADOS!$AE$6,I161=DADOS!$AE$7),COUNTIFS('MODELO ORÇAMENTO'!$D$14:D161,'MODELO ORÇAMENTO'!D161,'MODELO ORÇAMENTO'!$E$14:E161,'MODELO ORÇAMENTO'!E161,'MODELO ORÇAMENTO'!$F$14:F161,'MODELO ORÇAMENTO'!F161,'MODELO ORÇAMENTO'!$I$14:I161,DADOS!$AE$7),COUNTIFS('MODELO ORÇAMENTO'!$D$14:D161,'MODELO ORÇAMENTO'!D161,'MODELO ORÇAMENTO'!$E$14:E161,'MODELO ORÇAMENTO'!E161,'MODELO ORÇAMENTO'!$F$14:F161,'MODELO ORÇAMENTO'!F161,'MODELO ORÇAMENTO'!$I$14:I161,DADOS!$AE$7))))</f>
        <v>0</v>
      </c>
      <c r="H161">
        <f>IF(I161="","",COUNTIFS('MODELO ORÇAMENTO'!$D$14:D161,'MODELO ORÇAMENTO'!D161,'MODELO ORÇAMENTO'!$E$14:E161,'MODELO ORÇAMENTO'!E161,'MODELO ORÇAMENTO'!$F$14:F161,'MODELO ORÇAMENTO'!F161,'MODELO ORÇAMENTO'!$G$14:G161,'MODELO ORÇAMENTO'!G161,'MODELO ORÇAMENTO'!$I$14:I161,DADOS!$AE$8))</f>
        <v>5</v>
      </c>
      <c r="I161" t="s">
        <v>16</v>
      </c>
      <c r="K161" s="49"/>
      <c r="L161" s="2" t="s">
        <v>258</v>
      </c>
      <c r="O161" s="4" t="s">
        <v>235</v>
      </c>
      <c r="P161" s="3" t="s">
        <v>107</v>
      </c>
      <c r="Q161" s="5">
        <v>1.1744999999999999</v>
      </c>
      <c r="R161" s="7"/>
      <c r="S161" s="6"/>
      <c r="T161" s="8"/>
      <c r="U161" s="2" t="s">
        <v>42</v>
      </c>
      <c r="V161" s="43"/>
      <c r="Z161" s="10" t="s">
        <v>0</v>
      </c>
      <c r="AA161" s="10" t="s">
        <v>0</v>
      </c>
      <c r="AB161" s="10" t="s">
        <v>0</v>
      </c>
      <c r="AC161" s="10" t="s">
        <v>0</v>
      </c>
      <c r="AE161" s="10" t="s">
        <v>0</v>
      </c>
      <c r="AF161" s="10" t="s">
        <v>0</v>
      </c>
      <c r="AG161" s="10" t="s">
        <v>0</v>
      </c>
      <c r="AH161" s="10" t="s">
        <v>0</v>
      </c>
      <c r="AI161" s="10" t="s">
        <v>0</v>
      </c>
    </row>
    <row r="162" spans="2:35" x14ac:dyDescent="0.25">
      <c r="B162" t="str">
        <f>IFERROR(IF(I162=DADOS!$AE$8,S162,""),0)</f>
        <v/>
      </c>
      <c r="C162" t="str">
        <f>IF(I162=DADOS!$AE$8,S162,"")</f>
        <v/>
      </c>
      <c r="D162" t="str">
        <f>IF(I162="","",COUNTIF(I$12:I162,DADOS!$AE$4))</f>
        <v/>
      </c>
      <c r="E162" t="str">
        <f>IF(I162="","",IF(I162=DADOS!$AE$4,"",IF(OR(I162=DADOS!$AE$5,I162=DADOS!$AE$6,I162=DADOS!$AE$7),COUNTIFS('MODELO ORÇAMENTO'!$D$14:D162,'MODELO ORÇAMENTO'!D162,'MODELO ORÇAMENTO'!$I$14:I162,DADOS!$AE$5),COUNTIFS('MODELO ORÇAMENTO'!$D$14:D162,'MODELO ORÇAMENTO'!D162,'MODELO ORÇAMENTO'!$I$14:I162,DADOS!$AE$5))))</f>
        <v/>
      </c>
      <c r="F162" t="str">
        <f>IF(I162="","",IF(I162=DADOS!$AE$4,"",IF(OR(I162=DADOS!$AE$5,I162=DADOS!$AE$6,I162=DADOS!$AE$7),COUNTIFS('MODELO ORÇAMENTO'!$D$14:D162,'MODELO ORÇAMENTO'!D162,'MODELO ORÇAMENTO'!$E$14:E162,'MODELO ORÇAMENTO'!E162,'MODELO ORÇAMENTO'!$I$14:I162,DADOS!$AE$6),COUNTIFS('MODELO ORÇAMENTO'!$D$14:D162,'MODELO ORÇAMENTO'!D162,'MODELO ORÇAMENTO'!$E$14:E162,'MODELO ORÇAMENTO'!E162,'MODELO ORÇAMENTO'!$I$14:I162,DADOS!$AE$6))))</f>
        <v/>
      </c>
      <c r="G162" t="str">
        <f>IF(I162="","",IF(I162=DADOS!$AE$4,"",IF(OR(I162=DADOS!$AE$5,I162=DADOS!$AE$6,I162=DADOS!$AE$7),COUNTIFS('MODELO ORÇAMENTO'!$D$14:D162,'MODELO ORÇAMENTO'!D162,'MODELO ORÇAMENTO'!$E$14:E162,'MODELO ORÇAMENTO'!E162,'MODELO ORÇAMENTO'!$F$14:F162,'MODELO ORÇAMENTO'!F162,'MODELO ORÇAMENTO'!$I$14:I162,DADOS!$AE$7),COUNTIFS('MODELO ORÇAMENTO'!$D$14:D162,'MODELO ORÇAMENTO'!D162,'MODELO ORÇAMENTO'!$E$14:E162,'MODELO ORÇAMENTO'!E162,'MODELO ORÇAMENTO'!$F$14:F162,'MODELO ORÇAMENTO'!F162,'MODELO ORÇAMENTO'!$I$14:I162,DADOS!$AE$7))))</f>
        <v/>
      </c>
      <c r="H162" t="str">
        <f>IF(I162="","",COUNTIFS('MODELO ORÇAMENTO'!$D$14:D162,'MODELO ORÇAMENTO'!D162,'MODELO ORÇAMENTO'!$E$14:E162,'MODELO ORÇAMENTO'!E162,'MODELO ORÇAMENTO'!$F$14:F162,'MODELO ORÇAMENTO'!F162,'MODELO ORÇAMENTO'!$G$14:G162,'MODELO ORÇAMENTO'!G162,'MODELO ORÇAMENTO'!$I$14:I162,DADOS!$AE$8))</f>
        <v/>
      </c>
      <c r="K162" s="49"/>
      <c r="L162" s="2" t="s">
        <v>0</v>
      </c>
      <c r="O162" s="4" t="s">
        <v>0</v>
      </c>
      <c r="P162" s="3" t="s">
        <v>0</v>
      </c>
      <c r="Q162" s="5" t="s">
        <v>0</v>
      </c>
      <c r="R162" s="7"/>
      <c r="S162" s="6"/>
      <c r="T162" s="8"/>
      <c r="V162" s="43"/>
      <c r="Z162" s="10" t="s">
        <v>0</v>
      </c>
      <c r="AA162" s="10" t="s">
        <v>0</v>
      </c>
      <c r="AB162" s="10" t="s">
        <v>0</v>
      </c>
      <c r="AC162" s="10" t="s">
        <v>0</v>
      </c>
      <c r="AE162" s="10" t="s">
        <v>0</v>
      </c>
      <c r="AF162" s="10" t="s">
        <v>0</v>
      </c>
      <c r="AG162" s="10" t="s">
        <v>0</v>
      </c>
      <c r="AH162" s="10" t="s">
        <v>0</v>
      </c>
      <c r="AI162" s="10" t="s">
        <v>0</v>
      </c>
    </row>
    <row r="163" spans="2:35" x14ac:dyDescent="0.25">
      <c r="B163" t="str">
        <f>IFERROR(IF(I163=DADOS!$AE$8,S163,""),0)</f>
        <v/>
      </c>
      <c r="C163" t="str">
        <f>IF(I163=DADOS!$AE$8,S163,"")</f>
        <v/>
      </c>
      <c r="D163">
        <f>IF(I163="","",COUNTIF(I$12:I163,DADOS!$AE$4))</f>
        <v>2</v>
      </c>
      <c r="E163">
        <f>IF(I163="","",IF(I163=DADOS!$AE$4,"",IF(OR(I163=DADOS!$AE$5,I163=DADOS!$AE$6,I163=DADOS!$AE$7),COUNTIFS('MODELO ORÇAMENTO'!$D$14:D163,'MODELO ORÇAMENTO'!D163,'MODELO ORÇAMENTO'!$I$14:I163,DADOS!$AE$5),COUNTIFS('MODELO ORÇAMENTO'!$D$14:D163,'MODELO ORÇAMENTO'!D163,'MODELO ORÇAMENTO'!$I$14:I163,DADOS!$AE$5))))</f>
        <v>5</v>
      </c>
      <c r="F163">
        <f>IF(I163="","",IF(I163=DADOS!$AE$4,"",IF(OR(I163=DADOS!$AE$5,I163=DADOS!$AE$6,I163=DADOS!$AE$7),COUNTIFS('MODELO ORÇAMENTO'!$D$14:D163,'MODELO ORÇAMENTO'!D163,'MODELO ORÇAMENTO'!$E$14:E163,'MODELO ORÇAMENTO'!E163,'MODELO ORÇAMENTO'!$I$14:I163,DADOS!$AE$6),COUNTIFS('MODELO ORÇAMENTO'!$D$14:D163,'MODELO ORÇAMENTO'!D163,'MODELO ORÇAMENTO'!$E$14:E163,'MODELO ORÇAMENTO'!E163,'MODELO ORÇAMENTO'!$I$14:I163,DADOS!$AE$6))))</f>
        <v>3</v>
      </c>
      <c r="G163">
        <f>IF(I163="","",IF(I163=DADOS!$AE$4,"",IF(OR(I163=DADOS!$AE$5,I163=DADOS!$AE$6,I163=DADOS!$AE$7),COUNTIFS('MODELO ORÇAMENTO'!$D$14:D163,'MODELO ORÇAMENTO'!D163,'MODELO ORÇAMENTO'!$E$14:E163,'MODELO ORÇAMENTO'!E163,'MODELO ORÇAMENTO'!$F$14:F163,'MODELO ORÇAMENTO'!F163,'MODELO ORÇAMENTO'!$I$14:I163,DADOS!$AE$7),COUNTIFS('MODELO ORÇAMENTO'!$D$14:D163,'MODELO ORÇAMENTO'!D163,'MODELO ORÇAMENTO'!$E$14:E163,'MODELO ORÇAMENTO'!E163,'MODELO ORÇAMENTO'!$F$14:F163,'MODELO ORÇAMENTO'!F163,'MODELO ORÇAMENTO'!$I$14:I163,DADOS!$AE$7))))</f>
        <v>0</v>
      </c>
      <c r="H163">
        <f>IF(I163="","",COUNTIFS('MODELO ORÇAMENTO'!$D$14:D163,'MODELO ORÇAMENTO'!D163,'MODELO ORÇAMENTO'!$E$14:E163,'MODELO ORÇAMENTO'!E163,'MODELO ORÇAMENTO'!$F$14:F163,'MODELO ORÇAMENTO'!F163,'MODELO ORÇAMENTO'!$G$14:G163,'MODELO ORÇAMENTO'!G163,'MODELO ORÇAMENTO'!$I$14:I163,DADOS!$AE$8))</f>
        <v>0</v>
      </c>
      <c r="I163" t="s">
        <v>14</v>
      </c>
      <c r="K163" s="49"/>
      <c r="L163" s="2" t="s">
        <v>259</v>
      </c>
      <c r="O163" s="4" t="s">
        <v>260</v>
      </c>
      <c r="P163" s="3" t="s">
        <v>0</v>
      </c>
      <c r="Q163" s="5" t="s">
        <v>0</v>
      </c>
      <c r="R163" s="7"/>
      <c r="S163" s="6"/>
      <c r="T163" s="8"/>
      <c r="V163" s="43"/>
      <c r="X163" s="9" t="s">
        <v>260</v>
      </c>
      <c r="Z163" s="10" t="s">
        <v>0</v>
      </c>
      <c r="AA163" s="10" t="s">
        <v>0</v>
      </c>
      <c r="AB163" s="10" t="s">
        <v>0</v>
      </c>
      <c r="AC163" s="10" t="s">
        <v>0</v>
      </c>
      <c r="AE163" s="10" t="s">
        <v>0</v>
      </c>
      <c r="AF163" s="10" t="s">
        <v>0</v>
      </c>
      <c r="AG163" s="10" t="s">
        <v>0</v>
      </c>
      <c r="AH163" s="10" t="s">
        <v>0</v>
      </c>
      <c r="AI163" s="10" t="s">
        <v>0</v>
      </c>
    </row>
    <row r="164" spans="2:35" ht="30" x14ac:dyDescent="0.25">
      <c r="B164">
        <f>IFERROR(IF(I164=DADOS!$AE$8,S164,""),0)</f>
        <v>0</v>
      </c>
      <c r="C164">
        <f>IF(I164=DADOS!$AE$8,S164,"")</f>
        <v>0</v>
      </c>
      <c r="D164">
        <f>IF(I164="","",COUNTIF(I$12:I164,DADOS!$AE$4))</f>
        <v>2</v>
      </c>
      <c r="E164">
        <f>IF(I164="","",IF(I164=DADOS!$AE$4,"",IF(OR(I164=DADOS!$AE$5,I164=DADOS!$AE$6,I164=DADOS!$AE$7),COUNTIFS('MODELO ORÇAMENTO'!$D$14:D164,'MODELO ORÇAMENTO'!D164,'MODELO ORÇAMENTO'!$I$14:I164,DADOS!$AE$5),COUNTIFS('MODELO ORÇAMENTO'!$D$14:D164,'MODELO ORÇAMENTO'!D164,'MODELO ORÇAMENTO'!$I$14:I164,DADOS!$AE$5))))</f>
        <v>5</v>
      </c>
      <c r="F164">
        <f>IF(I164="","",IF(I164=DADOS!$AE$4,"",IF(OR(I164=DADOS!$AE$5,I164=DADOS!$AE$6,I164=DADOS!$AE$7),COUNTIFS('MODELO ORÇAMENTO'!$D$14:D164,'MODELO ORÇAMENTO'!D164,'MODELO ORÇAMENTO'!$E$14:E164,'MODELO ORÇAMENTO'!E164,'MODELO ORÇAMENTO'!$I$14:I164,DADOS!$AE$6),COUNTIFS('MODELO ORÇAMENTO'!$D$14:D164,'MODELO ORÇAMENTO'!D164,'MODELO ORÇAMENTO'!$E$14:E164,'MODELO ORÇAMENTO'!E164,'MODELO ORÇAMENTO'!$I$14:I164,DADOS!$AE$6))))</f>
        <v>3</v>
      </c>
      <c r="G164">
        <f>IF(I164="","",IF(I164=DADOS!$AE$4,"",IF(OR(I164=DADOS!$AE$5,I164=DADOS!$AE$6,I164=DADOS!$AE$7),COUNTIFS('MODELO ORÇAMENTO'!$D$14:D164,'MODELO ORÇAMENTO'!D164,'MODELO ORÇAMENTO'!$E$14:E164,'MODELO ORÇAMENTO'!E164,'MODELO ORÇAMENTO'!$F$14:F164,'MODELO ORÇAMENTO'!F164,'MODELO ORÇAMENTO'!$I$14:I164,DADOS!$AE$7),COUNTIFS('MODELO ORÇAMENTO'!$D$14:D164,'MODELO ORÇAMENTO'!D164,'MODELO ORÇAMENTO'!$E$14:E164,'MODELO ORÇAMENTO'!E164,'MODELO ORÇAMENTO'!$F$14:F164,'MODELO ORÇAMENTO'!F164,'MODELO ORÇAMENTO'!$I$14:I164,DADOS!$AE$7))))</f>
        <v>0</v>
      </c>
      <c r="H164">
        <f>IF(I164="","",COUNTIFS('MODELO ORÇAMENTO'!$D$14:D164,'MODELO ORÇAMENTO'!D164,'MODELO ORÇAMENTO'!$E$14:E164,'MODELO ORÇAMENTO'!E164,'MODELO ORÇAMENTO'!$F$14:F164,'MODELO ORÇAMENTO'!F164,'MODELO ORÇAMENTO'!$G$14:G164,'MODELO ORÇAMENTO'!G164,'MODELO ORÇAMENTO'!$I$14:I164,DADOS!$AE$8))</f>
        <v>1</v>
      </c>
      <c r="I164" t="s">
        <v>16</v>
      </c>
      <c r="K164" s="49"/>
      <c r="L164" s="2" t="s">
        <v>261</v>
      </c>
      <c r="O164" s="4" t="s">
        <v>262</v>
      </c>
      <c r="P164" s="3" t="s">
        <v>75</v>
      </c>
      <c r="Q164" s="5">
        <v>9.6000000000000014</v>
      </c>
      <c r="R164" s="7"/>
      <c r="S164" s="6"/>
      <c r="T164" s="8"/>
      <c r="U164" s="2" t="s">
        <v>42</v>
      </c>
      <c r="V164" s="43"/>
      <c r="Z164" s="10" t="s">
        <v>0</v>
      </c>
      <c r="AA164" s="10" t="s">
        <v>0</v>
      </c>
      <c r="AB164" s="10" t="s">
        <v>0</v>
      </c>
      <c r="AC164" s="10" t="s">
        <v>0</v>
      </c>
      <c r="AE164" s="10" t="s">
        <v>0</v>
      </c>
      <c r="AF164" s="10" t="s">
        <v>0</v>
      </c>
      <c r="AG164" s="10" t="s">
        <v>0</v>
      </c>
      <c r="AH164" s="10" t="s">
        <v>0</v>
      </c>
      <c r="AI164" s="10" t="s">
        <v>0</v>
      </c>
    </row>
    <row r="165" spans="2:35" ht="30" x14ac:dyDescent="0.25">
      <c r="B165">
        <f>IFERROR(IF(I165=DADOS!$AE$8,S165,""),0)</f>
        <v>0</v>
      </c>
      <c r="C165">
        <f>IF(I165=DADOS!$AE$8,S165,"")</f>
        <v>0</v>
      </c>
      <c r="D165">
        <f>IF(I165="","",COUNTIF(I$12:I165,DADOS!$AE$4))</f>
        <v>2</v>
      </c>
      <c r="E165">
        <f>IF(I165="","",IF(I165=DADOS!$AE$4,"",IF(OR(I165=DADOS!$AE$5,I165=DADOS!$AE$6,I165=DADOS!$AE$7),COUNTIFS('MODELO ORÇAMENTO'!$D$14:D165,'MODELO ORÇAMENTO'!D165,'MODELO ORÇAMENTO'!$I$14:I165,DADOS!$AE$5),COUNTIFS('MODELO ORÇAMENTO'!$D$14:D165,'MODELO ORÇAMENTO'!D165,'MODELO ORÇAMENTO'!$I$14:I165,DADOS!$AE$5))))</f>
        <v>5</v>
      </c>
      <c r="F165">
        <f>IF(I165="","",IF(I165=DADOS!$AE$4,"",IF(OR(I165=DADOS!$AE$5,I165=DADOS!$AE$6,I165=DADOS!$AE$7),COUNTIFS('MODELO ORÇAMENTO'!$D$14:D165,'MODELO ORÇAMENTO'!D165,'MODELO ORÇAMENTO'!$E$14:E165,'MODELO ORÇAMENTO'!E165,'MODELO ORÇAMENTO'!$I$14:I165,DADOS!$AE$6),COUNTIFS('MODELO ORÇAMENTO'!$D$14:D165,'MODELO ORÇAMENTO'!D165,'MODELO ORÇAMENTO'!$E$14:E165,'MODELO ORÇAMENTO'!E165,'MODELO ORÇAMENTO'!$I$14:I165,DADOS!$AE$6))))</f>
        <v>3</v>
      </c>
      <c r="G165">
        <f>IF(I165="","",IF(I165=DADOS!$AE$4,"",IF(OR(I165=DADOS!$AE$5,I165=DADOS!$AE$6,I165=DADOS!$AE$7),COUNTIFS('MODELO ORÇAMENTO'!$D$14:D165,'MODELO ORÇAMENTO'!D165,'MODELO ORÇAMENTO'!$E$14:E165,'MODELO ORÇAMENTO'!E165,'MODELO ORÇAMENTO'!$F$14:F165,'MODELO ORÇAMENTO'!F165,'MODELO ORÇAMENTO'!$I$14:I165,DADOS!$AE$7),COUNTIFS('MODELO ORÇAMENTO'!$D$14:D165,'MODELO ORÇAMENTO'!D165,'MODELO ORÇAMENTO'!$E$14:E165,'MODELO ORÇAMENTO'!E165,'MODELO ORÇAMENTO'!$F$14:F165,'MODELO ORÇAMENTO'!F165,'MODELO ORÇAMENTO'!$I$14:I165,DADOS!$AE$7))))</f>
        <v>0</v>
      </c>
      <c r="H165">
        <f>IF(I165="","",COUNTIFS('MODELO ORÇAMENTO'!$D$14:D165,'MODELO ORÇAMENTO'!D165,'MODELO ORÇAMENTO'!$E$14:E165,'MODELO ORÇAMENTO'!E165,'MODELO ORÇAMENTO'!$F$14:F165,'MODELO ORÇAMENTO'!F165,'MODELO ORÇAMENTO'!$G$14:G165,'MODELO ORÇAMENTO'!G165,'MODELO ORÇAMENTO'!$I$14:I165,DADOS!$AE$8))</f>
        <v>2</v>
      </c>
      <c r="I165" t="s">
        <v>16</v>
      </c>
      <c r="K165" s="49"/>
      <c r="L165" s="2" t="s">
        <v>263</v>
      </c>
      <c r="O165" s="4" t="s">
        <v>264</v>
      </c>
      <c r="P165" s="3" t="s">
        <v>75</v>
      </c>
      <c r="Q165" s="5">
        <v>15.6</v>
      </c>
      <c r="R165" s="7"/>
      <c r="S165" s="6"/>
      <c r="T165" s="8"/>
      <c r="U165" s="2" t="s">
        <v>42</v>
      </c>
      <c r="V165" s="43"/>
      <c r="Z165" s="10" t="s">
        <v>0</v>
      </c>
      <c r="AA165" s="10" t="s">
        <v>0</v>
      </c>
      <c r="AB165" s="10" t="s">
        <v>0</v>
      </c>
      <c r="AC165" s="10" t="s">
        <v>0</v>
      </c>
      <c r="AE165" s="10" t="s">
        <v>0</v>
      </c>
      <c r="AF165" s="10" t="s">
        <v>0</v>
      </c>
      <c r="AG165" s="10" t="s">
        <v>0</v>
      </c>
      <c r="AH165" s="10" t="s">
        <v>0</v>
      </c>
      <c r="AI165" s="10" t="s">
        <v>0</v>
      </c>
    </row>
    <row r="166" spans="2:35" ht="30" x14ac:dyDescent="0.25">
      <c r="B166">
        <f>IFERROR(IF(I166=DADOS!$AE$8,S166,""),0)</f>
        <v>0</v>
      </c>
      <c r="C166">
        <f>IF(I166=DADOS!$AE$8,S166,"")</f>
        <v>0</v>
      </c>
      <c r="D166">
        <f>IF(I166="","",COUNTIF(I$12:I166,DADOS!$AE$4))</f>
        <v>2</v>
      </c>
      <c r="E166">
        <f>IF(I166="","",IF(I166=DADOS!$AE$4,"",IF(OR(I166=DADOS!$AE$5,I166=DADOS!$AE$6,I166=DADOS!$AE$7),COUNTIFS('MODELO ORÇAMENTO'!$D$14:D166,'MODELO ORÇAMENTO'!D166,'MODELO ORÇAMENTO'!$I$14:I166,DADOS!$AE$5),COUNTIFS('MODELO ORÇAMENTO'!$D$14:D166,'MODELO ORÇAMENTO'!D166,'MODELO ORÇAMENTO'!$I$14:I166,DADOS!$AE$5))))</f>
        <v>5</v>
      </c>
      <c r="F166">
        <f>IF(I166="","",IF(I166=DADOS!$AE$4,"",IF(OR(I166=DADOS!$AE$5,I166=DADOS!$AE$6,I166=DADOS!$AE$7),COUNTIFS('MODELO ORÇAMENTO'!$D$14:D166,'MODELO ORÇAMENTO'!D166,'MODELO ORÇAMENTO'!$E$14:E166,'MODELO ORÇAMENTO'!E166,'MODELO ORÇAMENTO'!$I$14:I166,DADOS!$AE$6),COUNTIFS('MODELO ORÇAMENTO'!$D$14:D166,'MODELO ORÇAMENTO'!D166,'MODELO ORÇAMENTO'!$E$14:E166,'MODELO ORÇAMENTO'!E166,'MODELO ORÇAMENTO'!$I$14:I166,DADOS!$AE$6))))</f>
        <v>3</v>
      </c>
      <c r="G166">
        <f>IF(I166="","",IF(I166=DADOS!$AE$4,"",IF(OR(I166=DADOS!$AE$5,I166=DADOS!$AE$6,I166=DADOS!$AE$7),COUNTIFS('MODELO ORÇAMENTO'!$D$14:D166,'MODELO ORÇAMENTO'!D166,'MODELO ORÇAMENTO'!$E$14:E166,'MODELO ORÇAMENTO'!E166,'MODELO ORÇAMENTO'!$F$14:F166,'MODELO ORÇAMENTO'!F166,'MODELO ORÇAMENTO'!$I$14:I166,DADOS!$AE$7),COUNTIFS('MODELO ORÇAMENTO'!$D$14:D166,'MODELO ORÇAMENTO'!D166,'MODELO ORÇAMENTO'!$E$14:E166,'MODELO ORÇAMENTO'!E166,'MODELO ORÇAMENTO'!$F$14:F166,'MODELO ORÇAMENTO'!F166,'MODELO ORÇAMENTO'!$I$14:I166,DADOS!$AE$7))))</f>
        <v>0</v>
      </c>
      <c r="H166">
        <f>IF(I166="","",COUNTIFS('MODELO ORÇAMENTO'!$D$14:D166,'MODELO ORÇAMENTO'!D166,'MODELO ORÇAMENTO'!$E$14:E166,'MODELO ORÇAMENTO'!E166,'MODELO ORÇAMENTO'!$F$14:F166,'MODELO ORÇAMENTO'!F166,'MODELO ORÇAMENTO'!$G$14:G166,'MODELO ORÇAMENTO'!G166,'MODELO ORÇAMENTO'!$I$14:I166,DADOS!$AE$8))</f>
        <v>3</v>
      </c>
      <c r="I166" t="s">
        <v>16</v>
      </c>
      <c r="K166" s="49"/>
      <c r="L166" s="2" t="s">
        <v>265</v>
      </c>
      <c r="O166" s="4" t="s">
        <v>266</v>
      </c>
      <c r="P166" s="3" t="s">
        <v>75</v>
      </c>
      <c r="Q166" s="5">
        <v>9.6000000000000014</v>
      </c>
      <c r="R166" s="7"/>
      <c r="S166" s="6"/>
      <c r="T166" s="8"/>
      <c r="U166" s="2" t="s">
        <v>42</v>
      </c>
      <c r="V166" s="43"/>
      <c r="Z166" s="10" t="s">
        <v>0</v>
      </c>
      <c r="AA166" s="10" t="s">
        <v>0</v>
      </c>
      <c r="AB166" s="10" t="s">
        <v>0</v>
      </c>
      <c r="AC166" s="10" t="s">
        <v>0</v>
      </c>
      <c r="AE166" s="10" t="s">
        <v>0</v>
      </c>
      <c r="AF166" s="10" t="s">
        <v>0</v>
      </c>
      <c r="AG166" s="10" t="s">
        <v>0</v>
      </c>
      <c r="AH166" s="10" t="s">
        <v>0</v>
      </c>
      <c r="AI166" s="10" t="s">
        <v>0</v>
      </c>
    </row>
    <row r="167" spans="2:35" x14ac:dyDescent="0.25">
      <c r="B167" t="str">
        <f>IFERROR(IF(I167=DADOS!$AE$8,S167,""),0)</f>
        <v/>
      </c>
      <c r="C167" t="str">
        <f>IF(I167=DADOS!$AE$8,S167,"")</f>
        <v/>
      </c>
      <c r="D167" t="str">
        <f>IF(I167="","",COUNTIF(I$12:I167,DADOS!$AE$4))</f>
        <v/>
      </c>
      <c r="E167" t="str">
        <f>IF(I167="","",IF(I167=DADOS!$AE$4,"",IF(OR(I167=DADOS!$AE$5,I167=DADOS!$AE$6,I167=DADOS!$AE$7),COUNTIFS('MODELO ORÇAMENTO'!$D$14:D167,'MODELO ORÇAMENTO'!D167,'MODELO ORÇAMENTO'!$I$14:I167,DADOS!$AE$5),COUNTIFS('MODELO ORÇAMENTO'!$D$14:D167,'MODELO ORÇAMENTO'!D167,'MODELO ORÇAMENTO'!$I$14:I167,DADOS!$AE$5))))</f>
        <v/>
      </c>
      <c r="F167" t="str">
        <f>IF(I167="","",IF(I167=DADOS!$AE$4,"",IF(OR(I167=DADOS!$AE$5,I167=DADOS!$AE$6,I167=DADOS!$AE$7),COUNTIFS('MODELO ORÇAMENTO'!$D$14:D167,'MODELO ORÇAMENTO'!D167,'MODELO ORÇAMENTO'!$E$14:E167,'MODELO ORÇAMENTO'!E167,'MODELO ORÇAMENTO'!$I$14:I167,DADOS!$AE$6),COUNTIFS('MODELO ORÇAMENTO'!$D$14:D167,'MODELO ORÇAMENTO'!D167,'MODELO ORÇAMENTO'!$E$14:E167,'MODELO ORÇAMENTO'!E167,'MODELO ORÇAMENTO'!$I$14:I167,DADOS!$AE$6))))</f>
        <v/>
      </c>
      <c r="G167" t="str">
        <f>IF(I167="","",IF(I167=DADOS!$AE$4,"",IF(OR(I167=DADOS!$AE$5,I167=DADOS!$AE$6,I167=DADOS!$AE$7),COUNTIFS('MODELO ORÇAMENTO'!$D$14:D167,'MODELO ORÇAMENTO'!D167,'MODELO ORÇAMENTO'!$E$14:E167,'MODELO ORÇAMENTO'!E167,'MODELO ORÇAMENTO'!$F$14:F167,'MODELO ORÇAMENTO'!F167,'MODELO ORÇAMENTO'!$I$14:I167,DADOS!$AE$7),COUNTIFS('MODELO ORÇAMENTO'!$D$14:D167,'MODELO ORÇAMENTO'!D167,'MODELO ORÇAMENTO'!$E$14:E167,'MODELO ORÇAMENTO'!E167,'MODELO ORÇAMENTO'!$F$14:F167,'MODELO ORÇAMENTO'!F167,'MODELO ORÇAMENTO'!$I$14:I167,DADOS!$AE$7))))</f>
        <v/>
      </c>
      <c r="H167" t="str">
        <f>IF(I167="","",COUNTIFS('MODELO ORÇAMENTO'!$D$14:D167,'MODELO ORÇAMENTO'!D167,'MODELO ORÇAMENTO'!$E$14:E167,'MODELO ORÇAMENTO'!E167,'MODELO ORÇAMENTO'!$F$14:F167,'MODELO ORÇAMENTO'!F167,'MODELO ORÇAMENTO'!$G$14:G167,'MODELO ORÇAMENTO'!G167,'MODELO ORÇAMENTO'!$I$14:I167,DADOS!$AE$8))</f>
        <v/>
      </c>
      <c r="K167" s="49"/>
      <c r="L167" s="2" t="s">
        <v>0</v>
      </c>
      <c r="O167" s="4" t="s">
        <v>0</v>
      </c>
      <c r="P167" s="3" t="s">
        <v>0</v>
      </c>
      <c r="Q167" s="5" t="s">
        <v>0</v>
      </c>
      <c r="R167" s="7"/>
      <c r="S167" s="6"/>
      <c r="T167" s="8"/>
      <c r="V167" s="43"/>
      <c r="Z167" s="10" t="s">
        <v>0</v>
      </c>
      <c r="AA167" s="10" t="s">
        <v>0</v>
      </c>
      <c r="AB167" s="10" t="s">
        <v>0</v>
      </c>
      <c r="AC167" s="10" t="s">
        <v>0</v>
      </c>
      <c r="AE167" s="10" t="s">
        <v>0</v>
      </c>
      <c r="AF167" s="10" t="s">
        <v>0</v>
      </c>
      <c r="AG167" s="10" t="s">
        <v>0</v>
      </c>
      <c r="AH167" s="10" t="s">
        <v>0</v>
      </c>
      <c r="AI167" s="10" t="s">
        <v>0</v>
      </c>
    </row>
    <row r="168" spans="2:35" x14ac:dyDescent="0.25">
      <c r="B168" t="str">
        <f>IFERROR(IF(I168=DADOS!$AE$8,S168,""),0)</f>
        <v/>
      </c>
      <c r="C168" t="str">
        <f>IF(I168=DADOS!$AE$8,S168,"")</f>
        <v/>
      </c>
      <c r="D168">
        <f>IF(I168="","",COUNTIF(I$12:I168,DADOS!$AE$4))</f>
        <v>2</v>
      </c>
      <c r="E168">
        <f>IF(I168="","",IF(I168=DADOS!$AE$4,"",IF(OR(I168=DADOS!$AE$5,I168=DADOS!$AE$6,I168=DADOS!$AE$7),COUNTIFS('MODELO ORÇAMENTO'!$D$14:D168,'MODELO ORÇAMENTO'!D168,'MODELO ORÇAMENTO'!$I$14:I168,DADOS!$AE$5),COUNTIFS('MODELO ORÇAMENTO'!$D$14:D168,'MODELO ORÇAMENTO'!D168,'MODELO ORÇAMENTO'!$I$14:I168,DADOS!$AE$5))))</f>
        <v>6</v>
      </c>
      <c r="F168">
        <f>IF(I168="","",IF(I168=DADOS!$AE$4,"",IF(OR(I168=DADOS!$AE$5,I168=DADOS!$AE$6,I168=DADOS!$AE$7),COUNTIFS('MODELO ORÇAMENTO'!$D$14:D168,'MODELO ORÇAMENTO'!D168,'MODELO ORÇAMENTO'!$E$14:E168,'MODELO ORÇAMENTO'!E168,'MODELO ORÇAMENTO'!$I$14:I168,DADOS!$AE$6),COUNTIFS('MODELO ORÇAMENTO'!$D$14:D168,'MODELO ORÇAMENTO'!D168,'MODELO ORÇAMENTO'!$E$14:E168,'MODELO ORÇAMENTO'!E168,'MODELO ORÇAMENTO'!$I$14:I168,DADOS!$AE$6))))</f>
        <v>0</v>
      </c>
      <c r="G168">
        <f>IF(I168="","",IF(I168=DADOS!$AE$4,"",IF(OR(I168=DADOS!$AE$5,I168=DADOS!$AE$6,I168=DADOS!$AE$7),COUNTIFS('MODELO ORÇAMENTO'!$D$14:D168,'MODELO ORÇAMENTO'!D168,'MODELO ORÇAMENTO'!$E$14:E168,'MODELO ORÇAMENTO'!E168,'MODELO ORÇAMENTO'!$F$14:F168,'MODELO ORÇAMENTO'!F168,'MODELO ORÇAMENTO'!$I$14:I168,DADOS!$AE$7),COUNTIFS('MODELO ORÇAMENTO'!$D$14:D168,'MODELO ORÇAMENTO'!D168,'MODELO ORÇAMENTO'!$E$14:E168,'MODELO ORÇAMENTO'!E168,'MODELO ORÇAMENTO'!$F$14:F168,'MODELO ORÇAMENTO'!F168,'MODELO ORÇAMENTO'!$I$14:I168,DADOS!$AE$7))))</f>
        <v>0</v>
      </c>
      <c r="H168">
        <f>IF(I168="","",COUNTIFS('MODELO ORÇAMENTO'!$D$14:D168,'MODELO ORÇAMENTO'!D168,'MODELO ORÇAMENTO'!$E$14:E168,'MODELO ORÇAMENTO'!E168,'MODELO ORÇAMENTO'!$F$14:F168,'MODELO ORÇAMENTO'!F168,'MODELO ORÇAMENTO'!$G$14:G168,'MODELO ORÇAMENTO'!G168,'MODELO ORÇAMENTO'!$I$14:I168,DADOS!$AE$8))</f>
        <v>0</v>
      </c>
      <c r="I168" t="s">
        <v>13</v>
      </c>
      <c r="K168" s="49"/>
      <c r="L168" s="2" t="s">
        <v>267</v>
      </c>
      <c r="O168" s="4" t="s">
        <v>268</v>
      </c>
      <c r="P168" s="3" t="s">
        <v>0</v>
      </c>
      <c r="Q168" s="5" t="s">
        <v>0</v>
      </c>
      <c r="R168" s="7"/>
      <c r="S168" s="6"/>
      <c r="T168" s="8"/>
      <c r="V168" s="43"/>
      <c r="X168" s="9" t="s">
        <v>268</v>
      </c>
      <c r="Z168" s="10" t="s">
        <v>0</v>
      </c>
      <c r="AA168" s="10" t="s">
        <v>0</v>
      </c>
      <c r="AB168" s="10" t="s">
        <v>0</v>
      </c>
      <c r="AC168" s="10" t="s">
        <v>0</v>
      </c>
      <c r="AE168" s="10" t="s">
        <v>0</v>
      </c>
      <c r="AF168" s="10" t="s">
        <v>0</v>
      </c>
      <c r="AG168" s="10" t="s">
        <v>0</v>
      </c>
      <c r="AH168" s="10" t="s">
        <v>0</v>
      </c>
      <c r="AI168" s="10" t="s">
        <v>0</v>
      </c>
    </row>
    <row r="169" spans="2:35" ht="60" x14ac:dyDescent="0.25">
      <c r="B169">
        <f>IFERROR(IF(I169=DADOS!$AE$8,S169,""),0)</f>
        <v>0</v>
      </c>
      <c r="C169">
        <f>IF(I169=DADOS!$AE$8,S169,"")</f>
        <v>0</v>
      </c>
      <c r="D169">
        <f>IF(I169="","",COUNTIF(I$12:I169,DADOS!$AE$4))</f>
        <v>2</v>
      </c>
      <c r="E169">
        <f>IF(I169="","",IF(I169=DADOS!$AE$4,"",IF(OR(I169=DADOS!$AE$5,I169=DADOS!$AE$6,I169=DADOS!$AE$7),COUNTIFS('MODELO ORÇAMENTO'!$D$14:D169,'MODELO ORÇAMENTO'!D169,'MODELO ORÇAMENTO'!$I$14:I169,DADOS!$AE$5),COUNTIFS('MODELO ORÇAMENTO'!$D$14:D169,'MODELO ORÇAMENTO'!D169,'MODELO ORÇAMENTO'!$I$14:I169,DADOS!$AE$5))))</f>
        <v>6</v>
      </c>
      <c r="F169">
        <f>IF(I169="","",IF(I169=DADOS!$AE$4,"",IF(OR(I169=DADOS!$AE$5,I169=DADOS!$AE$6,I169=DADOS!$AE$7),COUNTIFS('MODELO ORÇAMENTO'!$D$14:D169,'MODELO ORÇAMENTO'!D169,'MODELO ORÇAMENTO'!$E$14:E169,'MODELO ORÇAMENTO'!E169,'MODELO ORÇAMENTO'!$I$14:I169,DADOS!$AE$6),COUNTIFS('MODELO ORÇAMENTO'!$D$14:D169,'MODELO ORÇAMENTO'!D169,'MODELO ORÇAMENTO'!$E$14:E169,'MODELO ORÇAMENTO'!E169,'MODELO ORÇAMENTO'!$I$14:I169,DADOS!$AE$6))))</f>
        <v>0</v>
      </c>
      <c r="G169">
        <f>IF(I169="","",IF(I169=DADOS!$AE$4,"",IF(OR(I169=DADOS!$AE$5,I169=DADOS!$AE$6,I169=DADOS!$AE$7),COUNTIFS('MODELO ORÇAMENTO'!$D$14:D169,'MODELO ORÇAMENTO'!D169,'MODELO ORÇAMENTO'!$E$14:E169,'MODELO ORÇAMENTO'!E169,'MODELO ORÇAMENTO'!$F$14:F169,'MODELO ORÇAMENTO'!F169,'MODELO ORÇAMENTO'!$I$14:I169,DADOS!$AE$7),COUNTIFS('MODELO ORÇAMENTO'!$D$14:D169,'MODELO ORÇAMENTO'!D169,'MODELO ORÇAMENTO'!$E$14:E169,'MODELO ORÇAMENTO'!E169,'MODELO ORÇAMENTO'!$F$14:F169,'MODELO ORÇAMENTO'!F169,'MODELO ORÇAMENTO'!$I$14:I169,DADOS!$AE$7))))</f>
        <v>0</v>
      </c>
      <c r="H169">
        <f>IF(I169="","",COUNTIFS('MODELO ORÇAMENTO'!$D$14:D169,'MODELO ORÇAMENTO'!D169,'MODELO ORÇAMENTO'!$E$14:E169,'MODELO ORÇAMENTO'!E169,'MODELO ORÇAMENTO'!$F$14:F169,'MODELO ORÇAMENTO'!F169,'MODELO ORÇAMENTO'!$G$14:G169,'MODELO ORÇAMENTO'!G169,'MODELO ORÇAMENTO'!$I$14:I169,DADOS!$AE$8))</f>
        <v>1</v>
      </c>
      <c r="I169" t="s">
        <v>16</v>
      </c>
      <c r="K169" s="49"/>
      <c r="L169" s="2" t="s">
        <v>269</v>
      </c>
      <c r="O169" s="4" t="s">
        <v>270</v>
      </c>
      <c r="P169" s="3" t="s">
        <v>49</v>
      </c>
      <c r="Q169" s="5">
        <v>32.07</v>
      </c>
      <c r="R169" s="7"/>
      <c r="S169" s="6"/>
      <c r="T169" s="8"/>
      <c r="U169" s="2" t="s">
        <v>42</v>
      </c>
      <c r="V169" s="43"/>
      <c r="Z169" s="10" t="s">
        <v>0</v>
      </c>
      <c r="AA169" s="10" t="s">
        <v>0</v>
      </c>
      <c r="AB169" s="10" t="s">
        <v>0</v>
      </c>
      <c r="AC169" s="10" t="s">
        <v>0</v>
      </c>
      <c r="AE169" s="10" t="s">
        <v>0</v>
      </c>
      <c r="AF169" s="10" t="s">
        <v>0</v>
      </c>
      <c r="AG169" s="10" t="s">
        <v>0</v>
      </c>
      <c r="AH169" s="10" t="s">
        <v>0</v>
      </c>
      <c r="AI169" s="10" t="s">
        <v>0</v>
      </c>
    </row>
    <row r="170" spans="2:35" ht="45" x14ac:dyDescent="0.25">
      <c r="B170">
        <f>IFERROR(IF(I170=DADOS!$AE$8,S170,""),0)</f>
        <v>0</v>
      </c>
      <c r="C170">
        <f>IF(I170=DADOS!$AE$8,S170,"")</f>
        <v>0</v>
      </c>
      <c r="D170">
        <f>IF(I170="","",COUNTIF(I$12:I170,DADOS!$AE$4))</f>
        <v>2</v>
      </c>
      <c r="E170">
        <f>IF(I170="","",IF(I170=DADOS!$AE$4,"",IF(OR(I170=DADOS!$AE$5,I170=DADOS!$AE$6,I170=DADOS!$AE$7),COUNTIFS('MODELO ORÇAMENTO'!$D$14:D170,'MODELO ORÇAMENTO'!D170,'MODELO ORÇAMENTO'!$I$14:I170,DADOS!$AE$5),COUNTIFS('MODELO ORÇAMENTO'!$D$14:D170,'MODELO ORÇAMENTO'!D170,'MODELO ORÇAMENTO'!$I$14:I170,DADOS!$AE$5))))</f>
        <v>6</v>
      </c>
      <c r="F170">
        <f>IF(I170="","",IF(I170=DADOS!$AE$4,"",IF(OR(I170=DADOS!$AE$5,I170=DADOS!$AE$6,I170=DADOS!$AE$7),COUNTIFS('MODELO ORÇAMENTO'!$D$14:D170,'MODELO ORÇAMENTO'!D170,'MODELO ORÇAMENTO'!$E$14:E170,'MODELO ORÇAMENTO'!E170,'MODELO ORÇAMENTO'!$I$14:I170,DADOS!$AE$6),COUNTIFS('MODELO ORÇAMENTO'!$D$14:D170,'MODELO ORÇAMENTO'!D170,'MODELO ORÇAMENTO'!$E$14:E170,'MODELO ORÇAMENTO'!E170,'MODELO ORÇAMENTO'!$I$14:I170,DADOS!$AE$6))))</f>
        <v>0</v>
      </c>
      <c r="G170">
        <f>IF(I170="","",IF(I170=DADOS!$AE$4,"",IF(OR(I170=DADOS!$AE$5,I170=DADOS!$AE$6,I170=DADOS!$AE$7),COUNTIFS('MODELO ORÇAMENTO'!$D$14:D170,'MODELO ORÇAMENTO'!D170,'MODELO ORÇAMENTO'!$E$14:E170,'MODELO ORÇAMENTO'!E170,'MODELO ORÇAMENTO'!$F$14:F170,'MODELO ORÇAMENTO'!F170,'MODELO ORÇAMENTO'!$I$14:I170,DADOS!$AE$7),COUNTIFS('MODELO ORÇAMENTO'!$D$14:D170,'MODELO ORÇAMENTO'!D170,'MODELO ORÇAMENTO'!$E$14:E170,'MODELO ORÇAMENTO'!E170,'MODELO ORÇAMENTO'!$F$14:F170,'MODELO ORÇAMENTO'!F170,'MODELO ORÇAMENTO'!$I$14:I170,DADOS!$AE$7))))</f>
        <v>0</v>
      </c>
      <c r="H170">
        <f>IF(I170="","",COUNTIFS('MODELO ORÇAMENTO'!$D$14:D170,'MODELO ORÇAMENTO'!D170,'MODELO ORÇAMENTO'!$E$14:E170,'MODELO ORÇAMENTO'!E170,'MODELO ORÇAMENTO'!$F$14:F170,'MODELO ORÇAMENTO'!F170,'MODELO ORÇAMENTO'!$G$14:G170,'MODELO ORÇAMENTO'!G170,'MODELO ORÇAMENTO'!$I$14:I170,DADOS!$AE$8))</f>
        <v>2</v>
      </c>
      <c r="I170" t="s">
        <v>16</v>
      </c>
      <c r="K170" s="49"/>
      <c r="L170" s="2" t="s">
        <v>271</v>
      </c>
      <c r="O170" s="4" t="s">
        <v>272</v>
      </c>
      <c r="P170" s="3" t="s">
        <v>49</v>
      </c>
      <c r="Q170" s="5">
        <v>32.07</v>
      </c>
      <c r="R170" s="7"/>
      <c r="S170" s="6"/>
      <c r="T170" s="8"/>
      <c r="U170" s="2" t="s">
        <v>42</v>
      </c>
      <c r="V170" s="43"/>
      <c r="Z170" s="10" t="s">
        <v>0</v>
      </c>
      <c r="AA170" s="10" t="s">
        <v>0</v>
      </c>
      <c r="AB170" s="10" t="s">
        <v>0</v>
      </c>
      <c r="AC170" s="10" t="s">
        <v>0</v>
      </c>
      <c r="AE170" s="10" t="s">
        <v>0</v>
      </c>
      <c r="AF170" s="10" t="s">
        <v>0</v>
      </c>
      <c r="AG170" s="10" t="s">
        <v>0</v>
      </c>
      <c r="AH170" s="10" t="s">
        <v>0</v>
      </c>
      <c r="AI170" s="10" t="s">
        <v>0</v>
      </c>
    </row>
    <row r="171" spans="2:35" ht="45" x14ac:dyDescent="0.25">
      <c r="B171">
        <f>IFERROR(IF(I171=DADOS!$AE$8,S171,""),0)</f>
        <v>0</v>
      </c>
      <c r="C171">
        <f>IF(I171=DADOS!$AE$8,S171,"")</f>
        <v>0</v>
      </c>
      <c r="D171">
        <f>IF(I171="","",COUNTIF(I$12:I171,DADOS!$AE$4))</f>
        <v>2</v>
      </c>
      <c r="E171">
        <f>IF(I171="","",IF(I171=DADOS!$AE$4,"",IF(OR(I171=DADOS!$AE$5,I171=DADOS!$AE$6,I171=DADOS!$AE$7),COUNTIFS('MODELO ORÇAMENTO'!$D$14:D171,'MODELO ORÇAMENTO'!D171,'MODELO ORÇAMENTO'!$I$14:I171,DADOS!$AE$5),COUNTIFS('MODELO ORÇAMENTO'!$D$14:D171,'MODELO ORÇAMENTO'!D171,'MODELO ORÇAMENTO'!$I$14:I171,DADOS!$AE$5))))</f>
        <v>6</v>
      </c>
      <c r="F171">
        <f>IF(I171="","",IF(I171=DADOS!$AE$4,"",IF(OR(I171=DADOS!$AE$5,I171=DADOS!$AE$6,I171=DADOS!$AE$7),COUNTIFS('MODELO ORÇAMENTO'!$D$14:D171,'MODELO ORÇAMENTO'!D171,'MODELO ORÇAMENTO'!$E$14:E171,'MODELO ORÇAMENTO'!E171,'MODELO ORÇAMENTO'!$I$14:I171,DADOS!$AE$6),COUNTIFS('MODELO ORÇAMENTO'!$D$14:D171,'MODELO ORÇAMENTO'!D171,'MODELO ORÇAMENTO'!$E$14:E171,'MODELO ORÇAMENTO'!E171,'MODELO ORÇAMENTO'!$I$14:I171,DADOS!$AE$6))))</f>
        <v>0</v>
      </c>
      <c r="G171">
        <f>IF(I171="","",IF(I171=DADOS!$AE$4,"",IF(OR(I171=DADOS!$AE$5,I171=DADOS!$AE$6,I171=DADOS!$AE$7),COUNTIFS('MODELO ORÇAMENTO'!$D$14:D171,'MODELO ORÇAMENTO'!D171,'MODELO ORÇAMENTO'!$E$14:E171,'MODELO ORÇAMENTO'!E171,'MODELO ORÇAMENTO'!$F$14:F171,'MODELO ORÇAMENTO'!F171,'MODELO ORÇAMENTO'!$I$14:I171,DADOS!$AE$7),COUNTIFS('MODELO ORÇAMENTO'!$D$14:D171,'MODELO ORÇAMENTO'!D171,'MODELO ORÇAMENTO'!$E$14:E171,'MODELO ORÇAMENTO'!E171,'MODELO ORÇAMENTO'!$F$14:F171,'MODELO ORÇAMENTO'!F171,'MODELO ORÇAMENTO'!$I$14:I171,DADOS!$AE$7))))</f>
        <v>0</v>
      </c>
      <c r="H171">
        <f>IF(I171="","",COUNTIFS('MODELO ORÇAMENTO'!$D$14:D171,'MODELO ORÇAMENTO'!D171,'MODELO ORÇAMENTO'!$E$14:E171,'MODELO ORÇAMENTO'!E171,'MODELO ORÇAMENTO'!$F$14:F171,'MODELO ORÇAMENTO'!F171,'MODELO ORÇAMENTO'!$G$14:G171,'MODELO ORÇAMENTO'!G171,'MODELO ORÇAMENTO'!$I$14:I171,DADOS!$AE$8))</f>
        <v>3</v>
      </c>
      <c r="I171" t="s">
        <v>16</v>
      </c>
      <c r="K171" s="49"/>
      <c r="L171" s="2" t="s">
        <v>273</v>
      </c>
      <c r="O171" s="4" t="s">
        <v>274</v>
      </c>
      <c r="P171" s="3" t="s">
        <v>49</v>
      </c>
      <c r="Q171" s="5">
        <v>30.78</v>
      </c>
      <c r="R171" s="7"/>
      <c r="S171" s="6"/>
      <c r="T171" s="8"/>
      <c r="U171" s="2" t="s">
        <v>42</v>
      </c>
      <c r="V171" s="43"/>
      <c r="Z171" s="10" t="s">
        <v>0</v>
      </c>
      <c r="AA171" s="10" t="s">
        <v>0</v>
      </c>
      <c r="AB171" s="10" t="s">
        <v>0</v>
      </c>
      <c r="AC171" s="10" t="s">
        <v>0</v>
      </c>
      <c r="AE171" s="10" t="s">
        <v>0</v>
      </c>
      <c r="AF171" s="10" t="s">
        <v>0</v>
      </c>
      <c r="AG171" s="10" t="s">
        <v>0</v>
      </c>
      <c r="AH171" s="10" t="s">
        <v>0</v>
      </c>
      <c r="AI171" s="10" t="s">
        <v>0</v>
      </c>
    </row>
    <row r="172" spans="2:35" x14ac:dyDescent="0.25">
      <c r="B172" t="str">
        <f>IFERROR(IF(I172=DADOS!$AE$8,S172,""),0)</f>
        <v/>
      </c>
      <c r="C172" t="str">
        <f>IF(I172=DADOS!$AE$8,S172,"")</f>
        <v/>
      </c>
      <c r="D172" t="str">
        <f>IF(I172="","",COUNTIF(I$12:I172,DADOS!$AE$4))</f>
        <v/>
      </c>
      <c r="E172" t="str">
        <f>IF(I172="","",IF(I172=DADOS!$AE$4,"",IF(OR(I172=DADOS!$AE$5,I172=DADOS!$AE$6,I172=DADOS!$AE$7),COUNTIFS('MODELO ORÇAMENTO'!$D$14:D172,'MODELO ORÇAMENTO'!D172,'MODELO ORÇAMENTO'!$I$14:I172,DADOS!$AE$5),COUNTIFS('MODELO ORÇAMENTO'!$D$14:D172,'MODELO ORÇAMENTO'!D172,'MODELO ORÇAMENTO'!$I$14:I172,DADOS!$AE$5))))</f>
        <v/>
      </c>
      <c r="F172" t="str">
        <f>IF(I172="","",IF(I172=DADOS!$AE$4,"",IF(OR(I172=DADOS!$AE$5,I172=DADOS!$AE$6,I172=DADOS!$AE$7),COUNTIFS('MODELO ORÇAMENTO'!$D$14:D172,'MODELO ORÇAMENTO'!D172,'MODELO ORÇAMENTO'!$E$14:E172,'MODELO ORÇAMENTO'!E172,'MODELO ORÇAMENTO'!$I$14:I172,DADOS!$AE$6),COUNTIFS('MODELO ORÇAMENTO'!$D$14:D172,'MODELO ORÇAMENTO'!D172,'MODELO ORÇAMENTO'!$E$14:E172,'MODELO ORÇAMENTO'!E172,'MODELO ORÇAMENTO'!$I$14:I172,DADOS!$AE$6))))</f>
        <v/>
      </c>
      <c r="G172" t="str">
        <f>IF(I172="","",IF(I172=DADOS!$AE$4,"",IF(OR(I172=DADOS!$AE$5,I172=DADOS!$AE$6,I172=DADOS!$AE$7),COUNTIFS('MODELO ORÇAMENTO'!$D$14:D172,'MODELO ORÇAMENTO'!D172,'MODELO ORÇAMENTO'!$E$14:E172,'MODELO ORÇAMENTO'!E172,'MODELO ORÇAMENTO'!$F$14:F172,'MODELO ORÇAMENTO'!F172,'MODELO ORÇAMENTO'!$I$14:I172,DADOS!$AE$7),COUNTIFS('MODELO ORÇAMENTO'!$D$14:D172,'MODELO ORÇAMENTO'!D172,'MODELO ORÇAMENTO'!$E$14:E172,'MODELO ORÇAMENTO'!E172,'MODELO ORÇAMENTO'!$F$14:F172,'MODELO ORÇAMENTO'!F172,'MODELO ORÇAMENTO'!$I$14:I172,DADOS!$AE$7))))</f>
        <v/>
      </c>
      <c r="H172" t="str">
        <f>IF(I172="","",COUNTIFS('MODELO ORÇAMENTO'!$D$14:D172,'MODELO ORÇAMENTO'!D172,'MODELO ORÇAMENTO'!$E$14:E172,'MODELO ORÇAMENTO'!E172,'MODELO ORÇAMENTO'!$F$14:F172,'MODELO ORÇAMENTO'!F172,'MODELO ORÇAMENTO'!$G$14:G172,'MODELO ORÇAMENTO'!G172,'MODELO ORÇAMENTO'!$I$14:I172,DADOS!$AE$8))</f>
        <v/>
      </c>
      <c r="K172" s="49"/>
      <c r="L172" s="2" t="s">
        <v>0</v>
      </c>
      <c r="O172" s="4" t="s">
        <v>0</v>
      </c>
      <c r="P172" s="3" t="s">
        <v>0</v>
      </c>
      <c r="Q172" s="5" t="s">
        <v>0</v>
      </c>
      <c r="R172" s="7"/>
      <c r="S172" s="6"/>
      <c r="T172" s="8"/>
      <c r="V172" s="43"/>
      <c r="Z172" s="10" t="s">
        <v>0</v>
      </c>
      <c r="AA172" s="10" t="s">
        <v>0</v>
      </c>
      <c r="AB172" s="10" t="s">
        <v>0</v>
      </c>
      <c r="AC172" s="10" t="s">
        <v>0</v>
      </c>
      <c r="AE172" s="10" t="s">
        <v>0</v>
      </c>
      <c r="AF172" s="10" t="s">
        <v>0</v>
      </c>
      <c r="AG172" s="10" t="s">
        <v>0</v>
      </c>
      <c r="AH172" s="10" t="s">
        <v>0</v>
      </c>
      <c r="AI172" s="10" t="s">
        <v>0</v>
      </c>
    </row>
    <row r="173" spans="2:35" x14ac:dyDescent="0.25">
      <c r="B173" t="str">
        <f>IFERROR(IF(I173=DADOS!$AE$8,S173,""),0)</f>
        <v/>
      </c>
      <c r="C173" t="str">
        <f>IF(I173=DADOS!$AE$8,S173,"")</f>
        <v/>
      </c>
      <c r="D173">
        <f>IF(I173="","",COUNTIF(I$12:I173,DADOS!$AE$4))</f>
        <v>2</v>
      </c>
      <c r="E173">
        <f>IF(I173="","",IF(I173=DADOS!$AE$4,"",IF(OR(I173=DADOS!$AE$5,I173=DADOS!$AE$6,I173=DADOS!$AE$7),COUNTIFS('MODELO ORÇAMENTO'!$D$14:D173,'MODELO ORÇAMENTO'!D173,'MODELO ORÇAMENTO'!$I$14:I173,DADOS!$AE$5),COUNTIFS('MODELO ORÇAMENTO'!$D$14:D173,'MODELO ORÇAMENTO'!D173,'MODELO ORÇAMENTO'!$I$14:I173,DADOS!$AE$5))))</f>
        <v>7</v>
      </c>
      <c r="F173">
        <f>IF(I173="","",IF(I173=DADOS!$AE$4,"",IF(OR(I173=DADOS!$AE$5,I173=DADOS!$AE$6,I173=DADOS!$AE$7),COUNTIFS('MODELO ORÇAMENTO'!$D$14:D173,'MODELO ORÇAMENTO'!D173,'MODELO ORÇAMENTO'!$E$14:E173,'MODELO ORÇAMENTO'!E173,'MODELO ORÇAMENTO'!$I$14:I173,DADOS!$AE$6),COUNTIFS('MODELO ORÇAMENTO'!$D$14:D173,'MODELO ORÇAMENTO'!D173,'MODELO ORÇAMENTO'!$E$14:E173,'MODELO ORÇAMENTO'!E173,'MODELO ORÇAMENTO'!$I$14:I173,DADOS!$AE$6))))</f>
        <v>0</v>
      </c>
      <c r="G173">
        <f>IF(I173="","",IF(I173=DADOS!$AE$4,"",IF(OR(I173=DADOS!$AE$5,I173=DADOS!$AE$6,I173=DADOS!$AE$7),COUNTIFS('MODELO ORÇAMENTO'!$D$14:D173,'MODELO ORÇAMENTO'!D173,'MODELO ORÇAMENTO'!$E$14:E173,'MODELO ORÇAMENTO'!E173,'MODELO ORÇAMENTO'!$F$14:F173,'MODELO ORÇAMENTO'!F173,'MODELO ORÇAMENTO'!$I$14:I173,DADOS!$AE$7),COUNTIFS('MODELO ORÇAMENTO'!$D$14:D173,'MODELO ORÇAMENTO'!D173,'MODELO ORÇAMENTO'!$E$14:E173,'MODELO ORÇAMENTO'!E173,'MODELO ORÇAMENTO'!$F$14:F173,'MODELO ORÇAMENTO'!F173,'MODELO ORÇAMENTO'!$I$14:I173,DADOS!$AE$7))))</f>
        <v>0</v>
      </c>
      <c r="H173">
        <f>IF(I173="","",COUNTIFS('MODELO ORÇAMENTO'!$D$14:D173,'MODELO ORÇAMENTO'!D173,'MODELO ORÇAMENTO'!$E$14:E173,'MODELO ORÇAMENTO'!E173,'MODELO ORÇAMENTO'!$F$14:F173,'MODELO ORÇAMENTO'!F173,'MODELO ORÇAMENTO'!$G$14:G173,'MODELO ORÇAMENTO'!G173,'MODELO ORÇAMENTO'!$I$14:I173,DADOS!$AE$8))</f>
        <v>0</v>
      </c>
      <c r="I173" t="s">
        <v>13</v>
      </c>
      <c r="K173" s="49"/>
      <c r="L173" s="2" t="s">
        <v>275</v>
      </c>
      <c r="O173" s="4" t="s">
        <v>120</v>
      </c>
      <c r="P173" s="3" t="s">
        <v>0</v>
      </c>
      <c r="Q173" s="5" t="s">
        <v>0</v>
      </c>
      <c r="R173" s="7"/>
      <c r="S173" s="6"/>
      <c r="T173" s="8"/>
      <c r="V173" s="43"/>
      <c r="X173" s="9" t="s">
        <v>120</v>
      </c>
      <c r="Z173" s="10" t="s">
        <v>0</v>
      </c>
      <c r="AA173" s="10" t="s">
        <v>0</v>
      </c>
      <c r="AB173" s="10" t="s">
        <v>0</v>
      </c>
      <c r="AC173" s="10" t="s">
        <v>0</v>
      </c>
      <c r="AE173" s="10" t="s">
        <v>0</v>
      </c>
      <c r="AF173" s="10" t="s">
        <v>0</v>
      </c>
      <c r="AG173" s="10" t="s">
        <v>0</v>
      </c>
      <c r="AH173" s="10" t="s">
        <v>0</v>
      </c>
      <c r="AI173" s="10" t="s">
        <v>0</v>
      </c>
    </row>
    <row r="174" spans="2:35" x14ac:dyDescent="0.25">
      <c r="B174" t="str">
        <f>IFERROR(IF(I174=DADOS!$AE$8,S174,""),0)</f>
        <v/>
      </c>
      <c r="C174" t="str">
        <f>IF(I174=DADOS!$AE$8,S174,"")</f>
        <v/>
      </c>
      <c r="D174">
        <f>IF(I174="","",COUNTIF(I$12:I174,DADOS!$AE$4))</f>
        <v>2</v>
      </c>
      <c r="E174">
        <f>IF(I174="","",IF(I174=DADOS!$AE$4,"",IF(OR(I174=DADOS!$AE$5,I174=DADOS!$AE$6,I174=DADOS!$AE$7),COUNTIFS('MODELO ORÇAMENTO'!$D$14:D174,'MODELO ORÇAMENTO'!D174,'MODELO ORÇAMENTO'!$I$14:I174,DADOS!$AE$5),COUNTIFS('MODELO ORÇAMENTO'!$D$14:D174,'MODELO ORÇAMENTO'!D174,'MODELO ORÇAMENTO'!$I$14:I174,DADOS!$AE$5))))</f>
        <v>7</v>
      </c>
      <c r="F174">
        <f>IF(I174="","",IF(I174=DADOS!$AE$4,"",IF(OR(I174=DADOS!$AE$5,I174=DADOS!$AE$6,I174=DADOS!$AE$7),COUNTIFS('MODELO ORÇAMENTO'!$D$14:D174,'MODELO ORÇAMENTO'!D174,'MODELO ORÇAMENTO'!$E$14:E174,'MODELO ORÇAMENTO'!E174,'MODELO ORÇAMENTO'!$I$14:I174,DADOS!$AE$6),COUNTIFS('MODELO ORÇAMENTO'!$D$14:D174,'MODELO ORÇAMENTO'!D174,'MODELO ORÇAMENTO'!$E$14:E174,'MODELO ORÇAMENTO'!E174,'MODELO ORÇAMENTO'!$I$14:I174,DADOS!$AE$6))))</f>
        <v>1</v>
      </c>
      <c r="G174">
        <f>IF(I174="","",IF(I174=DADOS!$AE$4,"",IF(OR(I174=DADOS!$AE$5,I174=DADOS!$AE$6,I174=DADOS!$AE$7),COUNTIFS('MODELO ORÇAMENTO'!$D$14:D174,'MODELO ORÇAMENTO'!D174,'MODELO ORÇAMENTO'!$E$14:E174,'MODELO ORÇAMENTO'!E174,'MODELO ORÇAMENTO'!$F$14:F174,'MODELO ORÇAMENTO'!F174,'MODELO ORÇAMENTO'!$I$14:I174,DADOS!$AE$7),COUNTIFS('MODELO ORÇAMENTO'!$D$14:D174,'MODELO ORÇAMENTO'!D174,'MODELO ORÇAMENTO'!$E$14:E174,'MODELO ORÇAMENTO'!E174,'MODELO ORÇAMENTO'!$F$14:F174,'MODELO ORÇAMENTO'!F174,'MODELO ORÇAMENTO'!$I$14:I174,DADOS!$AE$7))))</f>
        <v>0</v>
      </c>
      <c r="H174">
        <f>IF(I174="","",COUNTIFS('MODELO ORÇAMENTO'!$D$14:D174,'MODELO ORÇAMENTO'!D174,'MODELO ORÇAMENTO'!$E$14:E174,'MODELO ORÇAMENTO'!E174,'MODELO ORÇAMENTO'!$F$14:F174,'MODELO ORÇAMENTO'!F174,'MODELO ORÇAMENTO'!$G$14:G174,'MODELO ORÇAMENTO'!G174,'MODELO ORÇAMENTO'!$I$14:I174,DADOS!$AE$8))</f>
        <v>0</v>
      </c>
      <c r="I174" t="s">
        <v>14</v>
      </c>
      <c r="K174" s="49"/>
      <c r="L174" s="2" t="s">
        <v>276</v>
      </c>
      <c r="O174" s="4" t="s">
        <v>277</v>
      </c>
      <c r="P174" s="3" t="s">
        <v>0</v>
      </c>
      <c r="Q174" s="5" t="s">
        <v>0</v>
      </c>
      <c r="R174" s="7"/>
      <c r="S174" s="6"/>
      <c r="T174" s="8"/>
      <c r="V174" s="43"/>
      <c r="X174" s="9" t="s">
        <v>277</v>
      </c>
      <c r="Z174" s="10" t="s">
        <v>0</v>
      </c>
      <c r="AA174" s="10" t="s">
        <v>0</v>
      </c>
      <c r="AB174" s="10" t="s">
        <v>0</v>
      </c>
      <c r="AC174" s="10" t="s">
        <v>0</v>
      </c>
      <c r="AE174" s="10" t="s">
        <v>0</v>
      </c>
      <c r="AF174" s="10" t="s">
        <v>0</v>
      </c>
      <c r="AG174" s="10" t="s">
        <v>0</v>
      </c>
      <c r="AH174" s="10" t="s">
        <v>0</v>
      </c>
      <c r="AI174" s="10" t="s">
        <v>0</v>
      </c>
    </row>
    <row r="175" spans="2:35" ht="30" x14ac:dyDescent="0.25">
      <c r="B175">
        <f>IFERROR(IF(I175=DADOS!$AE$8,S175,""),0)</f>
        <v>0</v>
      </c>
      <c r="C175">
        <f>IF(I175=DADOS!$AE$8,S175,"")</f>
        <v>0</v>
      </c>
      <c r="D175">
        <f>IF(I175="","",COUNTIF(I$12:I175,DADOS!$AE$4))</f>
        <v>2</v>
      </c>
      <c r="E175">
        <f>IF(I175="","",IF(I175=DADOS!$AE$4,"",IF(OR(I175=DADOS!$AE$5,I175=DADOS!$AE$6,I175=DADOS!$AE$7),COUNTIFS('MODELO ORÇAMENTO'!$D$14:D175,'MODELO ORÇAMENTO'!D175,'MODELO ORÇAMENTO'!$I$14:I175,DADOS!$AE$5),COUNTIFS('MODELO ORÇAMENTO'!$D$14:D175,'MODELO ORÇAMENTO'!D175,'MODELO ORÇAMENTO'!$I$14:I175,DADOS!$AE$5))))</f>
        <v>7</v>
      </c>
      <c r="F175">
        <f>IF(I175="","",IF(I175=DADOS!$AE$4,"",IF(OR(I175=DADOS!$AE$5,I175=DADOS!$AE$6,I175=DADOS!$AE$7),COUNTIFS('MODELO ORÇAMENTO'!$D$14:D175,'MODELO ORÇAMENTO'!D175,'MODELO ORÇAMENTO'!$E$14:E175,'MODELO ORÇAMENTO'!E175,'MODELO ORÇAMENTO'!$I$14:I175,DADOS!$AE$6),COUNTIFS('MODELO ORÇAMENTO'!$D$14:D175,'MODELO ORÇAMENTO'!D175,'MODELO ORÇAMENTO'!$E$14:E175,'MODELO ORÇAMENTO'!E175,'MODELO ORÇAMENTO'!$I$14:I175,DADOS!$AE$6))))</f>
        <v>1</v>
      </c>
      <c r="G175">
        <f>IF(I175="","",IF(I175=DADOS!$AE$4,"",IF(OR(I175=DADOS!$AE$5,I175=DADOS!$AE$6,I175=DADOS!$AE$7),COUNTIFS('MODELO ORÇAMENTO'!$D$14:D175,'MODELO ORÇAMENTO'!D175,'MODELO ORÇAMENTO'!$E$14:E175,'MODELO ORÇAMENTO'!E175,'MODELO ORÇAMENTO'!$F$14:F175,'MODELO ORÇAMENTO'!F175,'MODELO ORÇAMENTO'!$I$14:I175,DADOS!$AE$7),COUNTIFS('MODELO ORÇAMENTO'!$D$14:D175,'MODELO ORÇAMENTO'!D175,'MODELO ORÇAMENTO'!$E$14:E175,'MODELO ORÇAMENTO'!E175,'MODELO ORÇAMENTO'!$F$14:F175,'MODELO ORÇAMENTO'!F175,'MODELO ORÇAMENTO'!$I$14:I175,DADOS!$AE$7))))</f>
        <v>0</v>
      </c>
      <c r="H175">
        <f>IF(I175="","",COUNTIFS('MODELO ORÇAMENTO'!$D$14:D175,'MODELO ORÇAMENTO'!D175,'MODELO ORÇAMENTO'!$E$14:E175,'MODELO ORÇAMENTO'!E175,'MODELO ORÇAMENTO'!$F$14:F175,'MODELO ORÇAMENTO'!F175,'MODELO ORÇAMENTO'!$G$14:G175,'MODELO ORÇAMENTO'!G175,'MODELO ORÇAMENTO'!$I$14:I175,DADOS!$AE$8))</f>
        <v>1</v>
      </c>
      <c r="I175" t="s">
        <v>16</v>
      </c>
      <c r="K175" s="49"/>
      <c r="L175" s="2" t="s">
        <v>278</v>
      </c>
      <c r="O175" s="4" t="s">
        <v>279</v>
      </c>
      <c r="P175" s="3" t="s">
        <v>49</v>
      </c>
      <c r="Q175" s="5">
        <v>22.34</v>
      </c>
      <c r="R175" s="7"/>
      <c r="S175" s="6"/>
      <c r="T175" s="8"/>
      <c r="U175" s="2" t="s">
        <v>42</v>
      </c>
      <c r="V175" s="43"/>
      <c r="Z175" s="10" t="s">
        <v>0</v>
      </c>
      <c r="AA175" s="10" t="s">
        <v>0</v>
      </c>
      <c r="AB175" s="10" t="s">
        <v>0</v>
      </c>
      <c r="AC175" s="10" t="s">
        <v>0</v>
      </c>
      <c r="AE175" s="10" t="s">
        <v>0</v>
      </c>
      <c r="AF175" s="10" t="s">
        <v>0</v>
      </c>
      <c r="AG175" s="10" t="s">
        <v>0</v>
      </c>
      <c r="AH175" s="10" t="s">
        <v>0</v>
      </c>
      <c r="AI175" s="10" t="s">
        <v>0</v>
      </c>
    </row>
    <row r="176" spans="2:35" ht="30" x14ac:dyDescent="0.25">
      <c r="B176">
        <f>IFERROR(IF(I176=DADOS!$AE$8,S176,""),0)</f>
        <v>0</v>
      </c>
      <c r="C176">
        <f>IF(I176=DADOS!$AE$8,S176,"")</f>
        <v>0</v>
      </c>
      <c r="D176">
        <f>IF(I176="","",COUNTIF(I$12:I176,DADOS!$AE$4))</f>
        <v>2</v>
      </c>
      <c r="E176">
        <f>IF(I176="","",IF(I176=DADOS!$AE$4,"",IF(OR(I176=DADOS!$AE$5,I176=DADOS!$AE$6,I176=DADOS!$AE$7),COUNTIFS('MODELO ORÇAMENTO'!$D$14:D176,'MODELO ORÇAMENTO'!D176,'MODELO ORÇAMENTO'!$I$14:I176,DADOS!$AE$5),COUNTIFS('MODELO ORÇAMENTO'!$D$14:D176,'MODELO ORÇAMENTO'!D176,'MODELO ORÇAMENTO'!$I$14:I176,DADOS!$AE$5))))</f>
        <v>7</v>
      </c>
      <c r="F176">
        <f>IF(I176="","",IF(I176=DADOS!$AE$4,"",IF(OR(I176=DADOS!$AE$5,I176=DADOS!$AE$6,I176=DADOS!$AE$7),COUNTIFS('MODELO ORÇAMENTO'!$D$14:D176,'MODELO ORÇAMENTO'!D176,'MODELO ORÇAMENTO'!$E$14:E176,'MODELO ORÇAMENTO'!E176,'MODELO ORÇAMENTO'!$I$14:I176,DADOS!$AE$6),COUNTIFS('MODELO ORÇAMENTO'!$D$14:D176,'MODELO ORÇAMENTO'!D176,'MODELO ORÇAMENTO'!$E$14:E176,'MODELO ORÇAMENTO'!E176,'MODELO ORÇAMENTO'!$I$14:I176,DADOS!$AE$6))))</f>
        <v>1</v>
      </c>
      <c r="G176">
        <f>IF(I176="","",IF(I176=DADOS!$AE$4,"",IF(OR(I176=DADOS!$AE$5,I176=DADOS!$AE$6,I176=DADOS!$AE$7),COUNTIFS('MODELO ORÇAMENTO'!$D$14:D176,'MODELO ORÇAMENTO'!D176,'MODELO ORÇAMENTO'!$E$14:E176,'MODELO ORÇAMENTO'!E176,'MODELO ORÇAMENTO'!$F$14:F176,'MODELO ORÇAMENTO'!F176,'MODELO ORÇAMENTO'!$I$14:I176,DADOS!$AE$7),COUNTIFS('MODELO ORÇAMENTO'!$D$14:D176,'MODELO ORÇAMENTO'!D176,'MODELO ORÇAMENTO'!$E$14:E176,'MODELO ORÇAMENTO'!E176,'MODELO ORÇAMENTO'!$F$14:F176,'MODELO ORÇAMENTO'!F176,'MODELO ORÇAMENTO'!$I$14:I176,DADOS!$AE$7))))</f>
        <v>0</v>
      </c>
      <c r="H176">
        <f>IF(I176="","",COUNTIFS('MODELO ORÇAMENTO'!$D$14:D176,'MODELO ORÇAMENTO'!D176,'MODELO ORÇAMENTO'!$E$14:E176,'MODELO ORÇAMENTO'!E176,'MODELO ORÇAMENTO'!$F$14:F176,'MODELO ORÇAMENTO'!F176,'MODELO ORÇAMENTO'!$G$14:G176,'MODELO ORÇAMENTO'!G176,'MODELO ORÇAMENTO'!$I$14:I176,DADOS!$AE$8))</f>
        <v>2</v>
      </c>
      <c r="I176" t="s">
        <v>16</v>
      </c>
      <c r="K176" s="49"/>
      <c r="L176" s="2" t="s">
        <v>280</v>
      </c>
      <c r="O176" s="4" t="s">
        <v>218</v>
      </c>
      <c r="P176" s="3" t="s">
        <v>49</v>
      </c>
      <c r="Q176" s="5">
        <v>22.34</v>
      </c>
      <c r="R176" s="7"/>
      <c r="S176" s="6"/>
      <c r="T176" s="8"/>
      <c r="U176" s="2" t="s">
        <v>42</v>
      </c>
      <c r="V176" s="43"/>
      <c r="Z176" s="10" t="s">
        <v>0</v>
      </c>
      <c r="AA176" s="10" t="s">
        <v>0</v>
      </c>
      <c r="AB176" s="10" t="s">
        <v>0</v>
      </c>
      <c r="AC176" s="10" t="s">
        <v>0</v>
      </c>
      <c r="AE176" s="10" t="s">
        <v>0</v>
      </c>
      <c r="AF176" s="10" t="s">
        <v>0</v>
      </c>
      <c r="AG176" s="10" t="s">
        <v>0</v>
      </c>
      <c r="AH176" s="10" t="s">
        <v>0</v>
      </c>
      <c r="AI176" s="10" t="s">
        <v>0</v>
      </c>
    </row>
    <row r="177" spans="2:35" ht="45" x14ac:dyDescent="0.25">
      <c r="B177">
        <f>IFERROR(IF(I177=DADOS!$AE$8,S177,""),0)</f>
        <v>0</v>
      </c>
      <c r="C177">
        <f>IF(I177=DADOS!$AE$8,S177,"")</f>
        <v>0</v>
      </c>
      <c r="D177">
        <f>IF(I177="","",COUNTIF(I$12:I177,DADOS!$AE$4))</f>
        <v>2</v>
      </c>
      <c r="E177">
        <f>IF(I177="","",IF(I177=DADOS!$AE$4,"",IF(OR(I177=DADOS!$AE$5,I177=DADOS!$AE$6,I177=DADOS!$AE$7),COUNTIFS('MODELO ORÇAMENTO'!$D$14:D177,'MODELO ORÇAMENTO'!D177,'MODELO ORÇAMENTO'!$I$14:I177,DADOS!$AE$5),COUNTIFS('MODELO ORÇAMENTO'!$D$14:D177,'MODELO ORÇAMENTO'!D177,'MODELO ORÇAMENTO'!$I$14:I177,DADOS!$AE$5))))</f>
        <v>7</v>
      </c>
      <c r="F177">
        <f>IF(I177="","",IF(I177=DADOS!$AE$4,"",IF(OR(I177=DADOS!$AE$5,I177=DADOS!$AE$6,I177=DADOS!$AE$7),COUNTIFS('MODELO ORÇAMENTO'!$D$14:D177,'MODELO ORÇAMENTO'!D177,'MODELO ORÇAMENTO'!$E$14:E177,'MODELO ORÇAMENTO'!E177,'MODELO ORÇAMENTO'!$I$14:I177,DADOS!$AE$6),COUNTIFS('MODELO ORÇAMENTO'!$D$14:D177,'MODELO ORÇAMENTO'!D177,'MODELO ORÇAMENTO'!$E$14:E177,'MODELO ORÇAMENTO'!E177,'MODELO ORÇAMENTO'!$I$14:I177,DADOS!$AE$6))))</f>
        <v>1</v>
      </c>
      <c r="G177">
        <f>IF(I177="","",IF(I177=DADOS!$AE$4,"",IF(OR(I177=DADOS!$AE$5,I177=DADOS!$AE$6,I177=DADOS!$AE$7),COUNTIFS('MODELO ORÇAMENTO'!$D$14:D177,'MODELO ORÇAMENTO'!D177,'MODELO ORÇAMENTO'!$E$14:E177,'MODELO ORÇAMENTO'!E177,'MODELO ORÇAMENTO'!$F$14:F177,'MODELO ORÇAMENTO'!F177,'MODELO ORÇAMENTO'!$I$14:I177,DADOS!$AE$7),COUNTIFS('MODELO ORÇAMENTO'!$D$14:D177,'MODELO ORÇAMENTO'!D177,'MODELO ORÇAMENTO'!$E$14:E177,'MODELO ORÇAMENTO'!E177,'MODELO ORÇAMENTO'!$F$14:F177,'MODELO ORÇAMENTO'!F177,'MODELO ORÇAMENTO'!$I$14:I177,DADOS!$AE$7))))</f>
        <v>0</v>
      </c>
      <c r="H177">
        <f>IF(I177="","",COUNTIFS('MODELO ORÇAMENTO'!$D$14:D177,'MODELO ORÇAMENTO'!D177,'MODELO ORÇAMENTO'!$E$14:E177,'MODELO ORÇAMENTO'!E177,'MODELO ORÇAMENTO'!$F$14:F177,'MODELO ORÇAMENTO'!F177,'MODELO ORÇAMENTO'!$G$14:G177,'MODELO ORÇAMENTO'!G177,'MODELO ORÇAMENTO'!$I$14:I177,DADOS!$AE$8))</f>
        <v>3</v>
      </c>
      <c r="I177" t="s">
        <v>16</v>
      </c>
      <c r="K177" s="49"/>
      <c r="L177" s="2" t="s">
        <v>281</v>
      </c>
      <c r="O177" s="4" t="s">
        <v>282</v>
      </c>
      <c r="P177" s="3" t="s">
        <v>107</v>
      </c>
      <c r="Q177" s="5">
        <v>2.3641999999999999</v>
      </c>
      <c r="R177" s="7"/>
      <c r="S177" s="6"/>
      <c r="T177" s="8"/>
      <c r="U177" s="2" t="s">
        <v>42</v>
      </c>
      <c r="V177" s="43"/>
      <c r="Z177" s="10" t="s">
        <v>0</v>
      </c>
      <c r="AA177" s="10" t="s">
        <v>0</v>
      </c>
      <c r="AB177" s="10" t="s">
        <v>0</v>
      </c>
      <c r="AC177" s="10" t="s">
        <v>0</v>
      </c>
      <c r="AE177" s="10" t="s">
        <v>0</v>
      </c>
      <c r="AF177" s="10" t="s">
        <v>0</v>
      </c>
      <c r="AG177" s="10" t="s">
        <v>0</v>
      </c>
      <c r="AH177" s="10" t="s">
        <v>0</v>
      </c>
      <c r="AI177" s="10" t="s">
        <v>0</v>
      </c>
    </row>
    <row r="178" spans="2:35" ht="30" x14ac:dyDescent="0.25">
      <c r="B178">
        <f>IFERROR(IF(I178=DADOS!$AE$8,S178,""),0)</f>
        <v>0</v>
      </c>
      <c r="C178">
        <f>IF(I178=DADOS!$AE$8,S178,"")</f>
        <v>0</v>
      </c>
      <c r="D178">
        <f>IF(I178="","",COUNTIF(I$12:I178,DADOS!$AE$4))</f>
        <v>2</v>
      </c>
      <c r="E178">
        <f>IF(I178="","",IF(I178=DADOS!$AE$4,"",IF(OR(I178=DADOS!$AE$5,I178=DADOS!$AE$6,I178=DADOS!$AE$7),COUNTIFS('MODELO ORÇAMENTO'!$D$14:D178,'MODELO ORÇAMENTO'!D178,'MODELO ORÇAMENTO'!$I$14:I178,DADOS!$AE$5),COUNTIFS('MODELO ORÇAMENTO'!$D$14:D178,'MODELO ORÇAMENTO'!D178,'MODELO ORÇAMENTO'!$I$14:I178,DADOS!$AE$5))))</f>
        <v>7</v>
      </c>
      <c r="F178">
        <f>IF(I178="","",IF(I178=DADOS!$AE$4,"",IF(OR(I178=DADOS!$AE$5,I178=DADOS!$AE$6,I178=DADOS!$AE$7),COUNTIFS('MODELO ORÇAMENTO'!$D$14:D178,'MODELO ORÇAMENTO'!D178,'MODELO ORÇAMENTO'!$E$14:E178,'MODELO ORÇAMENTO'!E178,'MODELO ORÇAMENTO'!$I$14:I178,DADOS!$AE$6),COUNTIFS('MODELO ORÇAMENTO'!$D$14:D178,'MODELO ORÇAMENTO'!D178,'MODELO ORÇAMENTO'!$E$14:E178,'MODELO ORÇAMENTO'!E178,'MODELO ORÇAMENTO'!$I$14:I178,DADOS!$AE$6))))</f>
        <v>1</v>
      </c>
      <c r="G178">
        <f>IF(I178="","",IF(I178=DADOS!$AE$4,"",IF(OR(I178=DADOS!$AE$5,I178=DADOS!$AE$6,I178=DADOS!$AE$7),COUNTIFS('MODELO ORÇAMENTO'!$D$14:D178,'MODELO ORÇAMENTO'!D178,'MODELO ORÇAMENTO'!$E$14:E178,'MODELO ORÇAMENTO'!E178,'MODELO ORÇAMENTO'!$F$14:F178,'MODELO ORÇAMENTO'!F178,'MODELO ORÇAMENTO'!$I$14:I178,DADOS!$AE$7),COUNTIFS('MODELO ORÇAMENTO'!$D$14:D178,'MODELO ORÇAMENTO'!D178,'MODELO ORÇAMENTO'!$E$14:E178,'MODELO ORÇAMENTO'!E178,'MODELO ORÇAMENTO'!$F$14:F178,'MODELO ORÇAMENTO'!F178,'MODELO ORÇAMENTO'!$I$14:I178,DADOS!$AE$7))))</f>
        <v>0</v>
      </c>
      <c r="H178">
        <f>IF(I178="","",COUNTIFS('MODELO ORÇAMENTO'!$D$14:D178,'MODELO ORÇAMENTO'!D178,'MODELO ORÇAMENTO'!$E$14:E178,'MODELO ORÇAMENTO'!E178,'MODELO ORÇAMENTO'!$F$14:F178,'MODELO ORÇAMENTO'!F178,'MODELO ORÇAMENTO'!$G$14:G178,'MODELO ORÇAMENTO'!G178,'MODELO ORÇAMENTO'!$I$14:I178,DADOS!$AE$8))</f>
        <v>4</v>
      </c>
      <c r="I178" t="s">
        <v>16</v>
      </c>
      <c r="K178" s="49"/>
      <c r="L178" s="2" t="s">
        <v>283</v>
      </c>
      <c r="O178" s="4" t="s">
        <v>284</v>
      </c>
      <c r="P178" s="3" t="s">
        <v>118</v>
      </c>
      <c r="Q178" s="5">
        <v>49.148000000000003</v>
      </c>
      <c r="R178" s="7"/>
      <c r="S178" s="6"/>
      <c r="T178" s="8"/>
      <c r="U178" s="2" t="s">
        <v>42</v>
      </c>
      <c r="V178" s="43"/>
      <c r="Z178" s="10" t="s">
        <v>0</v>
      </c>
      <c r="AA178" s="10" t="s">
        <v>0</v>
      </c>
      <c r="AB178" s="10" t="s">
        <v>0</v>
      </c>
      <c r="AC178" s="10" t="s">
        <v>0</v>
      </c>
      <c r="AE178" s="10" t="s">
        <v>0</v>
      </c>
      <c r="AF178" s="10" t="s">
        <v>0</v>
      </c>
      <c r="AG178" s="10" t="s">
        <v>0</v>
      </c>
      <c r="AH178" s="10" t="s">
        <v>0</v>
      </c>
      <c r="AI178" s="10" t="s">
        <v>0</v>
      </c>
    </row>
    <row r="179" spans="2:35" ht="45" x14ac:dyDescent="0.25">
      <c r="B179">
        <f>IFERROR(IF(I179=DADOS!$AE$8,S179,""),0)</f>
        <v>0</v>
      </c>
      <c r="C179">
        <f>IF(I179=DADOS!$AE$8,S179,"")</f>
        <v>0</v>
      </c>
      <c r="D179">
        <f>IF(I179="","",COUNTIF(I$12:I179,DADOS!$AE$4))</f>
        <v>2</v>
      </c>
      <c r="E179">
        <f>IF(I179="","",IF(I179=DADOS!$AE$4,"",IF(OR(I179=DADOS!$AE$5,I179=DADOS!$AE$6,I179=DADOS!$AE$7),COUNTIFS('MODELO ORÇAMENTO'!$D$14:D179,'MODELO ORÇAMENTO'!D179,'MODELO ORÇAMENTO'!$I$14:I179,DADOS!$AE$5),COUNTIFS('MODELO ORÇAMENTO'!$D$14:D179,'MODELO ORÇAMENTO'!D179,'MODELO ORÇAMENTO'!$I$14:I179,DADOS!$AE$5))))</f>
        <v>7</v>
      </c>
      <c r="F179">
        <f>IF(I179="","",IF(I179=DADOS!$AE$4,"",IF(OR(I179=DADOS!$AE$5,I179=DADOS!$AE$6,I179=DADOS!$AE$7),COUNTIFS('MODELO ORÇAMENTO'!$D$14:D179,'MODELO ORÇAMENTO'!D179,'MODELO ORÇAMENTO'!$E$14:E179,'MODELO ORÇAMENTO'!E179,'MODELO ORÇAMENTO'!$I$14:I179,DADOS!$AE$6),COUNTIFS('MODELO ORÇAMENTO'!$D$14:D179,'MODELO ORÇAMENTO'!D179,'MODELO ORÇAMENTO'!$E$14:E179,'MODELO ORÇAMENTO'!E179,'MODELO ORÇAMENTO'!$I$14:I179,DADOS!$AE$6))))</f>
        <v>1</v>
      </c>
      <c r="G179">
        <f>IF(I179="","",IF(I179=DADOS!$AE$4,"",IF(OR(I179=DADOS!$AE$5,I179=DADOS!$AE$6,I179=DADOS!$AE$7),COUNTIFS('MODELO ORÇAMENTO'!$D$14:D179,'MODELO ORÇAMENTO'!D179,'MODELO ORÇAMENTO'!$E$14:E179,'MODELO ORÇAMENTO'!E179,'MODELO ORÇAMENTO'!$F$14:F179,'MODELO ORÇAMENTO'!F179,'MODELO ORÇAMENTO'!$I$14:I179,DADOS!$AE$7),COUNTIFS('MODELO ORÇAMENTO'!$D$14:D179,'MODELO ORÇAMENTO'!D179,'MODELO ORÇAMENTO'!$E$14:E179,'MODELO ORÇAMENTO'!E179,'MODELO ORÇAMENTO'!$F$14:F179,'MODELO ORÇAMENTO'!F179,'MODELO ORÇAMENTO'!$I$14:I179,DADOS!$AE$7))))</f>
        <v>0</v>
      </c>
      <c r="H179">
        <f>IF(I179="","",COUNTIFS('MODELO ORÇAMENTO'!$D$14:D179,'MODELO ORÇAMENTO'!D179,'MODELO ORÇAMENTO'!$E$14:E179,'MODELO ORÇAMENTO'!E179,'MODELO ORÇAMENTO'!$F$14:F179,'MODELO ORÇAMENTO'!F179,'MODELO ORÇAMENTO'!$G$14:G179,'MODELO ORÇAMENTO'!G179,'MODELO ORÇAMENTO'!$I$14:I179,DADOS!$AE$8))</f>
        <v>5</v>
      </c>
      <c r="I179" t="s">
        <v>16</v>
      </c>
      <c r="K179" s="49"/>
      <c r="L179" s="2" t="s">
        <v>285</v>
      </c>
      <c r="O179" s="4" t="s">
        <v>286</v>
      </c>
      <c r="P179" s="3" t="s">
        <v>49</v>
      </c>
      <c r="Q179" s="5">
        <v>24.35</v>
      </c>
      <c r="R179" s="7"/>
      <c r="S179" s="6"/>
      <c r="T179" s="8"/>
      <c r="U179" s="2" t="s">
        <v>42</v>
      </c>
      <c r="V179" s="43"/>
      <c r="Z179" s="10" t="s">
        <v>0</v>
      </c>
      <c r="AA179" s="10" t="s">
        <v>0</v>
      </c>
      <c r="AB179" s="10" t="s">
        <v>0</v>
      </c>
      <c r="AC179" s="10" t="s">
        <v>0</v>
      </c>
      <c r="AE179" s="10" t="s">
        <v>0</v>
      </c>
      <c r="AF179" s="10" t="s">
        <v>0</v>
      </c>
      <c r="AG179" s="10" t="s">
        <v>0</v>
      </c>
      <c r="AH179" s="10" t="s">
        <v>0</v>
      </c>
      <c r="AI179" s="10" t="s">
        <v>0</v>
      </c>
    </row>
    <row r="180" spans="2:35" x14ac:dyDescent="0.25">
      <c r="B180" t="str">
        <f>IFERROR(IF(I180=DADOS!$AE$8,S180,""),0)</f>
        <v/>
      </c>
      <c r="C180" t="str">
        <f>IF(I180=DADOS!$AE$8,S180,"")</f>
        <v/>
      </c>
      <c r="D180" t="str">
        <f>IF(I180="","",COUNTIF(I$12:I180,DADOS!$AE$4))</f>
        <v/>
      </c>
      <c r="E180" t="str">
        <f>IF(I180="","",IF(I180=DADOS!$AE$4,"",IF(OR(I180=DADOS!$AE$5,I180=DADOS!$AE$6,I180=DADOS!$AE$7),COUNTIFS('MODELO ORÇAMENTO'!$D$14:D180,'MODELO ORÇAMENTO'!D180,'MODELO ORÇAMENTO'!$I$14:I180,DADOS!$AE$5),COUNTIFS('MODELO ORÇAMENTO'!$D$14:D180,'MODELO ORÇAMENTO'!D180,'MODELO ORÇAMENTO'!$I$14:I180,DADOS!$AE$5))))</f>
        <v/>
      </c>
      <c r="F180" t="str">
        <f>IF(I180="","",IF(I180=DADOS!$AE$4,"",IF(OR(I180=DADOS!$AE$5,I180=DADOS!$AE$6,I180=DADOS!$AE$7),COUNTIFS('MODELO ORÇAMENTO'!$D$14:D180,'MODELO ORÇAMENTO'!D180,'MODELO ORÇAMENTO'!$E$14:E180,'MODELO ORÇAMENTO'!E180,'MODELO ORÇAMENTO'!$I$14:I180,DADOS!$AE$6),COUNTIFS('MODELO ORÇAMENTO'!$D$14:D180,'MODELO ORÇAMENTO'!D180,'MODELO ORÇAMENTO'!$E$14:E180,'MODELO ORÇAMENTO'!E180,'MODELO ORÇAMENTO'!$I$14:I180,DADOS!$AE$6))))</f>
        <v/>
      </c>
      <c r="G180" t="str">
        <f>IF(I180="","",IF(I180=DADOS!$AE$4,"",IF(OR(I180=DADOS!$AE$5,I180=DADOS!$AE$6,I180=DADOS!$AE$7),COUNTIFS('MODELO ORÇAMENTO'!$D$14:D180,'MODELO ORÇAMENTO'!D180,'MODELO ORÇAMENTO'!$E$14:E180,'MODELO ORÇAMENTO'!E180,'MODELO ORÇAMENTO'!$F$14:F180,'MODELO ORÇAMENTO'!F180,'MODELO ORÇAMENTO'!$I$14:I180,DADOS!$AE$7),COUNTIFS('MODELO ORÇAMENTO'!$D$14:D180,'MODELO ORÇAMENTO'!D180,'MODELO ORÇAMENTO'!$E$14:E180,'MODELO ORÇAMENTO'!E180,'MODELO ORÇAMENTO'!$F$14:F180,'MODELO ORÇAMENTO'!F180,'MODELO ORÇAMENTO'!$I$14:I180,DADOS!$AE$7))))</f>
        <v/>
      </c>
      <c r="H180" t="str">
        <f>IF(I180="","",COUNTIFS('MODELO ORÇAMENTO'!$D$14:D180,'MODELO ORÇAMENTO'!D180,'MODELO ORÇAMENTO'!$E$14:E180,'MODELO ORÇAMENTO'!E180,'MODELO ORÇAMENTO'!$F$14:F180,'MODELO ORÇAMENTO'!F180,'MODELO ORÇAMENTO'!$G$14:G180,'MODELO ORÇAMENTO'!G180,'MODELO ORÇAMENTO'!$I$14:I180,DADOS!$AE$8))</f>
        <v/>
      </c>
      <c r="K180" s="49"/>
      <c r="L180" s="2" t="s">
        <v>0</v>
      </c>
      <c r="O180" s="4" t="s">
        <v>0</v>
      </c>
      <c r="P180" s="3" t="s">
        <v>0</v>
      </c>
      <c r="Q180" s="5" t="s">
        <v>0</v>
      </c>
      <c r="R180" s="7"/>
      <c r="S180" s="6"/>
      <c r="T180" s="8"/>
      <c r="V180" s="43"/>
      <c r="Z180" s="10" t="s">
        <v>0</v>
      </c>
      <c r="AA180" s="10" t="s">
        <v>0</v>
      </c>
      <c r="AB180" s="10" t="s">
        <v>0</v>
      </c>
      <c r="AC180" s="10" t="s">
        <v>0</v>
      </c>
      <c r="AE180" s="10" t="s">
        <v>0</v>
      </c>
      <c r="AF180" s="10" t="s">
        <v>0</v>
      </c>
      <c r="AG180" s="10" t="s">
        <v>0</v>
      </c>
      <c r="AH180" s="10" t="s">
        <v>0</v>
      </c>
      <c r="AI180" s="10" t="s">
        <v>0</v>
      </c>
    </row>
    <row r="181" spans="2:35" x14ac:dyDescent="0.25">
      <c r="B181" t="str">
        <f>IFERROR(IF(I181=DADOS!$AE$8,S181,""),0)</f>
        <v/>
      </c>
      <c r="C181" t="str">
        <f>IF(I181=DADOS!$AE$8,S181,"")</f>
        <v/>
      </c>
      <c r="D181">
        <f>IF(I181="","",COUNTIF(I$12:I181,DADOS!$AE$4))</f>
        <v>2</v>
      </c>
      <c r="E181">
        <f>IF(I181="","",IF(I181=DADOS!$AE$4,"",IF(OR(I181=DADOS!$AE$5,I181=DADOS!$AE$6,I181=DADOS!$AE$7),COUNTIFS('MODELO ORÇAMENTO'!$D$14:D181,'MODELO ORÇAMENTO'!D181,'MODELO ORÇAMENTO'!$I$14:I181,DADOS!$AE$5),COUNTIFS('MODELO ORÇAMENTO'!$D$14:D181,'MODELO ORÇAMENTO'!D181,'MODELO ORÇAMENTO'!$I$14:I181,DADOS!$AE$5))))</f>
        <v>7</v>
      </c>
      <c r="F181">
        <f>IF(I181="","",IF(I181=DADOS!$AE$4,"",IF(OR(I181=DADOS!$AE$5,I181=DADOS!$AE$6,I181=DADOS!$AE$7),COUNTIFS('MODELO ORÇAMENTO'!$D$14:D181,'MODELO ORÇAMENTO'!D181,'MODELO ORÇAMENTO'!$E$14:E181,'MODELO ORÇAMENTO'!E181,'MODELO ORÇAMENTO'!$I$14:I181,DADOS!$AE$6),COUNTIFS('MODELO ORÇAMENTO'!$D$14:D181,'MODELO ORÇAMENTO'!D181,'MODELO ORÇAMENTO'!$E$14:E181,'MODELO ORÇAMENTO'!E181,'MODELO ORÇAMENTO'!$I$14:I181,DADOS!$AE$6))))</f>
        <v>2</v>
      </c>
      <c r="G181">
        <f>IF(I181="","",IF(I181=DADOS!$AE$4,"",IF(OR(I181=DADOS!$AE$5,I181=DADOS!$AE$6,I181=DADOS!$AE$7),COUNTIFS('MODELO ORÇAMENTO'!$D$14:D181,'MODELO ORÇAMENTO'!D181,'MODELO ORÇAMENTO'!$E$14:E181,'MODELO ORÇAMENTO'!E181,'MODELO ORÇAMENTO'!$F$14:F181,'MODELO ORÇAMENTO'!F181,'MODELO ORÇAMENTO'!$I$14:I181,DADOS!$AE$7),COUNTIFS('MODELO ORÇAMENTO'!$D$14:D181,'MODELO ORÇAMENTO'!D181,'MODELO ORÇAMENTO'!$E$14:E181,'MODELO ORÇAMENTO'!E181,'MODELO ORÇAMENTO'!$F$14:F181,'MODELO ORÇAMENTO'!F181,'MODELO ORÇAMENTO'!$I$14:I181,DADOS!$AE$7))))</f>
        <v>0</v>
      </c>
      <c r="H181">
        <f>IF(I181="","",COUNTIFS('MODELO ORÇAMENTO'!$D$14:D181,'MODELO ORÇAMENTO'!D181,'MODELO ORÇAMENTO'!$E$14:E181,'MODELO ORÇAMENTO'!E181,'MODELO ORÇAMENTO'!$F$14:F181,'MODELO ORÇAMENTO'!F181,'MODELO ORÇAMENTO'!$G$14:G181,'MODELO ORÇAMENTO'!G181,'MODELO ORÇAMENTO'!$I$14:I181,DADOS!$AE$8))</f>
        <v>0</v>
      </c>
      <c r="I181" t="s">
        <v>14</v>
      </c>
      <c r="K181" s="49"/>
      <c r="L181" s="2" t="s">
        <v>287</v>
      </c>
      <c r="O181" s="4" t="s">
        <v>288</v>
      </c>
      <c r="P181" s="3" t="s">
        <v>0</v>
      </c>
      <c r="Q181" s="5" t="s">
        <v>0</v>
      </c>
      <c r="R181" s="7"/>
      <c r="S181" s="6"/>
      <c r="T181" s="8"/>
      <c r="V181" s="43"/>
      <c r="X181" s="9" t="s">
        <v>288</v>
      </c>
      <c r="Z181" s="10" t="s">
        <v>0</v>
      </c>
      <c r="AA181" s="10" t="s">
        <v>0</v>
      </c>
      <c r="AB181" s="10" t="s">
        <v>0</v>
      </c>
      <c r="AC181" s="10" t="s">
        <v>0</v>
      </c>
      <c r="AE181" s="10" t="s">
        <v>0</v>
      </c>
      <c r="AF181" s="10" t="s">
        <v>0</v>
      </c>
      <c r="AG181" s="10" t="s">
        <v>0</v>
      </c>
      <c r="AH181" s="10" t="s">
        <v>0</v>
      </c>
      <c r="AI181" s="10" t="s">
        <v>0</v>
      </c>
    </row>
    <row r="182" spans="2:35" ht="60" x14ac:dyDescent="0.25">
      <c r="B182">
        <f>IFERROR(IF(I182=DADOS!$AE$8,S182,""),0)</f>
        <v>0</v>
      </c>
      <c r="C182">
        <f>IF(I182=DADOS!$AE$8,S182,"")</f>
        <v>0</v>
      </c>
      <c r="D182">
        <f>IF(I182="","",COUNTIF(I$12:I182,DADOS!$AE$4))</f>
        <v>2</v>
      </c>
      <c r="E182">
        <f>IF(I182="","",IF(I182=DADOS!$AE$4,"",IF(OR(I182=DADOS!$AE$5,I182=DADOS!$AE$6,I182=DADOS!$AE$7),COUNTIFS('MODELO ORÇAMENTO'!$D$14:D182,'MODELO ORÇAMENTO'!D182,'MODELO ORÇAMENTO'!$I$14:I182,DADOS!$AE$5),COUNTIFS('MODELO ORÇAMENTO'!$D$14:D182,'MODELO ORÇAMENTO'!D182,'MODELO ORÇAMENTO'!$I$14:I182,DADOS!$AE$5))))</f>
        <v>7</v>
      </c>
      <c r="F182">
        <f>IF(I182="","",IF(I182=DADOS!$AE$4,"",IF(OR(I182=DADOS!$AE$5,I182=DADOS!$AE$6,I182=DADOS!$AE$7),COUNTIFS('MODELO ORÇAMENTO'!$D$14:D182,'MODELO ORÇAMENTO'!D182,'MODELO ORÇAMENTO'!$E$14:E182,'MODELO ORÇAMENTO'!E182,'MODELO ORÇAMENTO'!$I$14:I182,DADOS!$AE$6),COUNTIFS('MODELO ORÇAMENTO'!$D$14:D182,'MODELO ORÇAMENTO'!D182,'MODELO ORÇAMENTO'!$E$14:E182,'MODELO ORÇAMENTO'!E182,'MODELO ORÇAMENTO'!$I$14:I182,DADOS!$AE$6))))</f>
        <v>2</v>
      </c>
      <c r="G182">
        <f>IF(I182="","",IF(I182=DADOS!$AE$4,"",IF(OR(I182=DADOS!$AE$5,I182=DADOS!$AE$6,I182=DADOS!$AE$7),COUNTIFS('MODELO ORÇAMENTO'!$D$14:D182,'MODELO ORÇAMENTO'!D182,'MODELO ORÇAMENTO'!$E$14:E182,'MODELO ORÇAMENTO'!E182,'MODELO ORÇAMENTO'!$F$14:F182,'MODELO ORÇAMENTO'!F182,'MODELO ORÇAMENTO'!$I$14:I182,DADOS!$AE$7),COUNTIFS('MODELO ORÇAMENTO'!$D$14:D182,'MODELO ORÇAMENTO'!D182,'MODELO ORÇAMENTO'!$E$14:E182,'MODELO ORÇAMENTO'!E182,'MODELO ORÇAMENTO'!$F$14:F182,'MODELO ORÇAMENTO'!F182,'MODELO ORÇAMENTO'!$I$14:I182,DADOS!$AE$7))))</f>
        <v>0</v>
      </c>
      <c r="H182">
        <f>IF(I182="","",COUNTIFS('MODELO ORÇAMENTO'!$D$14:D182,'MODELO ORÇAMENTO'!D182,'MODELO ORÇAMENTO'!$E$14:E182,'MODELO ORÇAMENTO'!E182,'MODELO ORÇAMENTO'!$F$14:F182,'MODELO ORÇAMENTO'!F182,'MODELO ORÇAMENTO'!$G$14:G182,'MODELO ORÇAMENTO'!G182,'MODELO ORÇAMENTO'!$I$14:I182,DADOS!$AE$8))</f>
        <v>1</v>
      </c>
      <c r="I182" t="s">
        <v>16</v>
      </c>
      <c r="K182" s="49"/>
      <c r="L182" s="2" t="s">
        <v>289</v>
      </c>
      <c r="O182" s="4" t="s">
        <v>290</v>
      </c>
      <c r="P182" s="3" t="s">
        <v>49</v>
      </c>
      <c r="Q182" s="5">
        <v>3.47</v>
      </c>
      <c r="R182" s="7"/>
      <c r="S182" s="6"/>
      <c r="T182" s="8"/>
      <c r="U182" s="2" t="s">
        <v>42</v>
      </c>
      <c r="V182" s="43"/>
      <c r="Z182" s="10" t="s">
        <v>0</v>
      </c>
      <c r="AA182" s="10" t="s">
        <v>0</v>
      </c>
      <c r="AB182" s="10" t="s">
        <v>0</v>
      </c>
      <c r="AC182" s="10" t="s">
        <v>0</v>
      </c>
      <c r="AE182" s="10" t="s">
        <v>0</v>
      </c>
      <c r="AF182" s="10" t="s">
        <v>0</v>
      </c>
      <c r="AG182" s="10" t="s">
        <v>0</v>
      </c>
      <c r="AH182" s="10" t="s">
        <v>0</v>
      </c>
      <c r="AI182" s="10" t="s">
        <v>0</v>
      </c>
    </row>
    <row r="183" spans="2:35" x14ac:dyDescent="0.25">
      <c r="B183" t="str">
        <f>IFERROR(IF(I183=DADOS!$AE$8,S183,""),0)</f>
        <v/>
      </c>
      <c r="C183" t="str">
        <f>IF(I183=DADOS!$AE$8,S183,"")</f>
        <v/>
      </c>
      <c r="D183" t="str">
        <f>IF(I183="","",COUNTIF(I$12:I183,DADOS!$AE$4))</f>
        <v/>
      </c>
      <c r="E183" t="str">
        <f>IF(I183="","",IF(I183=DADOS!$AE$4,"",IF(OR(I183=DADOS!$AE$5,I183=DADOS!$AE$6,I183=DADOS!$AE$7),COUNTIFS('MODELO ORÇAMENTO'!$D$14:D183,'MODELO ORÇAMENTO'!D183,'MODELO ORÇAMENTO'!$I$14:I183,DADOS!$AE$5),COUNTIFS('MODELO ORÇAMENTO'!$D$14:D183,'MODELO ORÇAMENTO'!D183,'MODELO ORÇAMENTO'!$I$14:I183,DADOS!$AE$5))))</f>
        <v/>
      </c>
      <c r="F183" t="str">
        <f>IF(I183="","",IF(I183=DADOS!$AE$4,"",IF(OR(I183=DADOS!$AE$5,I183=DADOS!$AE$6,I183=DADOS!$AE$7),COUNTIFS('MODELO ORÇAMENTO'!$D$14:D183,'MODELO ORÇAMENTO'!D183,'MODELO ORÇAMENTO'!$E$14:E183,'MODELO ORÇAMENTO'!E183,'MODELO ORÇAMENTO'!$I$14:I183,DADOS!$AE$6),COUNTIFS('MODELO ORÇAMENTO'!$D$14:D183,'MODELO ORÇAMENTO'!D183,'MODELO ORÇAMENTO'!$E$14:E183,'MODELO ORÇAMENTO'!E183,'MODELO ORÇAMENTO'!$I$14:I183,DADOS!$AE$6))))</f>
        <v/>
      </c>
      <c r="G183" t="str">
        <f>IF(I183="","",IF(I183=DADOS!$AE$4,"",IF(OR(I183=DADOS!$AE$5,I183=DADOS!$AE$6,I183=DADOS!$AE$7),COUNTIFS('MODELO ORÇAMENTO'!$D$14:D183,'MODELO ORÇAMENTO'!D183,'MODELO ORÇAMENTO'!$E$14:E183,'MODELO ORÇAMENTO'!E183,'MODELO ORÇAMENTO'!$F$14:F183,'MODELO ORÇAMENTO'!F183,'MODELO ORÇAMENTO'!$I$14:I183,DADOS!$AE$7),COUNTIFS('MODELO ORÇAMENTO'!$D$14:D183,'MODELO ORÇAMENTO'!D183,'MODELO ORÇAMENTO'!$E$14:E183,'MODELO ORÇAMENTO'!E183,'MODELO ORÇAMENTO'!$F$14:F183,'MODELO ORÇAMENTO'!F183,'MODELO ORÇAMENTO'!$I$14:I183,DADOS!$AE$7))))</f>
        <v/>
      </c>
      <c r="H183" t="str">
        <f>IF(I183="","",COUNTIFS('MODELO ORÇAMENTO'!$D$14:D183,'MODELO ORÇAMENTO'!D183,'MODELO ORÇAMENTO'!$E$14:E183,'MODELO ORÇAMENTO'!E183,'MODELO ORÇAMENTO'!$F$14:F183,'MODELO ORÇAMENTO'!F183,'MODELO ORÇAMENTO'!$G$14:G183,'MODELO ORÇAMENTO'!G183,'MODELO ORÇAMENTO'!$I$14:I183,DADOS!$AE$8))</f>
        <v/>
      </c>
      <c r="K183" s="49"/>
      <c r="L183" s="2" t="s">
        <v>0</v>
      </c>
      <c r="O183" s="4" t="s">
        <v>0</v>
      </c>
      <c r="P183" s="3" t="s">
        <v>0</v>
      </c>
      <c r="Q183" s="5" t="s">
        <v>0</v>
      </c>
      <c r="R183" s="7"/>
      <c r="S183" s="6"/>
      <c r="T183" s="8"/>
      <c r="V183" s="43"/>
      <c r="Z183" s="10" t="s">
        <v>0</v>
      </c>
      <c r="AA183" s="10" t="s">
        <v>0</v>
      </c>
      <c r="AB183" s="10" t="s">
        <v>0</v>
      </c>
      <c r="AC183" s="10" t="s">
        <v>0</v>
      </c>
      <c r="AE183" s="10" t="s">
        <v>0</v>
      </c>
      <c r="AF183" s="10" t="s">
        <v>0</v>
      </c>
      <c r="AG183" s="10" t="s">
        <v>0</v>
      </c>
      <c r="AH183" s="10" t="s">
        <v>0</v>
      </c>
      <c r="AI183" s="10" t="s">
        <v>0</v>
      </c>
    </row>
    <row r="184" spans="2:35" x14ac:dyDescent="0.25">
      <c r="B184" t="str">
        <f>IFERROR(IF(I184=DADOS!$AE$8,S184,""),0)</f>
        <v/>
      </c>
      <c r="C184" t="str">
        <f>IF(I184=DADOS!$AE$8,S184,"")</f>
        <v/>
      </c>
      <c r="D184">
        <f>IF(I184="","",COUNTIF(I$12:I184,DADOS!$AE$4))</f>
        <v>2</v>
      </c>
      <c r="E184">
        <f>IF(I184="","",IF(I184=DADOS!$AE$4,"",IF(OR(I184=DADOS!$AE$5,I184=DADOS!$AE$6,I184=DADOS!$AE$7),COUNTIFS('MODELO ORÇAMENTO'!$D$14:D184,'MODELO ORÇAMENTO'!D184,'MODELO ORÇAMENTO'!$I$14:I184,DADOS!$AE$5),COUNTIFS('MODELO ORÇAMENTO'!$D$14:D184,'MODELO ORÇAMENTO'!D184,'MODELO ORÇAMENTO'!$I$14:I184,DADOS!$AE$5))))</f>
        <v>8</v>
      </c>
      <c r="F184">
        <f>IF(I184="","",IF(I184=DADOS!$AE$4,"",IF(OR(I184=DADOS!$AE$5,I184=DADOS!$AE$6,I184=DADOS!$AE$7),COUNTIFS('MODELO ORÇAMENTO'!$D$14:D184,'MODELO ORÇAMENTO'!D184,'MODELO ORÇAMENTO'!$E$14:E184,'MODELO ORÇAMENTO'!E184,'MODELO ORÇAMENTO'!$I$14:I184,DADOS!$AE$6),COUNTIFS('MODELO ORÇAMENTO'!$D$14:D184,'MODELO ORÇAMENTO'!D184,'MODELO ORÇAMENTO'!$E$14:E184,'MODELO ORÇAMENTO'!E184,'MODELO ORÇAMENTO'!$I$14:I184,DADOS!$AE$6))))</f>
        <v>0</v>
      </c>
      <c r="G184">
        <f>IF(I184="","",IF(I184=DADOS!$AE$4,"",IF(OR(I184=DADOS!$AE$5,I184=DADOS!$AE$6,I184=DADOS!$AE$7),COUNTIFS('MODELO ORÇAMENTO'!$D$14:D184,'MODELO ORÇAMENTO'!D184,'MODELO ORÇAMENTO'!$E$14:E184,'MODELO ORÇAMENTO'!E184,'MODELO ORÇAMENTO'!$F$14:F184,'MODELO ORÇAMENTO'!F184,'MODELO ORÇAMENTO'!$I$14:I184,DADOS!$AE$7),COUNTIFS('MODELO ORÇAMENTO'!$D$14:D184,'MODELO ORÇAMENTO'!D184,'MODELO ORÇAMENTO'!$E$14:E184,'MODELO ORÇAMENTO'!E184,'MODELO ORÇAMENTO'!$F$14:F184,'MODELO ORÇAMENTO'!F184,'MODELO ORÇAMENTO'!$I$14:I184,DADOS!$AE$7))))</f>
        <v>0</v>
      </c>
      <c r="H184">
        <f>IF(I184="","",COUNTIFS('MODELO ORÇAMENTO'!$D$14:D184,'MODELO ORÇAMENTO'!D184,'MODELO ORÇAMENTO'!$E$14:E184,'MODELO ORÇAMENTO'!E184,'MODELO ORÇAMENTO'!$F$14:F184,'MODELO ORÇAMENTO'!F184,'MODELO ORÇAMENTO'!$G$14:G184,'MODELO ORÇAMENTO'!G184,'MODELO ORÇAMENTO'!$I$14:I184,DADOS!$AE$8))</f>
        <v>0</v>
      </c>
      <c r="I184" t="s">
        <v>13</v>
      </c>
      <c r="K184" s="49"/>
      <c r="L184" s="2" t="s">
        <v>291</v>
      </c>
      <c r="O184" s="4" t="s">
        <v>292</v>
      </c>
      <c r="P184" s="3" t="s">
        <v>0</v>
      </c>
      <c r="Q184" s="5" t="s">
        <v>0</v>
      </c>
      <c r="R184" s="7"/>
      <c r="S184" s="6"/>
      <c r="T184" s="8"/>
      <c r="V184" s="43"/>
      <c r="X184" s="9" t="s">
        <v>292</v>
      </c>
      <c r="Z184" s="10" t="s">
        <v>0</v>
      </c>
      <c r="AA184" s="10" t="s">
        <v>0</v>
      </c>
      <c r="AB184" s="10" t="s">
        <v>0</v>
      </c>
      <c r="AC184" s="10" t="s">
        <v>0</v>
      </c>
      <c r="AE184" s="10" t="s">
        <v>0</v>
      </c>
      <c r="AF184" s="10" t="s">
        <v>0</v>
      </c>
      <c r="AG184" s="10" t="s">
        <v>0</v>
      </c>
      <c r="AH184" s="10" t="s">
        <v>0</v>
      </c>
      <c r="AI184" s="10" t="s">
        <v>0</v>
      </c>
    </row>
    <row r="185" spans="2:35" ht="75" x14ac:dyDescent="0.25">
      <c r="B185">
        <f>IFERROR(IF(I185=DADOS!$AE$8,S185,""),0)</f>
        <v>0</v>
      </c>
      <c r="C185">
        <f>IF(I185=DADOS!$AE$8,S185,"")</f>
        <v>0</v>
      </c>
      <c r="D185">
        <f>IF(I185="","",COUNTIF(I$12:I185,DADOS!$AE$4))</f>
        <v>2</v>
      </c>
      <c r="E185">
        <f>IF(I185="","",IF(I185=DADOS!$AE$4,"",IF(OR(I185=DADOS!$AE$5,I185=DADOS!$AE$6,I185=DADOS!$AE$7),COUNTIFS('MODELO ORÇAMENTO'!$D$14:D185,'MODELO ORÇAMENTO'!D185,'MODELO ORÇAMENTO'!$I$14:I185,DADOS!$AE$5),COUNTIFS('MODELO ORÇAMENTO'!$D$14:D185,'MODELO ORÇAMENTO'!D185,'MODELO ORÇAMENTO'!$I$14:I185,DADOS!$AE$5))))</f>
        <v>8</v>
      </c>
      <c r="F185">
        <f>IF(I185="","",IF(I185=DADOS!$AE$4,"",IF(OR(I185=DADOS!$AE$5,I185=DADOS!$AE$6,I185=DADOS!$AE$7),COUNTIFS('MODELO ORÇAMENTO'!$D$14:D185,'MODELO ORÇAMENTO'!D185,'MODELO ORÇAMENTO'!$E$14:E185,'MODELO ORÇAMENTO'!E185,'MODELO ORÇAMENTO'!$I$14:I185,DADOS!$AE$6),COUNTIFS('MODELO ORÇAMENTO'!$D$14:D185,'MODELO ORÇAMENTO'!D185,'MODELO ORÇAMENTO'!$E$14:E185,'MODELO ORÇAMENTO'!E185,'MODELO ORÇAMENTO'!$I$14:I185,DADOS!$AE$6))))</f>
        <v>0</v>
      </c>
      <c r="G185">
        <f>IF(I185="","",IF(I185=DADOS!$AE$4,"",IF(OR(I185=DADOS!$AE$5,I185=DADOS!$AE$6,I185=DADOS!$AE$7),COUNTIFS('MODELO ORÇAMENTO'!$D$14:D185,'MODELO ORÇAMENTO'!D185,'MODELO ORÇAMENTO'!$E$14:E185,'MODELO ORÇAMENTO'!E185,'MODELO ORÇAMENTO'!$F$14:F185,'MODELO ORÇAMENTO'!F185,'MODELO ORÇAMENTO'!$I$14:I185,DADOS!$AE$7),COUNTIFS('MODELO ORÇAMENTO'!$D$14:D185,'MODELO ORÇAMENTO'!D185,'MODELO ORÇAMENTO'!$E$14:E185,'MODELO ORÇAMENTO'!E185,'MODELO ORÇAMENTO'!$F$14:F185,'MODELO ORÇAMENTO'!F185,'MODELO ORÇAMENTO'!$I$14:I185,DADOS!$AE$7))))</f>
        <v>0</v>
      </c>
      <c r="H185">
        <f>IF(I185="","",COUNTIFS('MODELO ORÇAMENTO'!$D$14:D185,'MODELO ORÇAMENTO'!D185,'MODELO ORÇAMENTO'!$E$14:E185,'MODELO ORÇAMENTO'!E185,'MODELO ORÇAMENTO'!$F$14:F185,'MODELO ORÇAMENTO'!F185,'MODELO ORÇAMENTO'!$G$14:G185,'MODELO ORÇAMENTO'!G185,'MODELO ORÇAMENTO'!$I$14:I185,DADOS!$AE$8))</f>
        <v>1</v>
      </c>
      <c r="I185" t="s">
        <v>16</v>
      </c>
      <c r="K185" s="49"/>
      <c r="L185" s="2" t="s">
        <v>293</v>
      </c>
      <c r="O185" s="4" t="s">
        <v>294</v>
      </c>
      <c r="P185" s="3" t="s">
        <v>49</v>
      </c>
      <c r="Q185" s="5">
        <v>20.968</v>
      </c>
      <c r="R185" s="7"/>
      <c r="S185" s="6"/>
      <c r="T185" s="8"/>
      <c r="U185" s="2" t="s">
        <v>42</v>
      </c>
      <c r="V185" s="43"/>
      <c r="Z185" s="10" t="s">
        <v>0</v>
      </c>
      <c r="AA185" s="10" t="s">
        <v>0</v>
      </c>
      <c r="AB185" s="10" t="s">
        <v>0</v>
      </c>
      <c r="AC185" s="10" t="s">
        <v>0</v>
      </c>
      <c r="AE185" s="10" t="s">
        <v>0</v>
      </c>
      <c r="AF185" s="10" t="s">
        <v>0</v>
      </c>
      <c r="AG185" s="10" t="s">
        <v>0</v>
      </c>
      <c r="AH185" s="10" t="s">
        <v>0</v>
      </c>
      <c r="AI185" s="10" t="s">
        <v>0</v>
      </c>
    </row>
    <row r="186" spans="2:35" ht="75" x14ac:dyDescent="0.25">
      <c r="B186">
        <f>IFERROR(IF(I186=DADOS!$AE$8,S186,""),0)</f>
        <v>0</v>
      </c>
      <c r="C186">
        <f>IF(I186=DADOS!$AE$8,S186,"")</f>
        <v>0</v>
      </c>
      <c r="D186">
        <f>IF(I186="","",COUNTIF(I$12:I186,DADOS!$AE$4))</f>
        <v>2</v>
      </c>
      <c r="E186">
        <f>IF(I186="","",IF(I186=DADOS!$AE$4,"",IF(OR(I186=DADOS!$AE$5,I186=DADOS!$AE$6,I186=DADOS!$AE$7),COUNTIFS('MODELO ORÇAMENTO'!$D$14:D186,'MODELO ORÇAMENTO'!D186,'MODELO ORÇAMENTO'!$I$14:I186,DADOS!$AE$5),COUNTIFS('MODELO ORÇAMENTO'!$D$14:D186,'MODELO ORÇAMENTO'!D186,'MODELO ORÇAMENTO'!$I$14:I186,DADOS!$AE$5))))</f>
        <v>8</v>
      </c>
      <c r="F186">
        <f>IF(I186="","",IF(I186=DADOS!$AE$4,"",IF(OR(I186=DADOS!$AE$5,I186=DADOS!$AE$6,I186=DADOS!$AE$7),COUNTIFS('MODELO ORÇAMENTO'!$D$14:D186,'MODELO ORÇAMENTO'!D186,'MODELO ORÇAMENTO'!$E$14:E186,'MODELO ORÇAMENTO'!E186,'MODELO ORÇAMENTO'!$I$14:I186,DADOS!$AE$6),COUNTIFS('MODELO ORÇAMENTO'!$D$14:D186,'MODELO ORÇAMENTO'!D186,'MODELO ORÇAMENTO'!$E$14:E186,'MODELO ORÇAMENTO'!E186,'MODELO ORÇAMENTO'!$I$14:I186,DADOS!$AE$6))))</f>
        <v>0</v>
      </c>
      <c r="G186">
        <f>IF(I186="","",IF(I186=DADOS!$AE$4,"",IF(OR(I186=DADOS!$AE$5,I186=DADOS!$AE$6,I186=DADOS!$AE$7),COUNTIFS('MODELO ORÇAMENTO'!$D$14:D186,'MODELO ORÇAMENTO'!D186,'MODELO ORÇAMENTO'!$E$14:E186,'MODELO ORÇAMENTO'!E186,'MODELO ORÇAMENTO'!$F$14:F186,'MODELO ORÇAMENTO'!F186,'MODELO ORÇAMENTO'!$I$14:I186,DADOS!$AE$7),COUNTIFS('MODELO ORÇAMENTO'!$D$14:D186,'MODELO ORÇAMENTO'!D186,'MODELO ORÇAMENTO'!$E$14:E186,'MODELO ORÇAMENTO'!E186,'MODELO ORÇAMENTO'!$F$14:F186,'MODELO ORÇAMENTO'!F186,'MODELO ORÇAMENTO'!$I$14:I186,DADOS!$AE$7))))</f>
        <v>0</v>
      </c>
      <c r="H186">
        <f>IF(I186="","",COUNTIFS('MODELO ORÇAMENTO'!$D$14:D186,'MODELO ORÇAMENTO'!D186,'MODELO ORÇAMENTO'!$E$14:E186,'MODELO ORÇAMENTO'!E186,'MODELO ORÇAMENTO'!$F$14:F186,'MODELO ORÇAMENTO'!F186,'MODELO ORÇAMENTO'!$G$14:G186,'MODELO ORÇAMENTO'!G186,'MODELO ORÇAMENTO'!$I$14:I186,DADOS!$AE$8))</f>
        <v>2</v>
      </c>
      <c r="I186" t="s">
        <v>16</v>
      </c>
      <c r="K186" s="49"/>
      <c r="L186" s="2" t="s">
        <v>295</v>
      </c>
      <c r="O186" s="4" t="s">
        <v>296</v>
      </c>
      <c r="P186" s="3" t="s">
        <v>49</v>
      </c>
      <c r="Q186" s="5">
        <v>9.7110000000000003</v>
      </c>
      <c r="R186" s="7"/>
      <c r="S186" s="6"/>
      <c r="T186" s="8"/>
      <c r="U186" s="2" t="s">
        <v>42</v>
      </c>
      <c r="V186" s="43"/>
      <c r="Z186" s="10" t="s">
        <v>0</v>
      </c>
      <c r="AA186" s="10" t="s">
        <v>0</v>
      </c>
      <c r="AB186" s="10" t="s">
        <v>0</v>
      </c>
      <c r="AC186" s="10" t="s">
        <v>0</v>
      </c>
      <c r="AE186" s="10" t="s">
        <v>0</v>
      </c>
      <c r="AF186" s="10" t="s">
        <v>0</v>
      </c>
      <c r="AG186" s="10" t="s">
        <v>0</v>
      </c>
      <c r="AH186" s="10" t="s">
        <v>0</v>
      </c>
      <c r="AI186" s="10" t="s">
        <v>0</v>
      </c>
    </row>
    <row r="187" spans="2:35" ht="75" x14ac:dyDescent="0.25">
      <c r="B187">
        <f>IFERROR(IF(I187=DADOS!$AE$8,S187,""),0)</f>
        <v>0</v>
      </c>
      <c r="C187">
        <f>IF(I187=DADOS!$AE$8,S187,"")</f>
        <v>0</v>
      </c>
      <c r="D187">
        <f>IF(I187="","",COUNTIF(I$12:I187,DADOS!$AE$4))</f>
        <v>2</v>
      </c>
      <c r="E187">
        <f>IF(I187="","",IF(I187=DADOS!$AE$4,"",IF(OR(I187=DADOS!$AE$5,I187=DADOS!$AE$6,I187=DADOS!$AE$7),COUNTIFS('MODELO ORÇAMENTO'!$D$14:D187,'MODELO ORÇAMENTO'!D187,'MODELO ORÇAMENTO'!$I$14:I187,DADOS!$AE$5),COUNTIFS('MODELO ORÇAMENTO'!$D$14:D187,'MODELO ORÇAMENTO'!D187,'MODELO ORÇAMENTO'!$I$14:I187,DADOS!$AE$5))))</f>
        <v>8</v>
      </c>
      <c r="F187">
        <f>IF(I187="","",IF(I187=DADOS!$AE$4,"",IF(OR(I187=DADOS!$AE$5,I187=DADOS!$AE$6,I187=DADOS!$AE$7),COUNTIFS('MODELO ORÇAMENTO'!$D$14:D187,'MODELO ORÇAMENTO'!D187,'MODELO ORÇAMENTO'!$E$14:E187,'MODELO ORÇAMENTO'!E187,'MODELO ORÇAMENTO'!$I$14:I187,DADOS!$AE$6),COUNTIFS('MODELO ORÇAMENTO'!$D$14:D187,'MODELO ORÇAMENTO'!D187,'MODELO ORÇAMENTO'!$E$14:E187,'MODELO ORÇAMENTO'!E187,'MODELO ORÇAMENTO'!$I$14:I187,DADOS!$AE$6))))</f>
        <v>0</v>
      </c>
      <c r="G187">
        <f>IF(I187="","",IF(I187=DADOS!$AE$4,"",IF(OR(I187=DADOS!$AE$5,I187=DADOS!$AE$6,I187=DADOS!$AE$7),COUNTIFS('MODELO ORÇAMENTO'!$D$14:D187,'MODELO ORÇAMENTO'!D187,'MODELO ORÇAMENTO'!$E$14:E187,'MODELO ORÇAMENTO'!E187,'MODELO ORÇAMENTO'!$F$14:F187,'MODELO ORÇAMENTO'!F187,'MODELO ORÇAMENTO'!$I$14:I187,DADOS!$AE$7),COUNTIFS('MODELO ORÇAMENTO'!$D$14:D187,'MODELO ORÇAMENTO'!D187,'MODELO ORÇAMENTO'!$E$14:E187,'MODELO ORÇAMENTO'!E187,'MODELO ORÇAMENTO'!$F$14:F187,'MODELO ORÇAMENTO'!F187,'MODELO ORÇAMENTO'!$I$14:I187,DADOS!$AE$7))))</f>
        <v>0</v>
      </c>
      <c r="H187">
        <f>IF(I187="","",COUNTIFS('MODELO ORÇAMENTO'!$D$14:D187,'MODELO ORÇAMENTO'!D187,'MODELO ORÇAMENTO'!$E$14:E187,'MODELO ORÇAMENTO'!E187,'MODELO ORÇAMENTO'!$F$14:F187,'MODELO ORÇAMENTO'!F187,'MODELO ORÇAMENTO'!$G$14:G187,'MODELO ORÇAMENTO'!G187,'MODELO ORÇAMENTO'!$I$14:I187,DADOS!$AE$8))</f>
        <v>3</v>
      </c>
      <c r="I187" t="s">
        <v>16</v>
      </c>
      <c r="K187" s="49"/>
      <c r="L187" s="2" t="s">
        <v>297</v>
      </c>
      <c r="O187" s="4" t="s">
        <v>298</v>
      </c>
      <c r="P187" s="3" t="s">
        <v>49</v>
      </c>
      <c r="Q187" s="5">
        <v>37.36</v>
      </c>
      <c r="R187" s="7"/>
      <c r="S187" s="6"/>
      <c r="T187" s="8"/>
      <c r="U187" s="2" t="s">
        <v>42</v>
      </c>
      <c r="V187" s="43"/>
      <c r="Z187" s="10" t="s">
        <v>0</v>
      </c>
      <c r="AA187" s="10" t="s">
        <v>0</v>
      </c>
      <c r="AB187" s="10" t="s">
        <v>0</v>
      </c>
      <c r="AC187" s="10" t="s">
        <v>0</v>
      </c>
      <c r="AE187" s="10" t="s">
        <v>0</v>
      </c>
      <c r="AF187" s="10" t="s">
        <v>0</v>
      </c>
      <c r="AG187" s="10" t="s">
        <v>0</v>
      </c>
      <c r="AH187" s="10" t="s">
        <v>0</v>
      </c>
      <c r="AI187" s="10" t="s">
        <v>0</v>
      </c>
    </row>
    <row r="188" spans="2:35" ht="60" x14ac:dyDescent="0.25">
      <c r="B188">
        <f>IFERROR(IF(I188=DADOS!$AE$8,S188,""),0)</f>
        <v>0</v>
      </c>
      <c r="C188">
        <f>IF(I188=DADOS!$AE$8,S188,"")</f>
        <v>0</v>
      </c>
      <c r="D188">
        <f>IF(I188="","",COUNTIF(I$12:I188,DADOS!$AE$4))</f>
        <v>2</v>
      </c>
      <c r="E188">
        <f>IF(I188="","",IF(I188=DADOS!$AE$4,"",IF(OR(I188=DADOS!$AE$5,I188=DADOS!$AE$6,I188=DADOS!$AE$7),COUNTIFS('MODELO ORÇAMENTO'!$D$14:D188,'MODELO ORÇAMENTO'!D188,'MODELO ORÇAMENTO'!$I$14:I188,DADOS!$AE$5),COUNTIFS('MODELO ORÇAMENTO'!$D$14:D188,'MODELO ORÇAMENTO'!D188,'MODELO ORÇAMENTO'!$I$14:I188,DADOS!$AE$5))))</f>
        <v>8</v>
      </c>
      <c r="F188">
        <f>IF(I188="","",IF(I188=DADOS!$AE$4,"",IF(OR(I188=DADOS!$AE$5,I188=DADOS!$AE$6,I188=DADOS!$AE$7),COUNTIFS('MODELO ORÇAMENTO'!$D$14:D188,'MODELO ORÇAMENTO'!D188,'MODELO ORÇAMENTO'!$E$14:E188,'MODELO ORÇAMENTO'!E188,'MODELO ORÇAMENTO'!$I$14:I188,DADOS!$AE$6),COUNTIFS('MODELO ORÇAMENTO'!$D$14:D188,'MODELO ORÇAMENTO'!D188,'MODELO ORÇAMENTO'!$E$14:E188,'MODELO ORÇAMENTO'!E188,'MODELO ORÇAMENTO'!$I$14:I188,DADOS!$AE$6))))</f>
        <v>0</v>
      </c>
      <c r="G188">
        <f>IF(I188="","",IF(I188=DADOS!$AE$4,"",IF(OR(I188=DADOS!$AE$5,I188=DADOS!$AE$6,I188=DADOS!$AE$7),COUNTIFS('MODELO ORÇAMENTO'!$D$14:D188,'MODELO ORÇAMENTO'!D188,'MODELO ORÇAMENTO'!$E$14:E188,'MODELO ORÇAMENTO'!E188,'MODELO ORÇAMENTO'!$F$14:F188,'MODELO ORÇAMENTO'!F188,'MODELO ORÇAMENTO'!$I$14:I188,DADOS!$AE$7),COUNTIFS('MODELO ORÇAMENTO'!$D$14:D188,'MODELO ORÇAMENTO'!D188,'MODELO ORÇAMENTO'!$E$14:E188,'MODELO ORÇAMENTO'!E188,'MODELO ORÇAMENTO'!$F$14:F188,'MODELO ORÇAMENTO'!F188,'MODELO ORÇAMENTO'!$I$14:I188,DADOS!$AE$7))))</f>
        <v>0</v>
      </c>
      <c r="H188">
        <f>IF(I188="","",COUNTIFS('MODELO ORÇAMENTO'!$D$14:D188,'MODELO ORÇAMENTO'!D188,'MODELO ORÇAMENTO'!$E$14:E188,'MODELO ORÇAMENTO'!E188,'MODELO ORÇAMENTO'!$F$14:F188,'MODELO ORÇAMENTO'!F188,'MODELO ORÇAMENTO'!$G$14:G188,'MODELO ORÇAMENTO'!G188,'MODELO ORÇAMENTO'!$I$14:I188,DADOS!$AE$8))</f>
        <v>4</v>
      </c>
      <c r="I188" t="s">
        <v>16</v>
      </c>
      <c r="K188" s="49"/>
      <c r="L188" s="2" t="s">
        <v>299</v>
      </c>
      <c r="O188" s="4" t="s">
        <v>300</v>
      </c>
      <c r="P188" s="3" t="s">
        <v>49</v>
      </c>
      <c r="Q188" s="5">
        <v>1.9200000000000004</v>
      </c>
      <c r="R188" s="7"/>
      <c r="S188" s="6"/>
      <c r="T188" s="8"/>
      <c r="U188" s="2" t="s">
        <v>42</v>
      </c>
      <c r="V188" s="43"/>
      <c r="Z188" s="10" t="s">
        <v>0</v>
      </c>
      <c r="AA188" s="10" t="s">
        <v>0</v>
      </c>
      <c r="AB188" s="10" t="s">
        <v>0</v>
      </c>
      <c r="AC188" s="10" t="s">
        <v>0</v>
      </c>
      <c r="AE188" s="10" t="s">
        <v>0</v>
      </c>
      <c r="AF188" s="10" t="s">
        <v>0</v>
      </c>
      <c r="AG188" s="10" t="s">
        <v>0</v>
      </c>
      <c r="AH188" s="10" t="s">
        <v>0</v>
      </c>
      <c r="AI188" s="10" t="s">
        <v>0</v>
      </c>
    </row>
    <row r="189" spans="2:35" ht="60" x14ac:dyDescent="0.25">
      <c r="B189">
        <f>IFERROR(IF(I189=DADOS!$AE$8,S189,""),0)</f>
        <v>0</v>
      </c>
      <c r="C189">
        <f>IF(I189=DADOS!$AE$8,S189,"")</f>
        <v>0</v>
      </c>
      <c r="D189">
        <f>IF(I189="","",COUNTIF(I$12:I189,DADOS!$AE$4))</f>
        <v>2</v>
      </c>
      <c r="E189">
        <f>IF(I189="","",IF(I189=DADOS!$AE$4,"",IF(OR(I189=DADOS!$AE$5,I189=DADOS!$AE$6,I189=DADOS!$AE$7),COUNTIFS('MODELO ORÇAMENTO'!$D$14:D189,'MODELO ORÇAMENTO'!D189,'MODELO ORÇAMENTO'!$I$14:I189,DADOS!$AE$5),COUNTIFS('MODELO ORÇAMENTO'!$D$14:D189,'MODELO ORÇAMENTO'!D189,'MODELO ORÇAMENTO'!$I$14:I189,DADOS!$AE$5))))</f>
        <v>8</v>
      </c>
      <c r="F189">
        <f>IF(I189="","",IF(I189=DADOS!$AE$4,"",IF(OR(I189=DADOS!$AE$5,I189=DADOS!$AE$6,I189=DADOS!$AE$7),COUNTIFS('MODELO ORÇAMENTO'!$D$14:D189,'MODELO ORÇAMENTO'!D189,'MODELO ORÇAMENTO'!$E$14:E189,'MODELO ORÇAMENTO'!E189,'MODELO ORÇAMENTO'!$I$14:I189,DADOS!$AE$6),COUNTIFS('MODELO ORÇAMENTO'!$D$14:D189,'MODELO ORÇAMENTO'!D189,'MODELO ORÇAMENTO'!$E$14:E189,'MODELO ORÇAMENTO'!E189,'MODELO ORÇAMENTO'!$I$14:I189,DADOS!$AE$6))))</f>
        <v>0</v>
      </c>
      <c r="G189">
        <f>IF(I189="","",IF(I189=DADOS!$AE$4,"",IF(OR(I189=DADOS!$AE$5,I189=DADOS!$AE$6,I189=DADOS!$AE$7),COUNTIFS('MODELO ORÇAMENTO'!$D$14:D189,'MODELO ORÇAMENTO'!D189,'MODELO ORÇAMENTO'!$E$14:E189,'MODELO ORÇAMENTO'!E189,'MODELO ORÇAMENTO'!$F$14:F189,'MODELO ORÇAMENTO'!F189,'MODELO ORÇAMENTO'!$I$14:I189,DADOS!$AE$7),COUNTIFS('MODELO ORÇAMENTO'!$D$14:D189,'MODELO ORÇAMENTO'!D189,'MODELO ORÇAMENTO'!$E$14:E189,'MODELO ORÇAMENTO'!E189,'MODELO ORÇAMENTO'!$F$14:F189,'MODELO ORÇAMENTO'!F189,'MODELO ORÇAMENTO'!$I$14:I189,DADOS!$AE$7))))</f>
        <v>0</v>
      </c>
      <c r="H189">
        <f>IF(I189="","",COUNTIFS('MODELO ORÇAMENTO'!$D$14:D189,'MODELO ORÇAMENTO'!D189,'MODELO ORÇAMENTO'!$E$14:E189,'MODELO ORÇAMENTO'!E189,'MODELO ORÇAMENTO'!$F$14:F189,'MODELO ORÇAMENTO'!F189,'MODELO ORÇAMENTO'!$G$14:G189,'MODELO ORÇAMENTO'!G189,'MODELO ORÇAMENTO'!$I$14:I189,DADOS!$AE$8))</f>
        <v>5</v>
      </c>
      <c r="I189" t="s">
        <v>16</v>
      </c>
      <c r="K189" s="49"/>
      <c r="L189" s="2" t="s">
        <v>301</v>
      </c>
      <c r="O189" s="4" t="s">
        <v>302</v>
      </c>
      <c r="P189" s="3" t="s">
        <v>49</v>
      </c>
      <c r="Q189" s="5">
        <v>90.868499999999997</v>
      </c>
      <c r="R189" s="7"/>
      <c r="S189" s="6"/>
      <c r="T189" s="8"/>
      <c r="U189" s="2" t="s">
        <v>42</v>
      </c>
      <c r="V189" s="43"/>
      <c r="Z189" s="10" t="s">
        <v>0</v>
      </c>
      <c r="AA189" s="10" t="s">
        <v>0</v>
      </c>
      <c r="AB189" s="10" t="s">
        <v>0</v>
      </c>
      <c r="AC189" s="10" t="s">
        <v>0</v>
      </c>
      <c r="AE189" s="10" t="s">
        <v>0</v>
      </c>
      <c r="AF189" s="10" t="s">
        <v>0</v>
      </c>
      <c r="AG189" s="10" t="s">
        <v>0</v>
      </c>
      <c r="AH189" s="10" t="s">
        <v>0</v>
      </c>
      <c r="AI189" s="10" t="s">
        <v>0</v>
      </c>
    </row>
    <row r="190" spans="2:35" ht="60" x14ac:dyDescent="0.25">
      <c r="B190">
        <f>IFERROR(IF(I190=DADOS!$AE$8,S190,""),0)</f>
        <v>0</v>
      </c>
      <c r="C190">
        <f>IF(I190=DADOS!$AE$8,S190,"")</f>
        <v>0</v>
      </c>
      <c r="D190">
        <f>IF(I190="","",COUNTIF(I$12:I190,DADOS!$AE$4))</f>
        <v>2</v>
      </c>
      <c r="E190">
        <f>IF(I190="","",IF(I190=DADOS!$AE$4,"",IF(OR(I190=DADOS!$AE$5,I190=DADOS!$AE$6,I190=DADOS!$AE$7),COUNTIFS('MODELO ORÇAMENTO'!$D$14:D190,'MODELO ORÇAMENTO'!D190,'MODELO ORÇAMENTO'!$I$14:I190,DADOS!$AE$5),COUNTIFS('MODELO ORÇAMENTO'!$D$14:D190,'MODELO ORÇAMENTO'!D190,'MODELO ORÇAMENTO'!$I$14:I190,DADOS!$AE$5))))</f>
        <v>8</v>
      </c>
      <c r="F190">
        <f>IF(I190="","",IF(I190=DADOS!$AE$4,"",IF(OR(I190=DADOS!$AE$5,I190=DADOS!$AE$6,I190=DADOS!$AE$7),COUNTIFS('MODELO ORÇAMENTO'!$D$14:D190,'MODELO ORÇAMENTO'!D190,'MODELO ORÇAMENTO'!$E$14:E190,'MODELO ORÇAMENTO'!E190,'MODELO ORÇAMENTO'!$I$14:I190,DADOS!$AE$6),COUNTIFS('MODELO ORÇAMENTO'!$D$14:D190,'MODELO ORÇAMENTO'!D190,'MODELO ORÇAMENTO'!$E$14:E190,'MODELO ORÇAMENTO'!E190,'MODELO ORÇAMENTO'!$I$14:I190,DADOS!$AE$6))))</f>
        <v>0</v>
      </c>
      <c r="G190">
        <f>IF(I190="","",IF(I190=DADOS!$AE$4,"",IF(OR(I190=DADOS!$AE$5,I190=DADOS!$AE$6,I190=DADOS!$AE$7),COUNTIFS('MODELO ORÇAMENTO'!$D$14:D190,'MODELO ORÇAMENTO'!D190,'MODELO ORÇAMENTO'!$E$14:E190,'MODELO ORÇAMENTO'!E190,'MODELO ORÇAMENTO'!$F$14:F190,'MODELO ORÇAMENTO'!F190,'MODELO ORÇAMENTO'!$I$14:I190,DADOS!$AE$7),COUNTIFS('MODELO ORÇAMENTO'!$D$14:D190,'MODELO ORÇAMENTO'!D190,'MODELO ORÇAMENTO'!$E$14:E190,'MODELO ORÇAMENTO'!E190,'MODELO ORÇAMENTO'!$F$14:F190,'MODELO ORÇAMENTO'!F190,'MODELO ORÇAMENTO'!$I$14:I190,DADOS!$AE$7))))</f>
        <v>0</v>
      </c>
      <c r="H190">
        <f>IF(I190="","",COUNTIFS('MODELO ORÇAMENTO'!$D$14:D190,'MODELO ORÇAMENTO'!D190,'MODELO ORÇAMENTO'!$E$14:E190,'MODELO ORÇAMENTO'!E190,'MODELO ORÇAMENTO'!$F$14:F190,'MODELO ORÇAMENTO'!F190,'MODELO ORÇAMENTO'!$G$14:G190,'MODELO ORÇAMENTO'!G190,'MODELO ORÇAMENTO'!$I$14:I190,DADOS!$AE$8))</f>
        <v>6</v>
      </c>
      <c r="I190" t="s">
        <v>16</v>
      </c>
      <c r="K190" s="49"/>
      <c r="L190" s="2" t="s">
        <v>303</v>
      </c>
      <c r="O190" s="4" t="s">
        <v>304</v>
      </c>
      <c r="P190" s="3" t="s">
        <v>49</v>
      </c>
      <c r="Q190" s="5">
        <v>45.209499999999991</v>
      </c>
      <c r="R190" s="7"/>
      <c r="S190" s="6"/>
      <c r="T190" s="8"/>
      <c r="U190" s="2" t="s">
        <v>42</v>
      </c>
      <c r="V190" s="43"/>
      <c r="Z190" s="10" t="s">
        <v>0</v>
      </c>
      <c r="AA190" s="10" t="s">
        <v>0</v>
      </c>
      <c r="AB190" s="10" t="s">
        <v>0</v>
      </c>
      <c r="AC190" s="10" t="s">
        <v>0</v>
      </c>
      <c r="AE190" s="10" t="s">
        <v>0</v>
      </c>
      <c r="AF190" s="10" t="s">
        <v>0</v>
      </c>
      <c r="AG190" s="10" t="s">
        <v>0</v>
      </c>
      <c r="AH190" s="10" t="s">
        <v>0</v>
      </c>
      <c r="AI190" s="10" t="s">
        <v>0</v>
      </c>
    </row>
    <row r="191" spans="2:35" ht="90" x14ac:dyDescent="0.25">
      <c r="B191">
        <f>IFERROR(IF(I191=DADOS!$AE$8,S191,""),0)</f>
        <v>0</v>
      </c>
      <c r="C191">
        <f>IF(I191=DADOS!$AE$8,S191,"")</f>
        <v>0</v>
      </c>
      <c r="D191">
        <f>IF(I191="","",COUNTIF(I$12:I191,DADOS!$AE$4))</f>
        <v>2</v>
      </c>
      <c r="E191">
        <f>IF(I191="","",IF(I191=DADOS!$AE$4,"",IF(OR(I191=DADOS!$AE$5,I191=DADOS!$AE$6,I191=DADOS!$AE$7),COUNTIFS('MODELO ORÇAMENTO'!$D$14:D191,'MODELO ORÇAMENTO'!D191,'MODELO ORÇAMENTO'!$I$14:I191,DADOS!$AE$5),COUNTIFS('MODELO ORÇAMENTO'!$D$14:D191,'MODELO ORÇAMENTO'!D191,'MODELO ORÇAMENTO'!$I$14:I191,DADOS!$AE$5))))</f>
        <v>8</v>
      </c>
      <c r="F191">
        <f>IF(I191="","",IF(I191=DADOS!$AE$4,"",IF(OR(I191=DADOS!$AE$5,I191=DADOS!$AE$6,I191=DADOS!$AE$7),COUNTIFS('MODELO ORÇAMENTO'!$D$14:D191,'MODELO ORÇAMENTO'!D191,'MODELO ORÇAMENTO'!$E$14:E191,'MODELO ORÇAMENTO'!E191,'MODELO ORÇAMENTO'!$I$14:I191,DADOS!$AE$6),COUNTIFS('MODELO ORÇAMENTO'!$D$14:D191,'MODELO ORÇAMENTO'!D191,'MODELO ORÇAMENTO'!$E$14:E191,'MODELO ORÇAMENTO'!E191,'MODELO ORÇAMENTO'!$I$14:I191,DADOS!$AE$6))))</f>
        <v>0</v>
      </c>
      <c r="G191">
        <f>IF(I191="","",IF(I191=DADOS!$AE$4,"",IF(OR(I191=DADOS!$AE$5,I191=DADOS!$AE$6,I191=DADOS!$AE$7),COUNTIFS('MODELO ORÇAMENTO'!$D$14:D191,'MODELO ORÇAMENTO'!D191,'MODELO ORÇAMENTO'!$E$14:E191,'MODELO ORÇAMENTO'!E191,'MODELO ORÇAMENTO'!$F$14:F191,'MODELO ORÇAMENTO'!F191,'MODELO ORÇAMENTO'!$I$14:I191,DADOS!$AE$7),COUNTIFS('MODELO ORÇAMENTO'!$D$14:D191,'MODELO ORÇAMENTO'!D191,'MODELO ORÇAMENTO'!$E$14:E191,'MODELO ORÇAMENTO'!E191,'MODELO ORÇAMENTO'!$F$14:F191,'MODELO ORÇAMENTO'!F191,'MODELO ORÇAMENTO'!$I$14:I191,DADOS!$AE$7))))</f>
        <v>0</v>
      </c>
      <c r="H191">
        <f>IF(I191="","",COUNTIFS('MODELO ORÇAMENTO'!$D$14:D191,'MODELO ORÇAMENTO'!D191,'MODELO ORÇAMENTO'!$E$14:E191,'MODELO ORÇAMENTO'!E191,'MODELO ORÇAMENTO'!$F$14:F191,'MODELO ORÇAMENTO'!F191,'MODELO ORÇAMENTO'!$G$14:G191,'MODELO ORÇAMENTO'!G191,'MODELO ORÇAMENTO'!$I$14:I191,DADOS!$AE$8))</f>
        <v>7</v>
      </c>
      <c r="I191" t="s">
        <v>16</v>
      </c>
      <c r="K191" s="49"/>
      <c r="L191" s="2" t="s">
        <v>305</v>
      </c>
      <c r="O191" s="4" t="s">
        <v>306</v>
      </c>
      <c r="P191" s="3" t="s">
        <v>49</v>
      </c>
      <c r="Q191" s="5">
        <v>76.88</v>
      </c>
      <c r="R191" s="7"/>
      <c r="S191" s="6"/>
      <c r="T191" s="8"/>
      <c r="U191" s="2" t="s">
        <v>42</v>
      </c>
      <c r="V191" s="43"/>
      <c r="Z191" s="10" t="s">
        <v>0</v>
      </c>
      <c r="AA191" s="10" t="s">
        <v>0</v>
      </c>
      <c r="AB191" s="10" t="s">
        <v>0</v>
      </c>
      <c r="AC191" s="10" t="s">
        <v>0</v>
      </c>
      <c r="AE191" s="10" t="s">
        <v>0</v>
      </c>
      <c r="AF191" s="10" t="s">
        <v>0</v>
      </c>
      <c r="AG191" s="10" t="s">
        <v>0</v>
      </c>
      <c r="AH191" s="10" t="s">
        <v>0</v>
      </c>
      <c r="AI191" s="10" t="s">
        <v>0</v>
      </c>
    </row>
    <row r="192" spans="2:35" ht="90" x14ac:dyDescent="0.25">
      <c r="B192">
        <f>IFERROR(IF(I192=DADOS!$AE$8,S192,""),0)</f>
        <v>0</v>
      </c>
      <c r="C192">
        <f>IF(I192=DADOS!$AE$8,S192,"")</f>
        <v>0</v>
      </c>
      <c r="D192">
        <f>IF(I192="","",COUNTIF(I$12:I192,DADOS!$AE$4))</f>
        <v>2</v>
      </c>
      <c r="E192">
        <f>IF(I192="","",IF(I192=DADOS!$AE$4,"",IF(OR(I192=DADOS!$AE$5,I192=DADOS!$AE$6,I192=DADOS!$AE$7),COUNTIFS('MODELO ORÇAMENTO'!$D$14:D192,'MODELO ORÇAMENTO'!D192,'MODELO ORÇAMENTO'!$I$14:I192,DADOS!$AE$5),COUNTIFS('MODELO ORÇAMENTO'!$D$14:D192,'MODELO ORÇAMENTO'!D192,'MODELO ORÇAMENTO'!$I$14:I192,DADOS!$AE$5))))</f>
        <v>8</v>
      </c>
      <c r="F192">
        <f>IF(I192="","",IF(I192=DADOS!$AE$4,"",IF(OR(I192=DADOS!$AE$5,I192=DADOS!$AE$6,I192=DADOS!$AE$7),COUNTIFS('MODELO ORÇAMENTO'!$D$14:D192,'MODELO ORÇAMENTO'!D192,'MODELO ORÇAMENTO'!$E$14:E192,'MODELO ORÇAMENTO'!E192,'MODELO ORÇAMENTO'!$I$14:I192,DADOS!$AE$6),COUNTIFS('MODELO ORÇAMENTO'!$D$14:D192,'MODELO ORÇAMENTO'!D192,'MODELO ORÇAMENTO'!$E$14:E192,'MODELO ORÇAMENTO'!E192,'MODELO ORÇAMENTO'!$I$14:I192,DADOS!$AE$6))))</f>
        <v>0</v>
      </c>
      <c r="G192">
        <f>IF(I192="","",IF(I192=DADOS!$AE$4,"",IF(OR(I192=DADOS!$AE$5,I192=DADOS!$AE$6,I192=DADOS!$AE$7),COUNTIFS('MODELO ORÇAMENTO'!$D$14:D192,'MODELO ORÇAMENTO'!D192,'MODELO ORÇAMENTO'!$E$14:E192,'MODELO ORÇAMENTO'!E192,'MODELO ORÇAMENTO'!$F$14:F192,'MODELO ORÇAMENTO'!F192,'MODELO ORÇAMENTO'!$I$14:I192,DADOS!$AE$7),COUNTIFS('MODELO ORÇAMENTO'!$D$14:D192,'MODELO ORÇAMENTO'!D192,'MODELO ORÇAMENTO'!$E$14:E192,'MODELO ORÇAMENTO'!E192,'MODELO ORÇAMENTO'!$F$14:F192,'MODELO ORÇAMENTO'!F192,'MODELO ORÇAMENTO'!$I$14:I192,DADOS!$AE$7))))</f>
        <v>0</v>
      </c>
      <c r="H192">
        <f>IF(I192="","",COUNTIFS('MODELO ORÇAMENTO'!$D$14:D192,'MODELO ORÇAMENTO'!D192,'MODELO ORÇAMENTO'!$E$14:E192,'MODELO ORÇAMENTO'!E192,'MODELO ORÇAMENTO'!$F$14:F192,'MODELO ORÇAMENTO'!F192,'MODELO ORÇAMENTO'!$G$14:G192,'MODELO ORÇAMENTO'!G192,'MODELO ORÇAMENTO'!$I$14:I192,DADOS!$AE$8))</f>
        <v>8</v>
      </c>
      <c r="I192" t="s">
        <v>16</v>
      </c>
      <c r="K192" s="49"/>
      <c r="L192" s="2" t="s">
        <v>307</v>
      </c>
      <c r="O192" s="4" t="s">
        <v>308</v>
      </c>
      <c r="P192" s="3" t="s">
        <v>49</v>
      </c>
      <c r="Q192" s="5">
        <v>17.723500000000001</v>
      </c>
      <c r="R192" s="7"/>
      <c r="S192" s="6"/>
      <c r="T192" s="8"/>
      <c r="U192" s="2" t="s">
        <v>42</v>
      </c>
      <c r="V192" s="43"/>
      <c r="Z192" s="10" t="s">
        <v>0</v>
      </c>
      <c r="AA192" s="10" t="s">
        <v>0</v>
      </c>
      <c r="AB192" s="10" t="s">
        <v>0</v>
      </c>
      <c r="AC192" s="10" t="s">
        <v>0</v>
      </c>
      <c r="AE192" s="10" t="s">
        <v>0</v>
      </c>
      <c r="AF192" s="10" t="s">
        <v>0</v>
      </c>
      <c r="AG192" s="10" t="s">
        <v>0</v>
      </c>
      <c r="AH192" s="10" t="s">
        <v>0</v>
      </c>
      <c r="AI192" s="10" t="s">
        <v>0</v>
      </c>
    </row>
    <row r="193" spans="2:35" ht="60" x14ac:dyDescent="0.25">
      <c r="B193">
        <f>IFERROR(IF(I193=DADOS!$AE$8,S193,""),0)</f>
        <v>0</v>
      </c>
      <c r="C193">
        <f>IF(I193=DADOS!$AE$8,S193,"")</f>
        <v>0</v>
      </c>
      <c r="D193">
        <f>IF(I193="","",COUNTIF(I$12:I193,DADOS!$AE$4))</f>
        <v>2</v>
      </c>
      <c r="E193">
        <f>IF(I193="","",IF(I193=DADOS!$AE$4,"",IF(OR(I193=DADOS!$AE$5,I193=DADOS!$AE$6,I193=DADOS!$AE$7),COUNTIFS('MODELO ORÇAMENTO'!$D$14:D193,'MODELO ORÇAMENTO'!D193,'MODELO ORÇAMENTO'!$I$14:I193,DADOS!$AE$5),COUNTIFS('MODELO ORÇAMENTO'!$D$14:D193,'MODELO ORÇAMENTO'!D193,'MODELO ORÇAMENTO'!$I$14:I193,DADOS!$AE$5))))</f>
        <v>8</v>
      </c>
      <c r="F193">
        <f>IF(I193="","",IF(I193=DADOS!$AE$4,"",IF(OR(I193=DADOS!$AE$5,I193=DADOS!$AE$6,I193=DADOS!$AE$7),COUNTIFS('MODELO ORÇAMENTO'!$D$14:D193,'MODELO ORÇAMENTO'!D193,'MODELO ORÇAMENTO'!$E$14:E193,'MODELO ORÇAMENTO'!E193,'MODELO ORÇAMENTO'!$I$14:I193,DADOS!$AE$6),COUNTIFS('MODELO ORÇAMENTO'!$D$14:D193,'MODELO ORÇAMENTO'!D193,'MODELO ORÇAMENTO'!$E$14:E193,'MODELO ORÇAMENTO'!E193,'MODELO ORÇAMENTO'!$I$14:I193,DADOS!$AE$6))))</f>
        <v>0</v>
      </c>
      <c r="G193">
        <f>IF(I193="","",IF(I193=DADOS!$AE$4,"",IF(OR(I193=DADOS!$AE$5,I193=DADOS!$AE$6,I193=DADOS!$AE$7),COUNTIFS('MODELO ORÇAMENTO'!$D$14:D193,'MODELO ORÇAMENTO'!D193,'MODELO ORÇAMENTO'!$E$14:E193,'MODELO ORÇAMENTO'!E193,'MODELO ORÇAMENTO'!$F$14:F193,'MODELO ORÇAMENTO'!F193,'MODELO ORÇAMENTO'!$I$14:I193,DADOS!$AE$7),COUNTIFS('MODELO ORÇAMENTO'!$D$14:D193,'MODELO ORÇAMENTO'!D193,'MODELO ORÇAMENTO'!$E$14:E193,'MODELO ORÇAMENTO'!E193,'MODELO ORÇAMENTO'!$F$14:F193,'MODELO ORÇAMENTO'!F193,'MODELO ORÇAMENTO'!$I$14:I193,DADOS!$AE$7))))</f>
        <v>0</v>
      </c>
      <c r="H193">
        <f>IF(I193="","",COUNTIFS('MODELO ORÇAMENTO'!$D$14:D193,'MODELO ORÇAMENTO'!D193,'MODELO ORÇAMENTO'!$E$14:E193,'MODELO ORÇAMENTO'!E193,'MODELO ORÇAMENTO'!$F$14:F193,'MODELO ORÇAMENTO'!F193,'MODELO ORÇAMENTO'!$G$14:G193,'MODELO ORÇAMENTO'!G193,'MODELO ORÇAMENTO'!$I$14:I193,DADOS!$AE$8))</f>
        <v>9</v>
      </c>
      <c r="I193" t="s">
        <v>16</v>
      </c>
      <c r="K193" s="49"/>
      <c r="L193" s="2" t="s">
        <v>309</v>
      </c>
      <c r="O193" s="4" t="s">
        <v>310</v>
      </c>
      <c r="P193" s="3" t="s">
        <v>49</v>
      </c>
      <c r="Q193" s="5">
        <v>45.209499999999991</v>
      </c>
      <c r="R193" s="7"/>
      <c r="S193" s="6"/>
      <c r="T193" s="8"/>
      <c r="U193" s="2" t="s">
        <v>42</v>
      </c>
      <c r="V193" s="43"/>
      <c r="Z193" s="10" t="s">
        <v>0</v>
      </c>
      <c r="AA193" s="10" t="s">
        <v>0</v>
      </c>
      <c r="AB193" s="10" t="s">
        <v>0</v>
      </c>
      <c r="AC193" s="10" t="s">
        <v>0</v>
      </c>
      <c r="AE193" s="10" t="s">
        <v>0</v>
      </c>
      <c r="AF193" s="10" t="s">
        <v>0</v>
      </c>
      <c r="AG193" s="10" t="s">
        <v>0</v>
      </c>
      <c r="AH193" s="10" t="s">
        <v>0</v>
      </c>
      <c r="AI193" s="10" t="s">
        <v>0</v>
      </c>
    </row>
    <row r="194" spans="2:35" ht="60" x14ac:dyDescent="0.25">
      <c r="B194">
        <f>IFERROR(IF(I194=DADOS!$AE$8,S194,""),0)</f>
        <v>0</v>
      </c>
      <c r="C194">
        <f>IF(I194=DADOS!$AE$8,S194,"")</f>
        <v>0</v>
      </c>
      <c r="D194">
        <f>IF(I194="","",COUNTIF(I$12:I194,DADOS!$AE$4))</f>
        <v>2</v>
      </c>
      <c r="E194">
        <f>IF(I194="","",IF(I194=DADOS!$AE$4,"",IF(OR(I194=DADOS!$AE$5,I194=DADOS!$AE$6,I194=DADOS!$AE$7),COUNTIFS('MODELO ORÇAMENTO'!$D$14:D194,'MODELO ORÇAMENTO'!D194,'MODELO ORÇAMENTO'!$I$14:I194,DADOS!$AE$5),COUNTIFS('MODELO ORÇAMENTO'!$D$14:D194,'MODELO ORÇAMENTO'!D194,'MODELO ORÇAMENTO'!$I$14:I194,DADOS!$AE$5))))</f>
        <v>8</v>
      </c>
      <c r="F194">
        <f>IF(I194="","",IF(I194=DADOS!$AE$4,"",IF(OR(I194=DADOS!$AE$5,I194=DADOS!$AE$6,I194=DADOS!$AE$7),COUNTIFS('MODELO ORÇAMENTO'!$D$14:D194,'MODELO ORÇAMENTO'!D194,'MODELO ORÇAMENTO'!$E$14:E194,'MODELO ORÇAMENTO'!E194,'MODELO ORÇAMENTO'!$I$14:I194,DADOS!$AE$6),COUNTIFS('MODELO ORÇAMENTO'!$D$14:D194,'MODELO ORÇAMENTO'!D194,'MODELO ORÇAMENTO'!$E$14:E194,'MODELO ORÇAMENTO'!E194,'MODELO ORÇAMENTO'!$I$14:I194,DADOS!$AE$6))))</f>
        <v>0</v>
      </c>
      <c r="G194">
        <f>IF(I194="","",IF(I194=DADOS!$AE$4,"",IF(OR(I194=DADOS!$AE$5,I194=DADOS!$AE$6,I194=DADOS!$AE$7),COUNTIFS('MODELO ORÇAMENTO'!$D$14:D194,'MODELO ORÇAMENTO'!D194,'MODELO ORÇAMENTO'!$E$14:E194,'MODELO ORÇAMENTO'!E194,'MODELO ORÇAMENTO'!$F$14:F194,'MODELO ORÇAMENTO'!F194,'MODELO ORÇAMENTO'!$I$14:I194,DADOS!$AE$7),COUNTIFS('MODELO ORÇAMENTO'!$D$14:D194,'MODELO ORÇAMENTO'!D194,'MODELO ORÇAMENTO'!$E$14:E194,'MODELO ORÇAMENTO'!E194,'MODELO ORÇAMENTO'!$F$14:F194,'MODELO ORÇAMENTO'!F194,'MODELO ORÇAMENTO'!$I$14:I194,DADOS!$AE$7))))</f>
        <v>0</v>
      </c>
      <c r="H194">
        <f>IF(I194="","",COUNTIFS('MODELO ORÇAMENTO'!$D$14:D194,'MODELO ORÇAMENTO'!D194,'MODELO ORÇAMENTO'!$E$14:E194,'MODELO ORÇAMENTO'!E194,'MODELO ORÇAMENTO'!$F$14:F194,'MODELO ORÇAMENTO'!F194,'MODELO ORÇAMENTO'!$G$14:G194,'MODELO ORÇAMENTO'!G194,'MODELO ORÇAMENTO'!$I$14:I194,DADOS!$AE$8))</f>
        <v>10</v>
      </c>
      <c r="I194" t="s">
        <v>16</v>
      </c>
      <c r="K194" s="49"/>
      <c r="L194" s="2" t="s">
        <v>311</v>
      </c>
      <c r="O194" s="4" t="s">
        <v>312</v>
      </c>
      <c r="P194" s="3" t="s">
        <v>49</v>
      </c>
      <c r="Q194" s="5">
        <v>76.88</v>
      </c>
      <c r="R194" s="7"/>
      <c r="S194" s="6"/>
      <c r="T194" s="8"/>
      <c r="U194" s="2" t="s">
        <v>42</v>
      </c>
      <c r="V194" s="43"/>
      <c r="Z194" s="10" t="s">
        <v>0</v>
      </c>
      <c r="AA194" s="10" t="s">
        <v>0</v>
      </c>
      <c r="AB194" s="10" t="s">
        <v>0</v>
      </c>
      <c r="AC194" s="10" t="s">
        <v>0</v>
      </c>
      <c r="AE194" s="10" t="s">
        <v>0</v>
      </c>
      <c r="AF194" s="10" t="s">
        <v>0</v>
      </c>
      <c r="AG194" s="10" t="s">
        <v>0</v>
      </c>
      <c r="AH194" s="10" t="s">
        <v>0</v>
      </c>
      <c r="AI194" s="10" t="s">
        <v>0</v>
      </c>
    </row>
    <row r="195" spans="2:35" ht="60" x14ac:dyDescent="0.25">
      <c r="B195">
        <f>IFERROR(IF(I195=DADOS!$AE$8,S195,""),0)</f>
        <v>0</v>
      </c>
      <c r="C195">
        <f>IF(I195=DADOS!$AE$8,S195,"")</f>
        <v>0</v>
      </c>
      <c r="D195">
        <f>IF(I195="","",COUNTIF(I$12:I195,DADOS!$AE$4))</f>
        <v>2</v>
      </c>
      <c r="E195">
        <f>IF(I195="","",IF(I195=DADOS!$AE$4,"",IF(OR(I195=DADOS!$AE$5,I195=DADOS!$AE$6,I195=DADOS!$AE$7),COUNTIFS('MODELO ORÇAMENTO'!$D$14:D195,'MODELO ORÇAMENTO'!D195,'MODELO ORÇAMENTO'!$I$14:I195,DADOS!$AE$5),COUNTIFS('MODELO ORÇAMENTO'!$D$14:D195,'MODELO ORÇAMENTO'!D195,'MODELO ORÇAMENTO'!$I$14:I195,DADOS!$AE$5))))</f>
        <v>8</v>
      </c>
      <c r="F195">
        <f>IF(I195="","",IF(I195=DADOS!$AE$4,"",IF(OR(I195=DADOS!$AE$5,I195=DADOS!$AE$6,I195=DADOS!$AE$7),COUNTIFS('MODELO ORÇAMENTO'!$D$14:D195,'MODELO ORÇAMENTO'!D195,'MODELO ORÇAMENTO'!$E$14:E195,'MODELO ORÇAMENTO'!E195,'MODELO ORÇAMENTO'!$I$14:I195,DADOS!$AE$6),COUNTIFS('MODELO ORÇAMENTO'!$D$14:D195,'MODELO ORÇAMENTO'!D195,'MODELO ORÇAMENTO'!$E$14:E195,'MODELO ORÇAMENTO'!E195,'MODELO ORÇAMENTO'!$I$14:I195,DADOS!$AE$6))))</f>
        <v>0</v>
      </c>
      <c r="G195">
        <f>IF(I195="","",IF(I195=DADOS!$AE$4,"",IF(OR(I195=DADOS!$AE$5,I195=DADOS!$AE$6,I195=DADOS!$AE$7),COUNTIFS('MODELO ORÇAMENTO'!$D$14:D195,'MODELO ORÇAMENTO'!D195,'MODELO ORÇAMENTO'!$E$14:E195,'MODELO ORÇAMENTO'!E195,'MODELO ORÇAMENTO'!$F$14:F195,'MODELO ORÇAMENTO'!F195,'MODELO ORÇAMENTO'!$I$14:I195,DADOS!$AE$7),COUNTIFS('MODELO ORÇAMENTO'!$D$14:D195,'MODELO ORÇAMENTO'!D195,'MODELO ORÇAMENTO'!$E$14:E195,'MODELO ORÇAMENTO'!E195,'MODELO ORÇAMENTO'!$F$14:F195,'MODELO ORÇAMENTO'!F195,'MODELO ORÇAMENTO'!$I$14:I195,DADOS!$AE$7))))</f>
        <v>0</v>
      </c>
      <c r="H195">
        <f>IF(I195="","",COUNTIFS('MODELO ORÇAMENTO'!$D$14:D195,'MODELO ORÇAMENTO'!D195,'MODELO ORÇAMENTO'!$E$14:E195,'MODELO ORÇAMENTO'!E195,'MODELO ORÇAMENTO'!$F$14:F195,'MODELO ORÇAMENTO'!F195,'MODELO ORÇAMENTO'!$G$14:G195,'MODELO ORÇAMENTO'!G195,'MODELO ORÇAMENTO'!$I$14:I195,DADOS!$AE$8))</f>
        <v>11</v>
      </c>
      <c r="I195" t="s">
        <v>16</v>
      </c>
      <c r="K195" s="49"/>
      <c r="L195" s="2" t="s">
        <v>313</v>
      </c>
      <c r="O195" s="4" t="s">
        <v>314</v>
      </c>
      <c r="P195" s="3" t="s">
        <v>49</v>
      </c>
      <c r="Q195" s="5">
        <v>17.723500000000001</v>
      </c>
      <c r="R195" s="7"/>
      <c r="S195" s="6"/>
      <c r="T195" s="8"/>
      <c r="U195" s="2" t="s">
        <v>42</v>
      </c>
      <c r="V195" s="43"/>
      <c r="Z195" s="10" t="s">
        <v>0</v>
      </c>
      <c r="AA195" s="10" t="s">
        <v>0</v>
      </c>
      <c r="AB195" s="10" t="s">
        <v>0</v>
      </c>
      <c r="AC195" s="10" t="s">
        <v>0</v>
      </c>
      <c r="AE195" s="10" t="s">
        <v>0</v>
      </c>
      <c r="AF195" s="10" t="s">
        <v>0</v>
      </c>
      <c r="AG195" s="10" t="s">
        <v>0</v>
      </c>
      <c r="AH195" s="10" t="s">
        <v>0</v>
      </c>
      <c r="AI195" s="10" t="s">
        <v>0</v>
      </c>
    </row>
    <row r="196" spans="2:35" x14ac:dyDescent="0.25">
      <c r="B196">
        <f>IFERROR(IF(I196=DADOS!$AE$8,S196,""),0)</f>
        <v>0</v>
      </c>
      <c r="C196">
        <f>IF(I196=DADOS!$AE$8,S196,"")</f>
        <v>0</v>
      </c>
      <c r="D196">
        <f>IF(I196="","",COUNTIF(I$12:I196,DADOS!$AE$4))</f>
        <v>2</v>
      </c>
      <c r="E196">
        <f>IF(I196="","",IF(I196=DADOS!$AE$4,"",IF(OR(I196=DADOS!$AE$5,I196=DADOS!$AE$6,I196=DADOS!$AE$7),COUNTIFS('MODELO ORÇAMENTO'!$D$14:D196,'MODELO ORÇAMENTO'!D196,'MODELO ORÇAMENTO'!$I$14:I196,DADOS!$AE$5),COUNTIFS('MODELO ORÇAMENTO'!$D$14:D196,'MODELO ORÇAMENTO'!D196,'MODELO ORÇAMENTO'!$I$14:I196,DADOS!$AE$5))))</f>
        <v>8</v>
      </c>
      <c r="F196">
        <f>IF(I196="","",IF(I196=DADOS!$AE$4,"",IF(OR(I196=DADOS!$AE$5,I196=DADOS!$AE$6,I196=DADOS!$AE$7),COUNTIFS('MODELO ORÇAMENTO'!$D$14:D196,'MODELO ORÇAMENTO'!D196,'MODELO ORÇAMENTO'!$E$14:E196,'MODELO ORÇAMENTO'!E196,'MODELO ORÇAMENTO'!$I$14:I196,DADOS!$AE$6),COUNTIFS('MODELO ORÇAMENTO'!$D$14:D196,'MODELO ORÇAMENTO'!D196,'MODELO ORÇAMENTO'!$E$14:E196,'MODELO ORÇAMENTO'!E196,'MODELO ORÇAMENTO'!$I$14:I196,DADOS!$AE$6))))</f>
        <v>0</v>
      </c>
      <c r="G196">
        <f>IF(I196="","",IF(I196=DADOS!$AE$4,"",IF(OR(I196=DADOS!$AE$5,I196=DADOS!$AE$6,I196=DADOS!$AE$7),COUNTIFS('MODELO ORÇAMENTO'!$D$14:D196,'MODELO ORÇAMENTO'!D196,'MODELO ORÇAMENTO'!$E$14:E196,'MODELO ORÇAMENTO'!E196,'MODELO ORÇAMENTO'!$F$14:F196,'MODELO ORÇAMENTO'!F196,'MODELO ORÇAMENTO'!$I$14:I196,DADOS!$AE$7),COUNTIFS('MODELO ORÇAMENTO'!$D$14:D196,'MODELO ORÇAMENTO'!D196,'MODELO ORÇAMENTO'!$E$14:E196,'MODELO ORÇAMENTO'!E196,'MODELO ORÇAMENTO'!$F$14:F196,'MODELO ORÇAMENTO'!F196,'MODELO ORÇAMENTO'!$I$14:I196,DADOS!$AE$7))))</f>
        <v>0</v>
      </c>
      <c r="H196">
        <f>IF(I196="","",COUNTIFS('MODELO ORÇAMENTO'!$D$14:D196,'MODELO ORÇAMENTO'!D196,'MODELO ORÇAMENTO'!$E$14:E196,'MODELO ORÇAMENTO'!E196,'MODELO ORÇAMENTO'!$F$14:F196,'MODELO ORÇAMENTO'!F196,'MODELO ORÇAMENTO'!$G$14:G196,'MODELO ORÇAMENTO'!G196,'MODELO ORÇAMENTO'!$I$14:I196,DADOS!$AE$8))</f>
        <v>12</v>
      </c>
      <c r="I196" t="s">
        <v>16</v>
      </c>
      <c r="K196" s="49"/>
      <c r="L196" s="2" t="s">
        <v>315</v>
      </c>
      <c r="O196" s="4" t="s">
        <v>316</v>
      </c>
      <c r="P196" s="3" t="s">
        <v>49</v>
      </c>
      <c r="Q196" s="5">
        <v>45.209499999999991</v>
      </c>
      <c r="R196" s="7"/>
      <c r="S196" s="6"/>
      <c r="T196" s="8"/>
      <c r="U196" s="2" t="s">
        <v>42</v>
      </c>
      <c r="V196" s="43"/>
      <c r="Z196" s="10" t="s">
        <v>0</v>
      </c>
      <c r="AA196" s="10" t="s">
        <v>0</v>
      </c>
      <c r="AB196" s="10" t="s">
        <v>0</v>
      </c>
      <c r="AC196" s="10" t="s">
        <v>0</v>
      </c>
      <c r="AE196" s="10" t="s">
        <v>0</v>
      </c>
      <c r="AF196" s="10" t="s">
        <v>0</v>
      </c>
      <c r="AG196" s="10" t="s">
        <v>0</v>
      </c>
      <c r="AH196" s="10" t="s">
        <v>0</v>
      </c>
      <c r="AI196" s="10" t="s">
        <v>0</v>
      </c>
    </row>
    <row r="197" spans="2:35" ht="30" x14ac:dyDescent="0.25">
      <c r="B197">
        <f>IFERROR(IF(I197=DADOS!$AE$8,S197,""),0)</f>
        <v>0</v>
      </c>
      <c r="C197">
        <f>IF(I197=DADOS!$AE$8,S197,"")</f>
        <v>0</v>
      </c>
      <c r="D197">
        <f>IF(I197="","",COUNTIF(I$12:I197,DADOS!$AE$4))</f>
        <v>2</v>
      </c>
      <c r="E197">
        <f>IF(I197="","",IF(I197=DADOS!$AE$4,"",IF(OR(I197=DADOS!$AE$5,I197=DADOS!$AE$6,I197=DADOS!$AE$7),COUNTIFS('MODELO ORÇAMENTO'!$D$14:D197,'MODELO ORÇAMENTO'!D197,'MODELO ORÇAMENTO'!$I$14:I197,DADOS!$AE$5),COUNTIFS('MODELO ORÇAMENTO'!$D$14:D197,'MODELO ORÇAMENTO'!D197,'MODELO ORÇAMENTO'!$I$14:I197,DADOS!$AE$5))))</f>
        <v>8</v>
      </c>
      <c r="F197">
        <f>IF(I197="","",IF(I197=DADOS!$AE$4,"",IF(OR(I197=DADOS!$AE$5,I197=DADOS!$AE$6,I197=DADOS!$AE$7),COUNTIFS('MODELO ORÇAMENTO'!$D$14:D197,'MODELO ORÇAMENTO'!D197,'MODELO ORÇAMENTO'!$E$14:E197,'MODELO ORÇAMENTO'!E197,'MODELO ORÇAMENTO'!$I$14:I197,DADOS!$AE$6),COUNTIFS('MODELO ORÇAMENTO'!$D$14:D197,'MODELO ORÇAMENTO'!D197,'MODELO ORÇAMENTO'!$E$14:E197,'MODELO ORÇAMENTO'!E197,'MODELO ORÇAMENTO'!$I$14:I197,DADOS!$AE$6))))</f>
        <v>0</v>
      </c>
      <c r="G197">
        <f>IF(I197="","",IF(I197=DADOS!$AE$4,"",IF(OR(I197=DADOS!$AE$5,I197=DADOS!$AE$6,I197=DADOS!$AE$7),COUNTIFS('MODELO ORÇAMENTO'!$D$14:D197,'MODELO ORÇAMENTO'!D197,'MODELO ORÇAMENTO'!$E$14:E197,'MODELO ORÇAMENTO'!E197,'MODELO ORÇAMENTO'!$F$14:F197,'MODELO ORÇAMENTO'!F197,'MODELO ORÇAMENTO'!$I$14:I197,DADOS!$AE$7),COUNTIFS('MODELO ORÇAMENTO'!$D$14:D197,'MODELO ORÇAMENTO'!D197,'MODELO ORÇAMENTO'!$E$14:E197,'MODELO ORÇAMENTO'!E197,'MODELO ORÇAMENTO'!$F$14:F197,'MODELO ORÇAMENTO'!F197,'MODELO ORÇAMENTO'!$I$14:I197,DADOS!$AE$7))))</f>
        <v>0</v>
      </c>
      <c r="H197">
        <f>IF(I197="","",COUNTIFS('MODELO ORÇAMENTO'!$D$14:D197,'MODELO ORÇAMENTO'!D197,'MODELO ORÇAMENTO'!$E$14:E197,'MODELO ORÇAMENTO'!E197,'MODELO ORÇAMENTO'!$F$14:F197,'MODELO ORÇAMENTO'!F197,'MODELO ORÇAMENTO'!$G$14:G197,'MODELO ORÇAMENTO'!G197,'MODELO ORÇAMENTO'!$I$14:I197,DADOS!$AE$8))</f>
        <v>13</v>
      </c>
      <c r="I197" t="s">
        <v>16</v>
      </c>
      <c r="K197" s="49"/>
      <c r="L197" s="2" t="s">
        <v>317</v>
      </c>
      <c r="O197" s="4" t="s">
        <v>318</v>
      </c>
      <c r="P197" s="3" t="s">
        <v>49</v>
      </c>
      <c r="Q197" s="5">
        <v>4.9920000000000018</v>
      </c>
      <c r="R197" s="7"/>
      <c r="S197" s="6"/>
      <c r="T197" s="8"/>
      <c r="U197" s="2" t="s">
        <v>42</v>
      </c>
      <c r="V197" s="43"/>
      <c r="Z197" s="10" t="s">
        <v>0</v>
      </c>
      <c r="AA197" s="10" t="s">
        <v>0</v>
      </c>
      <c r="AB197" s="10" t="s">
        <v>0</v>
      </c>
      <c r="AC197" s="10" t="s">
        <v>0</v>
      </c>
      <c r="AE197" s="10" t="s">
        <v>0</v>
      </c>
      <c r="AF197" s="10" t="s">
        <v>0</v>
      </c>
      <c r="AG197" s="10" t="s">
        <v>0</v>
      </c>
      <c r="AH197" s="10" t="s">
        <v>0</v>
      </c>
      <c r="AI197" s="10" t="s">
        <v>0</v>
      </c>
    </row>
    <row r="198" spans="2:35" ht="45" x14ac:dyDescent="0.25">
      <c r="B198">
        <f>IFERROR(IF(I198=DADOS!$AE$8,S198,""),0)</f>
        <v>0</v>
      </c>
      <c r="C198">
        <f>IF(I198=DADOS!$AE$8,S198,"")</f>
        <v>0</v>
      </c>
      <c r="D198">
        <f>IF(I198="","",COUNTIF(I$12:I198,DADOS!$AE$4))</f>
        <v>2</v>
      </c>
      <c r="E198">
        <f>IF(I198="","",IF(I198=DADOS!$AE$4,"",IF(OR(I198=DADOS!$AE$5,I198=DADOS!$AE$6,I198=DADOS!$AE$7),COUNTIFS('MODELO ORÇAMENTO'!$D$14:D198,'MODELO ORÇAMENTO'!D198,'MODELO ORÇAMENTO'!$I$14:I198,DADOS!$AE$5),COUNTIFS('MODELO ORÇAMENTO'!$D$14:D198,'MODELO ORÇAMENTO'!D198,'MODELO ORÇAMENTO'!$I$14:I198,DADOS!$AE$5))))</f>
        <v>8</v>
      </c>
      <c r="F198">
        <f>IF(I198="","",IF(I198=DADOS!$AE$4,"",IF(OR(I198=DADOS!$AE$5,I198=DADOS!$AE$6,I198=DADOS!$AE$7),COUNTIFS('MODELO ORÇAMENTO'!$D$14:D198,'MODELO ORÇAMENTO'!D198,'MODELO ORÇAMENTO'!$E$14:E198,'MODELO ORÇAMENTO'!E198,'MODELO ORÇAMENTO'!$I$14:I198,DADOS!$AE$6),COUNTIFS('MODELO ORÇAMENTO'!$D$14:D198,'MODELO ORÇAMENTO'!D198,'MODELO ORÇAMENTO'!$E$14:E198,'MODELO ORÇAMENTO'!E198,'MODELO ORÇAMENTO'!$I$14:I198,DADOS!$AE$6))))</f>
        <v>0</v>
      </c>
      <c r="G198">
        <f>IF(I198="","",IF(I198=DADOS!$AE$4,"",IF(OR(I198=DADOS!$AE$5,I198=DADOS!$AE$6,I198=DADOS!$AE$7),COUNTIFS('MODELO ORÇAMENTO'!$D$14:D198,'MODELO ORÇAMENTO'!D198,'MODELO ORÇAMENTO'!$E$14:E198,'MODELO ORÇAMENTO'!E198,'MODELO ORÇAMENTO'!$F$14:F198,'MODELO ORÇAMENTO'!F198,'MODELO ORÇAMENTO'!$I$14:I198,DADOS!$AE$7),COUNTIFS('MODELO ORÇAMENTO'!$D$14:D198,'MODELO ORÇAMENTO'!D198,'MODELO ORÇAMENTO'!$E$14:E198,'MODELO ORÇAMENTO'!E198,'MODELO ORÇAMENTO'!$F$14:F198,'MODELO ORÇAMENTO'!F198,'MODELO ORÇAMENTO'!$I$14:I198,DADOS!$AE$7))))</f>
        <v>0</v>
      </c>
      <c r="H198">
        <f>IF(I198="","",COUNTIFS('MODELO ORÇAMENTO'!$D$14:D198,'MODELO ORÇAMENTO'!D198,'MODELO ORÇAMENTO'!$E$14:E198,'MODELO ORÇAMENTO'!E198,'MODELO ORÇAMENTO'!$F$14:F198,'MODELO ORÇAMENTO'!F198,'MODELO ORÇAMENTO'!$G$14:G198,'MODELO ORÇAMENTO'!G198,'MODELO ORÇAMENTO'!$I$14:I198,DADOS!$AE$8))</f>
        <v>14</v>
      </c>
      <c r="I198" t="s">
        <v>16</v>
      </c>
      <c r="K198" s="49"/>
      <c r="L198" s="2" t="s">
        <v>319</v>
      </c>
      <c r="O198" s="4" t="s">
        <v>320</v>
      </c>
      <c r="P198" s="3" t="s">
        <v>49</v>
      </c>
      <c r="Q198" s="5">
        <v>1.9200000000000004</v>
      </c>
      <c r="R198" s="7"/>
      <c r="S198" s="6"/>
      <c r="T198" s="8"/>
      <c r="U198" s="2" t="s">
        <v>42</v>
      </c>
      <c r="V198" s="43"/>
      <c r="Z198" s="10" t="s">
        <v>0</v>
      </c>
      <c r="AA198" s="10" t="s">
        <v>0</v>
      </c>
      <c r="AB198" s="10" t="s">
        <v>0</v>
      </c>
      <c r="AC198" s="10" t="s">
        <v>0</v>
      </c>
      <c r="AE198" s="10" t="s">
        <v>0</v>
      </c>
      <c r="AF198" s="10" t="s">
        <v>0</v>
      </c>
      <c r="AG198" s="10" t="s">
        <v>0</v>
      </c>
      <c r="AH198" s="10" t="s">
        <v>0</v>
      </c>
      <c r="AI198" s="10" t="s">
        <v>0</v>
      </c>
    </row>
    <row r="199" spans="2:35" x14ac:dyDescent="0.25">
      <c r="B199" t="str">
        <f>IFERROR(IF(I199=DADOS!$AE$8,S199,""),0)</f>
        <v/>
      </c>
      <c r="C199" t="str">
        <f>IF(I199=DADOS!$AE$8,S199,"")</f>
        <v/>
      </c>
      <c r="D199" t="str">
        <f>IF(I199="","",COUNTIF(I$12:I199,DADOS!$AE$4))</f>
        <v/>
      </c>
      <c r="E199" t="str">
        <f>IF(I199="","",IF(I199=DADOS!$AE$4,"",IF(OR(I199=DADOS!$AE$5,I199=DADOS!$AE$6,I199=DADOS!$AE$7),COUNTIFS('MODELO ORÇAMENTO'!$D$14:D199,'MODELO ORÇAMENTO'!D199,'MODELO ORÇAMENTO'!$I$14:I199,DADOS!$AE$5),COUNTIFS('MODELO ORÇAMENTO'!$D$14:D199,'MODELO ORÇAMENTO'!D199,'MODELO ORÇAMENTO'!$I$14:I199,DADOS!$AE$5))))</f>
        <v/>
      </c>
      <c r="F199" t="str">
        <f>IF(I199="","",IF(I199=DADOS!$AE$4,"",IF(OR(I199=DADOS!$AE$5,I199=DADOS!$AE$6,I199=DADOS!$AE$7),COUNTIFS('MODELO ORÇAMENTO'!$D$14:D199,'MODELO ORÇAMENTO'!D199,'MODELO ORÇAMENTO'!$E$14:E199,'MODELO ORÇAMENTO'!E199,'MODELO ORÇAMENTO'!$I$14:I199,DADOS!$AE$6),COUNTIFS('MODELO ORÇAMENTO'!$D$14:D199,'MODELO ORÇAMENTO'!D199,'MODELO ORÇAMENTO'!$E$14:E199,'MODELO ORÇAMENTO'!E199,'MODELO ORÇAMENTO'!$I$14:I199,DADOS!$AE$6))))</f>
        <v/>
      </c>
      <c r="G199" t="str">
        <f>IF(I199="","",IF(I199=DADOS!$AE$4,"",IF(OR(I199=DADOS!$AE$5,I199=DADOS!$AE$6,I199=DADOS!$AE$7),COUNTIFS('MODELO ORÇAMENTO'!$D$14:D199,'MODELO ORÇAMENTO'!D199,'MODELO ORÇAMENTO'!$E$14:E199,'MODELO ORÇAMENTO'!E199,'MODELO ORÇAMENTO'!$F$14:F199,'MODELO ORÇAMENTO'!F199,'MODELO ORÇAMENTO'!$I$14:I199,DADOS!$AE$7),COUNTIFS('MODELO ORÇAMENTO'!$D$14:D199,'MODELO ORÇAMENTO'!D199,'MODELO ORÇAMENTO'!$E$14:E199,'MODELO ORÇAMENTO'!E199,'MODELO ORÇAMENTO'!$F$14:F199,'MODELO ORÇAMENTO'!F199,'MODELO ORÇAMENTO'!$I$14:I199,DADOS!$AE$7))))</f>
        <v/>
      </c>
      <c r="H199" t="str">
        <f>IF(I199="","",COUNTIFS('MODELO ORÇAMENTO'!$D$14:D199,'MODELO ORÇAMENTO'!D199,'MODELO ORÇAMENTO'!$E$14:E199,'MODELO ORÇAMENTO'!E199,'MODELO ORÇAMENTO'!$F$14:F199,'MODELO ORÇAMENTO'!F199,'MODELO ORÇAMENTO'!$G$14:G199,'MODELO ORÇAMENTO'!G199,'MODELO ORÇAMENTO'!$I$14:I199,DADOS!$AE$8))</f>
        <v/>
      </c>
      <c r="K199" s="49"/>
      <c r="L199" s="2" t="s">
        <v>0</v>
      </c>
      <c r="O199" s="4" t="s">
        <v>0</v>
      </c>
      <c r="P199" s="3" t="s">
        <v>0</v>
      </c>
      <c r="Q199" s="5" t="s">
        <v>0</v>
      </c>
      <c r="R199" s="7"/>
      <c r="S199" s="6"/>
      <c r="T199" s="8"/>
      <c r="V199" s="43"/>
      <c r="Z199" s="10" t="s">
        <v>0</v>
      </c>
      <c r="AA199" s="10" t="s">
        <v>0</v>
      </c>
      <c r="AB199" s="10" t="s">
        <v>0</v>
      </c>
      <c r="AC199" s="10" t="s">
        <v>0</v>
      </c>
      <c r="AE199" s="10" t="s">
        <v>0</v>
      </c>
      <c r="AF199" s="10" t="s">
        <v>0</v>
      </c>
      <c r="AG199" s="10" t="s">
        <v>0</v>
      </c>
      <c r="AH199" s="10" t="s">
        <v>0</v>
      </c>
      <c r="AI199" s="10" t="s">
        <v>0</v>
      </c>
    </row>
    <row r="200" spans="2:35" x14ac:dyDescent="0.25">
      <c r="B200" t="str">
        <f>IFERROR(IF(I200=DADOS!$AE$8,S200,""),0)</f>
        <v/>
      </c>
      <c r="C200" t="str">
        <f>IF(I200=DADOS!$AE$8,S200,"")</f>
        <v/>
      </c>
      <c r="D200">
        <f>IF(I200="","",COUNTIF(I$12:I200,DADOS!$AE$4))</f>
        <v>2</v>
      </c>
      <c r="E200">
        <f>IF(I200="","",IF(I200=DADOS!$AE$4,"",IF(OR(I200=DADOS!$AE$5,I200=DADOS!$AE$6,I200=DADOS!$AE$7),COUNTIFS('MODELO ORÇAMENTO'!$D$14:D200,'MODELO ORÇAMENTO'!D200,'MODELO ORÇAMENTO'!$I$14:I200,DADOS!$AE$5),COUNTIFS('MODELO ORÇAMENTO'!$D$14:D200,'MODELO ORÇAMENTO'!D200,'MODELO ORÇAMENTO'!$I$14:I200,DADOS!$AE$5))))</f>
        <v>9</v>
      </c>
      <c r="F200">
        <f>IF(I200="","",IF(I200=DADOS!$AE$4,"",IF(OR(I200=DADOS!$AE$5,I200=DADOS!$AE$6,I200=DADOS!$AE$7),COUNTIFS('MODELO ORÇAMENTO'!$D$14:D200,'MODELO ORÇAMENTO'!D200,'MODELO ORÇAMENTO'!$E$14:E200,'MODELO ORÇAMENTO'!E200,'MODELO ORÇAMENTO'!$I$14:I200,DADOS!$AE$6),COUNTIFS('MODELO ORÇAMENTO'!$D$14:D200,'MODELO ORÇAMENTO'!D200,'MODELO ORÇAMENTO'!$E$14:E200,'MODELO ORÇAMENTO'!E200,'MODELO ORÇAMENTO'!$I$14:I200,DADOS!$AE$6))))</f>
        <v>0</v>
      </c>
      <c r="G200">
        <f>IF(I200="","",IF(I200=DADOS!$AE$4,"",IF(OR(I200=DADOS!$AE$5,I200=DADOS!$AE$6,I200=DADOS!$AE$7),COUNTIFS('MODELO ORÇAMENTO'!$D$14:D200,'MODELO ORÇAMENTO'!D200,'MODELO ORÇAMENTO'!$E$14:E200,'MODELO ORÇAMENTO'!E200,'MODELO ORÇAMENTO'!$F$14:F200,'MODELO ORÇAMENTO'!F200,'MODELO ORÇAMENTO'!$I$14:I200,DADOS!$AE$7),COUNTIFS('MODELO ORÇAMENTO'!$D$14:D200,'MODELO ORÇAMENTO'!D200,'MODELO ORÇAMENTO'!$E$14:E200,'MODELO ORÇAMENTO'!E200,'MODELO ORÇAMENTO'!$F$14:F200,'MODELO ORÇAMENTO'!F200,'MODELO ORÇAMENTO'!$I$14:I200,DADOS!$AE$7))))</f>
        <v>0</v>
      </c>
      <c r="H200">
        <f>IF(I200="","",COUNTIFS('MODELO ORÇAMENTO'!$D$14:D200,'MODELO ORÇAMENTO'!D200,'MODELO ORÇAMENTO'!$E$14:E200,'MODELO ORÇAMENTO'!E200,'MODELO ORÇAMENTO'!$F$14:F200,'MODELO ORÇAMENTO'!F200,'MODELO ORÇAMENTO'!$G$14:G200,'MODELO ORÇAMENTO'!G200,'MODELO ORÇAMENTO'!$I$14:I200,DADOS!$AE$8))</f>
        <v>0</v>
      </c>
      <c r="I200" t="s">
        <v>13</v>
      </c>
      <c r="K200" s="49"/>
      <c r="L200" s="2" t="s">
        <v>321</v>
      </c>
      <c r="O200" s="4" t="s">
        <v>134</v>
      </c>
      <c r="P200" s="3" t="s">
        <v>0</v>
      </c>
      <c r="Q200" s="5" t="s">
        <v>0</v>
      </c>
      <c r="R200" s="7"/>
      <c r="S200" s="6"/>
      <c r="T200" s="8"/>
      <c r="V200" s="43"/>
      <c r="X200" s="9" t="s">
        <v>134</v>
      </c>
      <c r="Z200" s="10" t="s">
        <v>0</v>
      </c>
      <c r="AA200" s="10" t="s">
        <v>0</v>
      </c>
      <c r="AB200" s="10" t="s">
        <v>0</v>
      </c>
      <c r="AC200" s="10" t="s">
        <v>0</v>
      </c>
      <c r="AE200" s="10" t="s">
        <v>0</v>
      </c>
      <c r="AF200" s="10" t="s">
        <v>0</v>
      </c>
      <c r="AG200" s="10" t="s">
        <v>0</v>
      </c>
      <c r="AH200" s="10" t="s">
        <v>0</v>
      </c>
      <c r="AI200" s="10" t="s">
        <v>0</v>
      </c>
    </row>
    <row r="201" spans="2:35" ht="45" x14ac:dyDescent="0.25">
      <c r="B201">
        <f>IFERROR(IF(I201=DADOS!$AE$8,S201,""),0)</f>
        <v>0</v>
      </c>
      <c r="C201">
        <f>IF(I201=DADOS!$AE$8,S201,"")</f>
        <v>0</v>
      </c>
      <c r="D201">
        <f>IF(I201="","",COUNTIF(I$12:I201,DADOS!$AE$4))</f>
        <v>2</v>
      </c>
      <c r="E201">
        <f>IF(I201="","",IF(I201=DADOS!$AE$4,"",IF(OR(I201=DADOS!$AE$5,I201=DADOS!$AE$6,I201=DADOS!$AE$7),COUNTIFS('MODELO ORÇAMENTO'!$D$14:D201,'MODELO ORÇAMENTO'!D201,'MODELO ORÇAMENTO'!$I$14:I201,DADOS!$AE$5),COUNTIFS('MODELO ORÇAMENTO'!$D$14:D201,'MODELO ORÇAMENTO'!D201,'MODELO ORÇAMENTO'!$I$14:I201,DADOS!$AE$5))))</f>
        <v>9</v>
      </c>
      <c r="F201">
        <f>IF(I201="","",IF(I201=DADOS!$AE$4,"",IF(OR(I201=DADOS!$AE$5,I201=DADOS!$AE$6,I201=DADOS!$AE$7),COUNTIFS('MODELO ORÇAMENTO'!$D$14:D201,'MODELO ORÇAMENTO'!D201,'MODELO ORÇAMENTO'!$E$14:E201,'MODELO ORÇAMENTO'!E201,'MODELO ORÇAMENTO'!$I$14:I201,DADOS!$AE$6),COUNTIFS('MODELO ORÇAMENTO'!$D$14:D201,'MODELO ORÇAMENTO'!D201,'MODELO ORÇAMENTO'!$E$14:E201,'MODELO ORÇAMENTO'!E201,'MODELO ORÇAMENTO'!$I$14:I201,DADOS!$AE$6))))</f>
        <v>0</v>
      </c>
      <c r="G201">
        <f>IF(I201="","",IF(I201=DADOS!$AE$4,"",IF(OR(I201=DADOS!$AE$5,I201=DADOS!$AE$6,I201=DADOS!$AE$7),COUNTIFS('MODELO ORÇAMENTO'!$D$14:D201,'MODELO ORÇAMENTO'!D201,'MODELO ORÇAMENTO'!$E$14:E201,'MODELO ORÇAMENTO'!E201,'MODELO ORÇAMENTO'!$F$14:F201,'MODELO ORÇAMENTO'!F201,'MODELO ORÇAMENTO'!$I$14:I201,DADOS!$AE$7),COUNTIFS('MODELO ORÇAMENTO'!$D$14:D201,'MODELO ORÇAMENTO'!D201,'MODELO ORÇAMENTO'!$E$14:E201,'MODELO ORÇAMENTO'!E201,'MODELO ORÇAMENTO'!$F$14:F201,'MODELO ORÇAMENTO'!F201,'MODELO ORÇAMENTO'!$I$14:I201,DADOS!$AE$7))))</f>
        <v>0</v>
      </c>
      <c r="H201">
        <f>IF(I201="","",COUNTIFS('MODELO ORÇAMENTO'!$D$14:D201,'MODELO ORÇAMENTO'!D201,'MODELO ORÇAMENTO'!$E$14:E201,'MODELO ORÇAMENTO'!E201,'MODELO ORÇAMENTO'!$F$14:F201,'MODELO ORÇAMENTO'!F201,'MODELO ORÇAMENTO'!$G$14:G201,'MODELO ORÇAMENTO'!G201,'MODELO ORÇAMENTO'!$I$14:I201,DADOS!$AE$8))</f>
        <v>1</v>
      </c>
      <c r="I201" t="s">
        <v>16</v>
      </c>
      <c r="K201" s="49"/>
      <c r="L201" s="2" t="s">
        <v>322</v>
      </c>
      <c r="O201" s="4" t="s">
        <v>323</v>
      </c>
      <c r="P201" s="3" t="s">
        <v>75</v>
      </c>
      <c r="Q201" s="5">
        <v>90</v>
      </c>
      <c r="R201" s="7"/>
      <c r="S201" s="6"/>
      <c r="T201" s="8"/>
      <c r="U201" s="2" t="s">
        <v>42</v>
      </c>
      <c r="V201" s="43"/>
      <c r="Z201" s="10" t="s">
        <v>0</v>
      </c>
      <c r="AA201" s="10" t="s">
        <v>0</v>
      </c>
      <c r="AB201" s="10" t="s">
        <v>0</v>
      </c>
      <c r="AC201" s="10" t="s">
        <v>0</v>
      </c>
      <c r="AE201" s="10" t="s">
        <v>0</v>
      </c>
      <c r="AF201" s="10" t="s">
        <v>0</v>
      </c>
      <c r="AG201" s="10" t="s">
        <v>0</v>
      </c>
      <c r="AH201" s="10" t="s">
        <v>0</v>
      </c>
      <c r="AI201" s="10" t="s">
        <v>0</v>
      </c>
    </row>
    <row r="202" spans="2:35" ht="45" x14ac:dyDescent="0.25">
      <c r="B202">
        <f>IFERROR(IF(I202=DADOS!$AE$8,S202,""),0)</f>
        <v>0</v>
      </c>
      <c r="C202">
        <f>IF(I202=DADOS!$AE$8,S202,"")</f>
        <v>0</v>
      </c>
      <c r="D202">
        <f>IF(I202="","",COUNTIF(I$12:I202,DADOS!$AE$4))</f>
        <v>2</v>
      </c>
      <c r="E202">
        <f>IF(I202="","",IF(I202=DADOS!$AE$4,"",IF(OR(I202=DADOS!$AE$5,I202=DADOS!$AE$6,I202=DADOS!$AE$7),COUNTIFS('MODELO ORÇAMENTO'!$D$14:D202,'MODELO ORÇAMENTO'!D202,'MODELO ORÇAMENTO'!$I$14:I202,DADOS!$AE$5),COUNTIFS('MODELO ORÇAMENTO'!$D$14:D202,'MODELO ORÇAMENTO'!D202,'MODELO ORÇAMENTO'!$I$14:I202,DADOS!$AE$5))))</f>
        <v>9</v>
      </c>
      <c r="F202">
        <f>IF(I202="","",IF(I202=DADOS!$AE$4,"",IF(OR(I202=DADOS!$AE$5,I202=DADOS!$AE$6,I202=DADOS!$AE$7),COUNTIFS('MODELO ORÇAMENTO'!$D$14:D202,'MODELO ORÇAMENTO'!D202,'MODELO ORÇAMENTO'!$E$14:E202,'MODELO ORÇAMENTO'!E202,'MODELO ORÇAMENTO'!$I$14:I202,DADOS!$AE$6),COUNTIFS('MODELO ORÇAMENTO'!$D$14:D202,'MODELO ORÇAMENTO'!D202,'MODELO ORÇAMENTO'!$E$14:E202,'MODELO ORÇAMENTO'!E202,'MODELO ORÇAMENTO'!$I$14:I202,DADOS!$AE$6))))</f>
        <v>0</v>
      </c>
      <c r="G202">
        <f>IF(I202="","",IF(I202=DADOS!$AE$4,"",IF(OR(I202=DADOS!$AE$5,I202=DADOS!$AE$6,I202=DADOS!$AE$7),COUNTIFS('MODELO ORÇAMENTO'!$D$14:D202,'MODELO ORÇAMENTO'!D202,'MODELO ORÇAMENTO'!$E$14:E202,'MODELO ORÇAMENTO'!E202,'MODELO ORÇAMENTO'!$F$14:F202,'MODELO ORÇAMENTO'!F202,'MODELO ORÇAMENTO'!$I$14:I202,DADOS!$AE$7),COUNTIFS('MODELO ORÇAMENTO'!$D$14:D202,'MODELO ORÇAMENTO'!D202,'MODELO ORÇAMENTO'!$E$14:E202,'MODELO ORÇAMENTO'!E202,'MODELO ORÇAMENTO'!$F$14:F202,'MODELO ORÇAMENTO'!F202,'MODELO ORÇAMENTO'!$I$14:I202,DADOS!$AE$7))))</f>
        <v>0</v>
      </c>
      <c r="H202">
        <f>IF(I202="","",COUNTIFS('MODELO ORÇAMENTO'!$D$14:D202,'MODELO ORÇAMENTO'!D202,'MODELO ORÇAMENTO'!$E$14:E202,'MODELO ORÇAMENTO'!E202,'MODELO ORÇAMENTO'!$F$14:F202,'MODELO ORÇAMENTO'!F202,'MODELO ORÇAMENTO'!$G$14:G202,'MODELO ORÇAMENTO'!G202,'MODELO ORÇAMENTO'!$I$14:I202,DADOS!$AE$8))</f>
        <v>2</v>
      </c>
      <c r="I202" t="s">
        <v>16</v>
      </c>
      <c r="K202" s="49"/>
      <c r="L202" s="2" t="s">
        <v>324</v>
      </c>
      <c r="O202" s="4" t="s">
        <v>325</v>
      </c>
      <c r="P202" s="3" t="s">
        <v>75</v>
      </c>
      <c r="Q202" s="5">
        <v>27</v>
      </c>
      <c r="R202" s="7"/>
      <c r="S202" s="6"/>
      <c r="T202" s="8"/>
      <c r="U202" s="2" t="s">
        <v>42</v>
      </c>
      <c r="V202" s="43"/>
      <c r="Z202" s="10" t="s">
        <v>0</v>
      </c>
      <c r="AA202" s="10" t="s">
        <v>0</v>
      </c>
      <c r="AB202" s="10" t="s">
        <v>0</v>
      </c>
      <c r="AC202" s="10" t="s">
        <v>0</v>
      </c>
      <c r="AE202" s="10" t="s">
        <v>0</v>
      </c>
      <c r="AF202" s="10" t="s">
        <v>0</v>
      </c>
      <c r="AG202" s="10" t="s">
        <v>0</v>
      </c>
      <c r="AH202" s="10" t="s">
        <v>0</v>
      </c>
      <c r="AI202" s="10" t="s">
        <v>0</v>
      </c>
    </row>
    <row r="203" spans="2:35" ht="45" x14ac:dyDescent="0.25">
      <c r="B203">
        <f>IFERROR(IF(I203=DADOS!$AE$8,S203,""),0)</f>
        <v>0</v>
      </c>
      <c r="C203">
        <f>IF(I203=DADOS!$AE$8,S203,"")</f>
        <v>0</v>
      </c>
      <c r="D203">
        <f>IF(I203="","",COUNTIF(I$12:I203,DADOS!$AE$4))</f>
        <v>2</v>
      </c>
      <c r="E203">
        <f>IF(I203="","",IF(I203=DADOS!$AE$4,"",IF(OR(I203=DADOS!$AE$5,I203=DADOS!$AE$6,I203=DADOS!$AE$7),COUNTIFS('MODELO ORÇAMENTO'!$D$14:D203,'MODELO ORÇAMENTO'!D203,'MODELO ORÇAMENTO'!$I$14:I203,DADOS!$AE$5),COUNTIFS('MODELO ORÇAMENTO'!$D$14:D203,'MODELO ORÇAMENTO'!D203,'MODELO ORÇAMENTO'!$I$14:I203,DADOS!$AE$5))))</f>
        <v>9</v>
      </c>
      <c r="F203">
        <f>IF(I203="","",IF(I203=DADOS!$AE$4,"",IF(OR(I203=DADOS!$AE$5,I203=DADOS!$AE$6,I203=DADOS!$AE$7),COUNTIFS('MODELO ORÇAMENTO'!$D$14:D203,'MODELO ORÇAMENTO'!D203,'MODELO ORÇAMENTO'!$E$14:E203,'MODELO ORÇAMENTO'!E203,'MODELO ORÇAMENTO'!$I$14:I203,DADOS!$AE$6),COUNTIFS('MODELO ORÇAMENTO'!$D$14:D203,'MODELO ORÇAMENTO'!D203,'MODELO ORÇAMENTO'!$E$14:E203,'MODELO ORÇAMENTO'!E203,'MODELO ORÇAMENTO'!$I$14:I203,DADOS!$AE$6))))</f>
        <v>0</v>
      </c>
      <c r="G203">
        <f>IF(I203="","",IF(I203=DADOS!$AE$4,"",IF(OR(I203=DADOS!$AE$5,I203=DADOS!$AE$6,I203=DADOS!$AE$7),COUNTIFS('MODELO ORÇAMENTO'!$D$14:D203,'MODELO ORÇAMENTO'!D203,'MODELO ORÇAMENTO'!$E$14:E203,'MODELO ORÇAMENTO'!E203,'MODELO ORÇAMENTO'!$F$14:F203,'MODELO ORÇAMENTO'!F203,'MODELO ORÇAMENTO'!$I$14:I203,DADOS!$AE$7),COUNTIFS('MODELO ORÇAMENTO'!$D$14:D203,'MODELO ORÇAMENTO'!D203,'MODELO ORÇAMENTO'!$E$14:E203,'MODELO ORÇAMENTO'!E203,'MODELO ORÇAMENTO'!$F$14:F203,'MODELO ORÇAMENTO'!F203,'MODELO ORÇAMENTO'!$I$14:I203,DADOS!$AE$7))))</f>
        <v>0</v>
      </c>
      <c r="H203">
        <f>IF(I203="","",COUNTIFS('MODELO ORÇAMENTO'!$D$14:D203,'MODELO ORÇAMENTO'!D203,'MODELO ORÇAMENTO'!$E$14:E203,'MODELO ORÇAMENTO'!E203,'MODELO ORÇAMENTO'!$F$14:F203,'MODELO ORÇAMENTO'!F203,'MODELO ORÇAMENTO'!$G$14:G203,'MODELO ORÇAMENTO'!G203,'MODELO ORÇAMENTO'!$I$14:I203,DADOS!$AE$8))</f>
        <v>3</v>
      </c>
      <c r="I203" t="s">
        <v>16</v>
      </c>
      <c r="K203" s="49"/>
      <c r="L203" s="2" t="s">
        <v>326</v>
      </c>
      <c r="O203" s="4" t="s">
        <v>327</v>
      </c>
      <c r="P203" s="3" t="s">
        <v>75</v>
      </c>
      <c r="Q203" s="5">
        <v>6</v>
      </c>
      <c r="R203" s="7"/>
      <c r="S203" s="6"/>
      <c r="T203" s="8"/>
      <c r="U203" s="2" t="s">
        <v>42</v>
      </c>
      <c r="V203" s="43"/>
      <c r="Z203" s="10" t="s">
        <v>0</v>
      </c>
      <c r="AA203" s="10" t="s">
        <v>0</v>
      </c>
      <c r="AB203" s="10" t="s">
        <v>0</v>
      </c>
      <c r="AC203" s="10" t="s">
        <v>0</v>
      </c>
      <c r="AE203" s="10" t="s">
        <v>0</v>
      </c>
      <c r="AF203" s="10" t="s">
        <v>0</v>
      </c>
      <c r="AG203" s="10" t="s">
        <v>0</v>
      </c>
      <c r="AH203" s="10" t="s">
        <v>0</v>
      </c>
      <c r="AI203" s="10" t="s">
        <v>0</v>
      </c>
    </row>
    <row r="204" spans="2:35" ht="45" x14ac:dyDescent="0.25">
      <c r="B204">
        <f>IFERROR(IF(I204=DADOS!$AE$8,S204,""),0)</f>
        <v>0</v>
      </c>
      <c r="C204">
        <f>IF(I204=DADOS!$AE$8,S204,"")</f>
        <v>0</v>
      </c>
      <c r="D204">
        <f>IF(I204="","",COUNTIF(I$12:I204,DADOS!$AE$4))</f>
        <v>2</v>
      </c>
      <c r="E204">
        <f>IF(I204="","",IF(I204=DADOS!$AE$4,"",IF(OR(I204=DADOS!$AE$5,I204=DADOS!$AE$6,I204=DADOS!$AE$7),COUNTIFS('MODELO ORÇAMENTO'!$D$14:D204,'MODELO ORÇAMENTO'!D204,'MODELO ORÇAMENTO'!$I$14:I204,DADOS!$AE$5),COUNTIFS('MODELO ORÇAMENTO'!$D$14:D204,'MODELO ORÇAMENTO'!D204,'MODELO ORÇAMENTO'!$I$14:I204,DADOS!$AE$5))))</f>
        <v>9</v>
      </c>
      <c r="F204">
        <f>IF(I204="","",IF(I204=DADOS!$AE$4,"",IF(OR(I204=DADOS!$AE$5,I204=DADOS!$AE$6,I204=DADOS!$AE$7),COUNTIFS('MODELO ORÇAMENTO'!$D$14:D204,'MODELO ORÇAMENTO'!D204,'MODELO ORÇAMENTO'!$E$14:E204,'MODELO ORÇAMENTO'!E204,'MODELO ORÇAMENTO'!$I$14:I204,DADOS!$AE$6),COUNTIFS('MODELO ORÇAMENTO'!$D$14:D204,'MODELO ORÇAMENTO'!D204,'MODELO ORÇAMENTO'!$E$14:E204,'MODELO ORÇAMENTO'!E204,'MODELO ORÇAMENTO'!$I$14:I204,DADOS!$AE$6))))</f>
        <v>0</v>
      </c>
      <c r="G204">
        <f>IF(I204="","",IF(I204=DADOS!$AE$4,"",IF(OR(I204=DADOS!$AE$5,I204=DADOS!$AE$6,I204=DADOS!$AE$7),COUNTIFS('MODELO ORÇAMENTO'!$D$14:D204,'MODELO ORÇAMENTO'!D204,'MODELO ORÇAMENTO'!$E$14:E204,'MODELO ORÇAMENTO'!E204,'MODELO ORÇAMENTO'!$F$14:F204,'MODELO ORÇAMENTO'!F204,'MODELO ORÇAMENTO'!$I$14:I204,DADOS!$AE$7),COUNTIFS('MODELO ORÇAMENTO'!$D$14:D204,'MODELO ORÇAMENTO'!D204,'MODELO ORÇAMENTO'!$E$14:E204,'MODELO ORÇAMENTO'!E204,'MODELO ORÇAMENTO'!$F$14:F204,'MODELO ORÇAMENTO'!F204,'MODELO ORÇAMENTO'!$I$14:I204,DADOS!$AE$7))))</f>
        <v>0</v>
      </c>
      <c r="H204">
        <f>IF(I204="","",COUNTIFS('MODELO ORÇAMENTO'!$D$14:D204,'MODELO ORÇAMENTO'!D204,'MODELO ORÇAMENTO'!$E$14:E204,'MODELO ORÇAMENTO'!E204,'MODELO ORÇAMENTO'!$F$14:F204,'MODELO ORÇAMENTO'!F204,'MODELO ORÇAMENTO'!$G$14:G204,'MODELO ORÇAMENTO'!G204,'MODELO ORÇAMENTO'!$I$14:I204,DADOS!$AE$8))</f>
        <v>4</v>
      </c>
      <c r="I204" t="s">
        <v>16</v>
      </c>
      <c r="K204" s="49"/>
      <c r="L204" s="2" t="s">
        <v>328</v>
      </c>
      <c r="O204" s="4" t="s">
        <v>329</v>
      </c>
      <c r="P204" s="3" t="s">
        <v>75</v>
      </c>
      <c r="Q204" s="5">
        <v>29</v>
      </c>
      <c r="R204" s="7"/>
      <c r="S204" s="6"/>
      <c r="T204" s="8"/>
      <c r="U204" s="2" t="s">
        <v>42</v>
      </c>
      <c r="V204" s="43"/>
      <c r="Z204" s="10" t="s">
        <v>0</v>
      </c>
      <c r="AA204" s="10" t="s">
        <v>0</v>
      </c>
      <c r="AB204" s="10" t="s">
        <v>0</v>
      </c>
      <c r="AC204" s="10" t="s">
        <v>0</v>
      </c>
      <c r="AE204" s="10" t="s">
        <v>0</v>
      </c>
      <c r="AF204" s="10" t="s">
        <v>0</v>
      </c>
      <c r="AG204" s="10" t="s">
        <v>0</v>
      </c>
      <c r="AH204" s="10" t="s">
        <v>0</v>
      </c>
      <c r="AI204" s="10" t="s">
        <v>0</v>
      </c>
    </row>
    <row r="205" spans="2:35" ht="45" x14ac:dyDescent="0.25">
      <c r="B205">
        <f>IFERROR(IF(I205=DADOS!$AE$8,S205,""),0)</f>
        <v>0</v>
      </c>
      <c r="C205">
        <f>IF(I205=DADOS!$AE$8,S205,"")</f>
        <v>0</v>
      </c>
      <c r="D205">
        <f>IF(I205="","",COUNTIF(I$12:I205,DADOS!$AE$4))</f>
        <v>2</v>
      </c>
      <c r="E205">
        <f>IF(I205="","",IF(I205=DADOS!$AE$4,"",IF(OR(I205=DADOS!$AE$5,I205=DADOS!$AE$6,I205=DADOS!$AE$7),COUNTIFS('MODELO ORÇAMENTO'!$D$14:D205,'MODELO ORÇAMENTO'!D205,'MODELO ORÇAMENTO'!$I$14:I205,DADOS!$AE$5),COUNTIFS('MODELO ORÇAMENTO'!$D$14:D205,'MODELO ORÇAMENTO'!D205,'MODELO ORÇAMENTO'!$I$14:I205,DADOS!$AE$5))))</f>
        <v>9</v>
      </c>
      <c r="F205">
        <f>IF(I205="","",IF(I205=DADOS!$AE$4,"",IF(OR(I205=DADOS!$AE$5,I205=DADOS!$AE$6,I205=DADOS!$AE$7),COUNTIFS('MODELO ORÇAMENTO'!$D$14:D205,'MODELO ORÇAMENTO'!D205,'MODELO ORÇAMENTO'!$E$14:E205,'MODELO ORÇAMENTO'!E205,'MODELO ORÇAMENTO'!$I$14:I205,DADOS!$AE$6),COUNTIFS('MODELO ORÇAMENTO'!$D$14:D205,'MODELO ORÇAMENTO'!D205,'MODELO ORÇAMENTO'!$E$14:E205,'MODELO ORÇAMENTO'!E205,'MODELO ORÇAMENTO'!$I$14:I205,DADOS!$AE$6))))</f>
        <v>0</v>
      </c>
      <c r="G205">
        <f>IF(I205="","",IF(I205=DADOS!$AE$4,"",IF(OR(I205=DADOS!$AE$5,I205=DADOS!$AE$6,I205=DADOS!$AE$7),COUNTIFS('MODELO ORÇAMENTO'!$D$14:D205,'MODELO ORÇAMENTO'!D205,'MODELO ORÇAMENTO'!$E$14:E205,'MODELO ORÇAMENTO'!E205,'MODELO ORÇAMENTO'!$F$14:F205,'MODELO ORÇAMENTO'!F205,'MODELO ORÇAMENTO'!$I$14:I205,DADOS!$AE$7),COUNTIFS('MODELO ORÇAMENTO'!$D$14:D205,'MODELO ORÇAMENTO'!D205,'MODELO ORÇAMENTO'!$E$14:E205,'MODELO ORÇAMENTO'!E205,'MODELO ORÇAMENTO'!$F$14:F205,'MODELO ORÇAMENTO'!F205,'MODELO ORÇAMENTO'!$I$14:I205,DADOS!$AE$7))))</f>
        <v>0</v>
      </c>
      <c r="H205">
        <f>IF(I205="","",COUNTIFS('MODELO ORÇAMENTO'!$D$14:D205,'MODELO ORÇAMENTO'!D205,'MODELO ORÇAMENTO'!$E$14:E205,'MODELO ORÇAMENTO'!E205,'MODELO ORÇAMENTO'!$F$14:F205,'MODELO ORÇAMENTO'!F205,'MODELO ORÇAMENTO'!$G$14:G205,'MODELO ORÇAMENTO'!G205,'MODELO ORÇAMENTO'!$I$14:I205,DADOS!$AE$8))</f>
        <v>5</v>
      </c>
      <c r="I205" t="s">
        <v>16</v>
      </c>
      <c r="K205" s="49"/>
      <c r="L205" s="2" t="s">
        <v>330</v>
      </c>
      <c r="O205" s="4" t="s">
        <v>331</v>
      </c>
      <c r="P205" s="3" t="s">
        <v>52</v>
      </c>
      <c r="Q205" s="5">
        <v>2</v>
      </c>
      <c r="R205" s="7"/>
      <c r="S205" s="6"/>
      <c r="T205" s="8"/>
      <c r="U205" s="2" t="s">
        <v>42</v>
      </c>
      <c r="V205" s="43"/>
      <c r="Z205" s="10" t="s">
        <v>0</v>
      </c>
      <c r="AA205" s="10" t="s">
        <v>0</v>
      </c>
      <c r="AB205" s="10" t="s">
        <v>0</v>
      </c>
      <c r="AC205" s="10" t="s">
        <v>0</v>
      </c>
      <c r="AE205" s="10" t="s">
        <v>0</v>
      </c>
      <c r="AF205" s="10" t="s">
        <v>0</v>
      </c>
      <c r="AG205" s="10" t="s">
        <v>0</v>
      </c>
      <c r="AH205" s="10" t="s">
        <v>0</v>
      </c>
      <c r="AI205" s="10" t="s">
        <v>0</v>
      </c>
    </row>
    <row r="206" spans="2:35" ht="45" x14ac:dyDescent="0.25">
      <c r="B206">
        <f>IFERROR(IF(I206=DADOS!$AE$8,S206,""),0)</f>
        <v>0</v>
      </c>
      <c r="C206">
        <f>IF(I206=DADOS!$AE$8,S206,"")</f>
        <v>0</v>
      </c>
      <c r="D206">
        <f>IF(I206="","",COUNTIF(I$12:I206,DADOS!$AE$4))</f>
        <v>2</v>
      </c>
      <c r="E206">
        <f>IF(I206="","",IF(I206=DADOS!$AE$4,"",IF(OR(I206=DADOS!$AE$5,I206=DADOS!$AE$6,I206=DADOS!$AE$7),COUNTIFS('MODELO ORÇAMENTO'!$D$14:D206,'MODELO ORÇAMENTO'!D206,'MODELO ORÇAMENTO'!$I$14:I206,DADOS!$AE$5),COUNTIFS('MODELO ORÇAMENTO'!$D$14:D206,'MODELO ORÇAMENTO'!D206,'MODELO ORÇAMENTO'!$I$14:I206,DADOS!$AE$5))))</f>
        <v>9</v>
      </c>
      <c r="F206">
        <f>IF(I206="","",IF(I206=DADOS!$AE$4,"",IF(OR(I206=DADOS!$AE$5,I206=DADOS!$AE$6,I206=DADOS!$AE$7),COUNTIFS('MODELO ORÇAMENTO'!$D$14:D206,'MODELO ORÇAMENTO'!D206,'MODELO ORÇAMENTO'!$E$14:E206,'MODELO ORÇAMENTO'!E206,'MODELO ORÇAMENTO'!$I$14:I206,DADOS!$AE$6),COUNTIFS('MODELO ORÇAMENTO'!$D$14:D206,'MODELO ORÇAMENTO'!D206,'MODELO ORÇAMENTO'!$E$14:E206,'MODELO ORÇAMENTO'!E206,'MODELO ORÇAMENTO'!$I$14:I206,DADOS!$AE$6))))</f>
        <v>0</v>
      </c>
      <c r="G206">
        <f>IF(I206="","",IF(I206=DADOS!$AE$4,"",IF(OR(I206=DADOS!$AE$5,I206=DADOS!$AE$6,I206=DADOS!$AE$7),COUNTIFS('MODELO ORÇAMENTO'!$D$14:D206,'MODELO ORÇAMENTO'!D206,'MODELO ORÇAMENTO'!$E$14:E206,'MODELO ORÇAMENTO'!E206,'MODELO ORÇAMENTO'!$F$14:F206,'MODELO ORÇAMENTO'!F206,'MODELO ORÇAMENTO'!$I$14:I206,DADOS!$AE$7),COUNTIFS('MODELO ORÇAMENTO'!$D$14:D206,'MODELO ORÇAMENTO'!D206,'MODELO ORÇAMENTO'!$E$14:E206,'MODELO ORÇAMENTO'!E206,'MODELO ORÇAMENTO'!$F$14:F206,'MODELO ORÇAMENTO'!F206,'MODELO ORÇAMENTO'!$I$14:I206,DADOS!$AE$7))))</f>
        <v>0</v>
      </c>
      <c r="H206">
        <f>IF(I206="","",COUNTIFS('MODELO ORÇAMENTO'!$D$14:D206,'MODELO ORÇAMENTO'!D206,'MODELO ORÇAMENTO'!$E$14:E206,'MODELO ORÇAMENTO'!E206,'MODELO ORÇAMENTO'!$F$14:F206,'MODELO ORÇAMENTO'!F206,'MODELO ORÇAMENTO'!$G$14:G206,'MODELO ORÇAMENTO'!G206,'MODELO ORÇAMENTO'!$I$14:I206,DADOS!$AE$8))</f>
        <v>6</v>
      </c>
      <c r="I206" t="s">
        <v>16</v>
      </c>
      <c r="K206" s="49"/>
      <c r="L206" s="2" t="s">
        <v>332</v>
      </c>
      <c r="O206" s="4" t="s">
        <v>333</v>
      </c>
      <c r="P206" s="3" t="s">
        <v>52</v>
      </c>
      <c r="Q206" s="5">
        <v>1</v>
      </c>
      <c r="R206" s="7"/>
      <c r="S206" s="6"/>
      <c r="T206" s="8"/>
      <c r="U206" s="2" t="s">
        <v>42</v>
      </c>
      <c r="V206" s="43"/>
      <c r="Z206" s="10" t="s">
        <v>0</v>
      </c>
      <c r="AA206" s="10" t="s">
        <v>0</v>
      </c>
      <c r="AB206" s="10" t="s">
        <v>0</v>
      </c>
      <c r="AC206" s="10" t="s">
        <v>0</v>
      </c>
      <c r="AE206" s="10" t="s">
        <v>0</v>
      </c>
      <c r="AF206" s="10" t="s">
        <v>0</v>
      </c>
      <c r="AG206" s="10" t="s">
        <v>0</v>
      </c>
      <c r="AH206" s="10" t="s">
        <v>0</v>
      </c>
      <c r="AI206" s="10" t="s">
        <v>0</v>
      </c>
    </row>
    <row r="207" spans="2:35" ht="45" x14ac:dyDescent="0.25">
      <c r="B207">
        <f>IFERROR(IF(I207=DADOS!$AE$8,S207,""),0)</f>
        <v>0</v>
      </c>
      <c r="C207">
        <f>IF(I207=DADOS!$AE$8,S207,"")</f>
        <v>0</v>
      </c>
      <c r="D207">
        <f>IF(I207="","",COUNTIF(I$12:I207,DADOS!$AE$4))</f>
        <v>2</v>
      </c>
      <c r="E207">
        <f>IF(I207="","",IF(I207=DADOS!$AE$4,"",IF(OR(I207=DADOS!$AE$5,I207=DADOS!$AE$6,I207=DADOS!$AE$7),COUNTIFS('MODELO ORÇAMENTO'!$D$14:D207,'MODELO ORÇAMENTO'!D207,'MODELO ORÇAMENTO'!$I$14:I207,DADOS!$AE$5),COUNTIFS('MODELO ORÇAMENTO'!$D$14:D207,'MODELO ORÇAMENTO'!D207,'MODELO ORÇAMENTO'!$I$14:I207,DADOS!$AE$5))))</f>
        <v>9</v>
      </c>
      <c r="F207">
        <f>IF(I207="","",IF(I207=DADOS!$AE$4,"",IF(OR(I207=DADOS!$AE$5,I207=DADOS!$AE$6,I207=DADOS!$AE$7),COUNTIFS('MODELO ORÇAMENTO'!$D$14:D207,'MODELO ORÇAMENTO'!D207,'MODELO ORÇAMENTO'!$E$14:E207,'MODELO ORÇAMENTO'!E207,'MODELO ORÇAMENTO'!$I$14:I207,DADOS!$AE$6),COUNTIFS('MODELO ORÇAMENTO'!$D$14:D207,'MODELO ORÇAMENTO'!D207,'MODELO ORÇAMENTO'!$E$14:E207,'MODELO ORÇAMENTO'!E207,'MODELO ORÇAMENTO'!$I$14:I207,DADOS!$AE$6))))</f>
        <v>0</v>
      </c>
      <c r="G207">
        <f>IF(I207="","",IF(I207=DADOS!$AE$4,"",IF(OR(I207=DADOS!$AE$5,I207=DADOS!$AE$6,I207=DADOS!$AE$7),COUNTIFS('MODELO ORÇAMENTO'!$D$14:D207,'MODELO ORÇAMENTO'!D207,'MODELO ORÇAMENTO'!$E$14:E207,'MODELO ORÇAMENTO'!E207,'MODELO ORÇAMENTO'!$F$14:F207,'MODELO ORÇAMENTO'!F207,'MODELO ORÇAMENTO'!$I$14:I207,DADOS!$AE$7),COUNTIFS('MODELO ORÇAMENTO'!$D$14:D207,'MODELO ORÇAMENTO'!D207,'MODELO ORÇAMENTO'!$E$14:E207,'MODELO ORÇAMENTO'!E207,'MODELO ORÇAMENTO'!$F$14:F207,'MODELO ORÇAMENTO'!F207,'MODELO ORÇAMENTO'!$I$14:I207,DADOS!$AE$7))))</f>
        <v>0</v>
      </c>
      <c r="H207">
        <f>IF(I207="","",COUNTIFS('MODELO ORÇAMENTO'!$D$14:D207,'MODELO ORÇAMENTO'!D207,'MODELO ORÇAMENTO'!$E$14:E207,'MODELO ORÇAMENTO'!E207,'MODELO ORÇAMENTO'!$F$14:F207,'MODELO ORÇAMENTO'!F207,'MODELO ORÇAMENTO'!$G$14:G207,'MODELO ORÇAMENTO'!G207,'MODELO ORÇAMENTO'!$I$14:I207,DADOS!$AE$8))</f>
        <v>7</v>
      </c>
      <c r="I207" t="s">
        <v>16</v>
      </c>
      <c r="K207" s="49"/>
      <c r="L207" s="2" t="s">
        <v>334</v>
      </c>
      <c r="O207" s="4" t="s">
        <v>335</v>
      </c>
      <c r="P207" s="3" t="s">
        <v>52</v>
      </c>
      <c r="Q207" s="5">
        <v>1</v>
      </c>
      <c r="R207" s="7"/>
      <c r="S207" s="6"/>
      <c r="T207" s="8"/>
      <c r="U207" s="2" t="s">
        <v>42</v>
      </c>
      <c r="V207" s="43"/>
      <c r="Z207" s="10" t="s">
        <v>0</v>
      </c>
      <c r="AA207" s="10" t="s">
        <v>0</v>
      </c>
      <c r="AB207" s="10" t="s">
        <v>0</v>
      </c>
      <c r="AC207" s="10" t="s">
        <v>0</v>
      </c>
      <c r="AE207" s="10" t="s">
        <v>0</v>
      </c>
      <c r="AF207" s="10" t="s">
        <v>0</v>
      </c>
      <c r="AG207" s="10" t="s">
        <v>0</v>
      </c>
      <c r="AH207" s="10" t="s">
        <v>0</v>
      </c>
      <c r="AI207" s="10" t="s">
        <v>0</v>
      </c>
    </row>
    <row r="208" spans="2:35" ht="45" x14ac:dyDescent="0.25">
      <c r="B208">
        <f>IFERROR(IF(I208=DADOS!$AE$8,S208,""),0)</f>
        <v>0</v>
      </c>
      <c r="C208">
        <f>IF(I208=DADOS!$AE$8,S208,"")</f>
        <v>0</v>
      </c>
      <c r="D208">
        <f>IF(I208="","",COUNTIF(I$12:I208,DADOS!$AE$4))</f>
        <v>2</v>
      </c>
      <c r="E208">
        <f>IF(I208="","",IF(I208=DADOS!$AE$4,"",IF(OR(I208=DADOS!$AE$5,I208=DADOS!$AE$6,I208=DADOS!$AE$7),COUNTIFS('MODELO ORÇAMENTO'!$D$14:D208,'MODELO ORÇAMENTO'!D208,'MODELO ORÇAMENTO'!$I$14:I208,DADOS!$AE$5),COUNTIFS('MODELO ORÇAMENTO'!$D$14:D208,'MODELO ORÇAMENTO'!D208,'MODELO ORÇAMENTO'!$I$14:I208,DADOS!$AE$5))))</f>
        <v>9</v>
      </c>
      <c r="F208">
        <f>IF(I208="","",IF(I208=DADOS!$AE$4,"",IF(OR(I208=DADOS!$AE$5,I208=DADOS!$AE$6,I208=DADOS!$AE$7),COUNTIFS('MODELO ORÇAMENTO'!$D$14:D208,'MODELO ORÇAMENTO'!D208,'MODELO ORÇAMENTO'!$E$14:E208,'MODELO ORÇAMENTO'!E208,'MODELO ORÇAMENTO'!$I$14:I208,DADOS!$AE$6),COUNTIFS('MODELO ORÇAMENTO'!$D$14:D208,'MODELO ORÇAMENTO'!D208,'MODELO ORÇAMENTO'!$E$14:E208,'MODELO ORÇAMENTO'!E208,'MODELO ORÇAMENTO'!$I$14:I208,DADOS!$AE$6))))</f>
        <v>0</v>
      </c>
      <c r="G208">
        <f>IF(I208="","",IF(I208=DADOS!$AE$4,"",IF(OR(I208=DADOS!$AE$5,I208=DADOS!$AE$6,I208=DADOS!$AE$7),COUNTIFS('MODELO ORÇAMENTO'!$D$14:D208,'MODELO ORÇAMENTO'!D208,'MODELO ORÇAMENTO'!$E$14:E208,'MODELO ORÇAMENTO'!E208,'MODELO ORÇAMENTO'!$F$14:F208,'MODELO ORÇAMENTO'!F208,'MODELO ORÇAMENTO'!$I$14:I208,DADOS!$AE$7),COUNTIFS('MODELO ORÇAMENTO'!$D$14:D208,'MODELO ORÇAMENTO'!D208,'MODELO ORÇAMENTO'!$E$14:E208,'MODELO ORÇAMENTO'!E208,'MODELO ORÇAMENTO'!$F$14:F208,'MODELO ORÇAMENTO'!F208,'MODELO ORÇAMENTO'!$I$14:I208,DADOS!$AE$7))))</f>
        <v>0</v>
      </c>
      <c r="H208">
        <f>IF(I208="","",COUNTIFS('MODELO ORÇAMENTO'!$D$14:D208,'MODELO ORÇAMENTO'!D208,'MODELO ORÇAMENTO'!$E$14:E208,'MODELO ORÇAMENTO'!E208,'MODELO ORÇAMENTO'!$F$14:F208,'MODELO ORÇAMENTO'!F208,'MODELO ORÇAMENTO'!$G$14:G208,'MODELO ORÇAMENTO'!G208,'MODELO ORÇAMENTO'!$I$14:I208,DADOS!$AE$8))</f>
        <v>8</v>
      </c>
      <c r="I208" t="s">
        <v>16</v>
      </c>
      <c r="K208" s="49"/>
      <c r="L208" s="2" t="s">
        <v>336</v>
      </c>
      <c r="O208" s="4" t="s">
        <v>337</v>
      </c>
      <c r="P208" s="3" t="s">
        <v>52</v>
      </c>
      <c r="Q208" s="5">
        <v>5</v>
      </c>
      <c r="R208" s="7"/>
      <c r="S208" s="6"/>
      <c r="T208" s="8"/>
      <c r="U208" s="2" t="s">
        <v>42</v>
      </c>
      <c r="V208" s="43"/>
      <c r="Z208" s="10" t="s">
        <v>0</v>
      </c>
      <c r="AA208" s="10" t="s">
        <v>0</v>
      </c>
      <c r="AB208" s="10" t="s">
        <v>0</v>
      </c>
      <c r="AC208" s="10" t="s">
        <v>0</v>
      </c>
      <c r="AE208" s="10" t="s">
        <v>0</v>
      </c>
      <c r="AF208" s="10" t="s">
        <v>0</v>
      </c>
      <c r="AG208" s="10" t="s">
        <v>0</v>
      </c>
      <c r="AH208" s="10" t="s">
        <v>0</v>
      </c>
      <c r="AI208" s="10" t="s">
        <v>0</v>
      </c>
    </row>
    <row r="209" spans="2:35" ht="45" x14ac:dyDescent="0.25">
      <c r="B209">
        <f>IFERROR(IF(I209=DADOS!$AE$8,S209,""),0)</f>
        <v>0</v>
      </c>
      <c r="C209">
        <f>IF(I209=DADOS!$AE$8,S209,"")</f>
        <v>0</v>
      </c>
      <c r="D209">
        <f>IF(I209="","",COUNTIF(I$12:I209,DADOS!$AE$4))</f>
        <v>2</v>
      </c>
      <c r="E209">
        <f>IF(I209="","",IF(I209=DADOS!$AE$4,"",IF(OR(I209=DADOS!$AE$5,I209=DADOS!$AE$6,I209=DADOS!$AE$7),COUNTIFS('MODELO ORÇAMENTO'!$D$14:D209,'MODELO ORÇAMENTO'!D209,'MODELO ORÇAMENTO'!$I$14:I209,DADOS!$AE$5),COUNTIFS('MODELO ORÇAMENTO'!$D$14:D209,'MODELO ORÇAMENTO'!D209,'MODELO ORÇAMENTO'!$I$14:I209,DADOS!$AE$5))))</f>
        <v>9</v>
      </c>
      <c r="F209">
        <f>IF(I209="","",IF(I209=DADOS!$AE$4,"",IF(OR(I209=DADOS!$AE$5,I209=DADOS!$AE$6,I209=DADOS!$AE$7),COUNTIFS('MODELO ORÇAMENTO'!$D$14:D209,'MODELO ORÇAMENTO'!D209,'MODELO ORÇAMENTO'!$E$14:E209,'MODELO ORÇAMENTO'!E209,'MODELO ORÇAMENTO'!$I$14:I209,DADOS!$AE$6),COUNTIFS('MODELO ORÇAMENTO'!$D$14:D209,'MODELO ORÇAMENTO'!D209,'MODELO ORÇAMENTO'!$E$14:E209,'MODELO ORÇAMENTO'!E209,'MODELO ORÇAMENTO'!$I$14:I209,DADOS!$AE$6))))</f>
        <v>0</v>
      </c>
      <c r="G209">
        <f>IF(I209="","",IF(I209=DADOS!$AE$4,"",IF(OR(I209=DADOS!$AE$5,I209=DADOS!$AE$6,I209=DADOS!$AE$7),COUNTIFS('MODELO ORÇAMENTO'!$D$14:D209,'MODELO ORÇAMENTO'!D209,'MODELO ORÇAMENTO'!$E$14:E209,'MODELO ORÇAMENTO'!E209,'MODELO ORÇAMENTO'!$F$14:F209,'MODELO ORÇAMENTO'!F209,'MODELO ORÇAMENTO'!$I$14:I209,DADOS!$AE$7),COUNTIFS('MODELO ORÇAMENTO'!$D$14:D209,'MODELO ORÇAMENTO'!D209,'MODELO ORÇAMENTO'!$E$14:E209,'MODELO ORÇAMENTO'!E209,'MODELO ORÇAMENTO'!$F$14:F209,'MODELO ORÇAMENTO'!F209,'MODELO ORÇAMENTO'!$I$14:I209,DADOS!$AE$7))))</f>
        <v>0</v>
      </c>
      <c r="H209">
        <f>IF(I209="","",COUNTIFS('MODELO ORÇAMENTO'!$D$14:D209,'MODELO ORÇAMENTO'!D209,'MODELO ORÇAMENTO'!$E$14:E209,'MODELO ORÇAMENTO'!E209,'MODELO ORÇAMENTO'!$F$14:F209,'MODELO ORÇAMENTO'!F209,'MODELO ORÇAMENTO'!$G$14:G209,'MODELO ORÇAMENTO'!G209,'MODELO ORÇAMENTO'!$I$14:I209,DADOS!$AE$8))</f>
        <v>9</v>
      </c>
      <c r="I209" t="s">
        <v>16</v>
      </c>
      <c r="K209" s="49"/>
      <c r="L209" s="2" t="s">
        <v>338</v>
      </c>
      <c r="O209" s="4" t="s">
        <v>339</v>
      </c>
      <c r="P209" s="3" t="s">
        <v>52</v>
      </c>
      <c r="Q209" s="5">
        <v>5</v>
      </c>
      <c r="R209" s="7"/>
      <c r="S209" s="6"/>
      <c r="T209" s="8"/>
      <c r="U209" s="2" t="s">
        <v>42</v>
      </c>
      <c r="V209" s="43"/>
      <c r="Z209" s="10" t="s">
        <v>0</v>
      </c>
      <c r="AA209" s="10" t="s">
        <v>0</v>
      </c>
      <c r="AB209" s="10" t="s">
        <v>0</v>
      </c>
      <c r="AC209" s="10" t="s">
        <v>0</v>
      </c>
      <c r="AE209" s="10" t="s">
        <v>0</v>
      </c>
      <c r="AF209" s="10" t="s">
        <v>0</v>
      </c>
      <c r="AG209" s="10" t="s">
        <v>0</v>
      </c>
      <c r="AH209" s="10" t="s">
        <v>0</v>
      </c>
      <c r="AI209" s="10" t="s">
        <v>0</v>
      </c>
    </row>
    <row r="210" spans="2:35" ht="45" x14ac:dyDescent="0.25">
      <c r="B210">
        <f>IFERROR(IF(I210=DADOS!$AE$8,S210,""),0)</f>
        <v>0</v>
      </c>
      <c r="C210">
        <f>IF(I210=DADOS!$AE$8,S210,"")</f>
        <v>0</v>
      </c>
      <c r="D210">
        <f>IF(I210="","",COUNTIF(I$12:I210,DADOS!$AE$4))</f>
        <v>2</v>
      </c>
      <c r="E210">
        <f>IF(I210="","",IF(I210=DADOS!$AE$4,"",IF(OR(I210=DADOS!$AE$5,I210=DADOS!$AE$6,I210=DADOS!$AE$7),COUNTIFS('MODELO ORÇAMENTO'!$D$14:D210,'MODELO ORÇAMENTO'!D210,'MODELO ORÇAMENTO'!$I$14:I210,DADOS!$AE$5),COUNTIFS('MODELO ORÇAMENTO'!$D$14:D210,'MODELO ORÇAMENTO'!D210,'MODELO ORÇAMENTO'!$I$14:I210,DADOS!$AE$5))))</f>
        <v>9</v>
      </c>
      <c r="F210">
        <f>IF(I210="","",IF(I210=DADOS!$AE$4,"",IF(OR(I210=DADOS!$AE$5,I210=DADOS!$AE$6,I210=DADOS!$AE$7),COUNTIFS('MODELO ORÇAMENTO'!$D$14:D210,'MODELO ORÇAMENTO'!D210,'MODELO ORÇAMENTO'!$E$14:E210,'MODELO ORÇAMENTO'!E210,'MODELO ORÇAMENTO'!$I$14:I210,DADOS!$AE$6),COUNTIFS('MODELO ORÇAMENTO'!$D$14:D210,'MODELO ORÇAMENTO'!D210,'MODELO ORÇAMENTO'!$E$14:E210,'MODELO ORÇAMENTO'!E210,'MODELO ORÇAMENTO'!$I$14:I210,DADOS!$AE$6))))</f>
        <v>0</v>
      </c>
      <c r="G210">
        <f>IF(I210="","",IF(I210=DADOS!$AE$4,"",IF(OR(I210=DADOS!$AE$5,I210=DADOS!$AE$6,I210=DADOS!$AE$7),COUNTIFS('MODELO ORÇAMENTO'!$D$14:D210,'MODELO ORÇAMENTO'!D210,'MODELO ORÇAMENTO'!$E$14:E210,'MODELO ORÇAMENTO'!E210,'MODELO ORÇAMENTO'!$F$14:F210,'MODELO ORÇAMENTO'!F210,'MODELO ORÇAMENTO'!$I$14:I210,DADOS!$AE$7),COUNTIFS('MODELO ORÇAMENTO'!$D$14:D210,'MODELO ORÇAMENTO'!D210,'MODELO ORÇAMENTO'!$E$14:E210,'MODELO ORÇAMENTO'!E210,'MODELO ORÇAMENTO'!$F$14:F210,'MODELO ORÇAMENTO'!F210,'MODELO ORÇAMENTO'!$I$14:I210,DADOS!$AE$7))))</f>
        <v>0</v>
      </c>
      <c r="H210">
        <f>IF(I210="","",COUNTIFS('MODELO ORÇAMENTO'!$D$14:D210,'MODELO ORÇAMENTO'!D210,'MODELO ORÇAMENTO'!$E$14:E210,'MODELO ORÇAMENTO'!E210,'MODELO ORÇAMENTO'!$F$14:F210,'MODELO ORÇAMENTO'!F210,'MODELO ORÇAMENTO'!$G$14:G210,'MODELO ORÇAMENTO'!G210,'MODELO ORÇAMENTO'!$I$14:I210,DADOS!$AE$8))</f>
        <v>10</v>
      </c>
      <c r="I210" t="s">
        <v>16</v>
      </c>
      <c r="K210" s="49"/>
      <c r="L210" s="2" t="s">
        <v>340</v>
      </c>
      <c r="O210" s="4" t="s">
        <v>341</v>
      </c>
      <c r="P210" s="3" t="s">
        <v>52</v>
      </c>
      <c r="Q210" s="5">
        <v>7</v>
      </c>
      <c r="R210" s="7"/>
      <c r="S210" s="6"/>
      <c r="T210" s="8"/>
      <c r="U210" s="2" t="s">
        <v>42</v>
      </c>
      <c r="V210" s="43"/>
      <c r="Z210" s="10" t="s">
        <v>0</v>
      </c>
      <c r="AA210" s="10" t="s">
        <v>0</v>
      </c>
      <c r="AB210" s="10" t="s">
        <v>0</v>
      </c>
      <c r="AC210" s="10" t="s">
        <v>0</v>
      </c>
      <c r="AE210" s="10" t="s">
        <v>0</v>
      </c>
      <c r="AF210" s="10" t="s">
        <v>0</v>
      </c>
      <c r="AG210" s="10" t="s">
        <v>0</v>
      </c>
      <c r="AH210" s="10" t="s">
        <v>0</v>
      </c>
      <c r="AI210" s="10" t="s">
        <v>0</v>
      </c>
    </row>
    <row r="211" spans="2:35" ht="30" x14ac:dyDescent="0.25">
      <c r="B211">
        <f>IFERROR(IF(I211=DADOS!$AE$8,S211,""),0)</f>
        <v>0</v>
      </c>
      <c r="C211">
        <f>IF(I211=DADOS!$AE$8,S211,"")</f>
        <v>0</v>
      </c>
      <c r="D211">
        <f>IF(I211="","",COUNTIF(I$12:I211,DADOS!$AE$4))</f>
        <v>2</v>
      </c>
      <c r="E211">
        <f>IF(I211="","",IF(I211=DADOS!$AE$4,"",IF(OR(I211=DADOS!$AE$5,I211=DADOS!$AE$6,I211=DADOS!$AE$7),COUNTIFS('MODELO ORÇAMENTO'!$D$14:D211,'MODELO ORÇAMENTO'!D211,'MODELO ORÇAMENTO'!$I$14:I211,DADOS!$AE$5),COUNTIFS('MODELO ORÇAMENTO'!$D$14:D211,'MODELO ORÇAMENTO'!D211,'MODELO ORÇAMENTO'!$I$14:I211,DADOS!$AE$5))))</f>
        <v>9</v>
      </c>
      <c r="F211">
        <f>IF(I211="","",IF(I211=DADOS!$AE$4,"",IF(OR(I211=DADOS!$AE$5,I211=DADOS!$AE$6,I211=DADOS!$AE$7),COUNTIFS('MODELO ORÇAMENTO'!$D$14:D211,'MODELO ORÇAMENTO'!D211,'MODELO ORÇAMENTO'!$E$14:E211,'MODELO ORÇAMENTO'!E211,'MODELO ORÇAMENTO'!$I$14:I211,DADOS!$AE$6),COUNTIFS('MODELO ORÇAMENTO'!$D$14:D211,'MODELO ORÇAMENTO'!D211,'MODELO ORÇAMENTO'!$E$14:E211,'MODELO ORÇAMENTO'!E211,'MODELO ORÇAMENTO'!$I$14:I211,DADOS!$AE$6))))</f>
        <v>0</v>
      </c>
      <c r="G211">
        <f>IF(I211="","",IF(I211=DADOS!$AE$4,"",IF(OR(I211=DADOS!$AE$5,I211=DADOS!$AE$6,I211=DADOS!$AE$7),COUNTIFS('MODELO ORÇAMENTO'!$D$14:D211,'MODELO ORÇAMENTO'!D211,'MODELO ORÇAMENTO'!$E$14:E211,'MODELO ORÇAMENTO'!E211,'MODELO ORÇAMENTO'!$F$14:F211,'MODELO ORÇAMENTO'!F211,'MODELO ORÇAMENTO'!$I$14:I211,DADOS!$AE$7),COUNTIFS('MODELO ORÇAMENTO'!$D$14:D211,'MODELO ORÇAMENTO'!D211,'MODELO ORÇAMENTO'!$E$14:E211,'MODELO ORÇAMENTO'!E211,'MODELO ORÇAMENTO'!$F$14:F211,'MODELO ORÇAMENTO'!F211,'MODELO ORÇAMENTO'!$I$14:I211,DADOS!$AE$7))))</f>
        <v>0</v>
      </c>
      <c r="H211">
        <f>IF(I211="","",COUNTIFS('MODELO ORÇAMENTO'!$D$14:D211,'MODELO ORÇAMENTO'!D211,'MODELO ORÇAMENTO'!$E$14:E211,'MODELO ORÇAMENTO'!E211,'MODELO ORÇAMENTO'!$F$14:F211,'MODELO ORÇAMENTO'!F211,'MODELO ORÇAMENTO'!$G$14:G211,'MODELO ORÇAMENTO'!G211,'MODELO ORÇAMENTO'!$I$14:I211,DADOS!$AE$8))</f>
        <v>11</v>
      </c>
      <c r="I211" t="s">
        <v>16</v>
      </c>
      <c r="K211" s="49"/>
      <c r="L211" s="2" t="s">
        <v>342</v>
      </c>
      <c r="O211" s="4" t="s">
        <v>343</v>
      </c>
      <c r="P211" s="3" t="s">
        <v>41</v>
      </c>
      <c r="Q211" s="5">
        <v>7</v>
      </c>
      <c r="R211" s="7"/>
      <c r="S211" s="6"/>
      <c r="T211" s="8"/>
      <c r="U211" s="2" t="s">
        <v>42</v>
      </c>
      <c r="V211" s="43"/>
      <c r="Z211" s="10" t="s">
        <v>0</v>
      </c>
      <c r="AA211" s="10" t="s">
        <v>0</v>
      </c>
      <c r="AB211" s="10" t="s">
        <v>0</v>
      </c>
      <c r="AC211" s="10" t="s">
        <v>0</v>
      </c>
      <c r="AE211" s="10" t="s">
        <v>0</v>
      </c>
      <c r="AF211" s="10" t="s">
        <v>0</v>
      </c>
      <c r="AG211" s="10" t="s">
        <v>0</v>
      </c>
      <c r="AH211" s="10" t="s">
        <v>0</v>
      </c>
      <c r="AI211" s="10" t="s">
        <v>0</v>
      </c>
    </row>
    <row r="212" spans="2:35" ht="30" x14ac:dyDescent="0.25">
      <c r="B212">
        <f>IFERROR(IF(I212=DADOS!$AE$8,S212,""),0)</f>
        <v>0</v>
      </c>
      <c r="C212">
        <f>IF(I212=DADOS!$AE$8,S212,"")</f>
        <v>0</v>
      </c>
      <c r="D212">
        <f>IF(I212="","",COUNTIF(I$12:I212,DADOS!$AE$4))</f>
        <v>2</v>
      </c>
      <c r="E212">
        <f>IF(I212="","",IF(I212=DADOS!$AE$4,"",IF(OR(I212=DADOS!$AE$5,I212=DADOS!$AE$6,I212=DADOS!$AE$7),COUNTIFS('MODELO ORÇAMENTO'!$D$14:D212,'MODELO ORÇAMENTO'!D212,'MODELO ORÇAMENTO'!$I$14:I212,DADOS!$AE$5),COUNTIFS('MODELO ORÇAMENTO'!$D$14:D212,'MODELO ORÇAMENTO'!D212,'MODELO ORÇAMENTO'!$I$14:I212,DADOS!$AE$5))))</f>
        <v>9</v>
      </c>
      <c r="F212">
        <f>IF(I212="","",IF(I212=DADOS!$AE$4,"",IF(OR(I212=DADOS!$AE$5,I212=DADOS!$AE$6,I212=DADOS!$AE$7),COUNTIFS('MODELO ORÇAMENTO'!$D$14:D212,'MODELO ORÇAMENTO'!D212,'MODELO ORÇAMENTO'!$E$14:E212,'MODELO ORÇAMENTO'!E212,'MODELO ORÇAMENTO'!$I$14:I212,DADOS!$AE$6),COUNTIFS('MODELO ORÇAMENTO'!$D$14:D212,'MODELO ORÇAMENTO'!D212,'MODELO ORÇAMENTO'!$E$14:E212,'MODELO ORÇAMENTO'!E212,'MODELO ORÇAMENTO'!$I$14:I212,DADOS!$AE$6))))</f>
        <v>0</v>
      </c>
      <c r="G212">
        <f>IF(I212="","",IF(I212=DADOS!$AE$4,"",IF(OR(I212=DADOS!$AE$5,I212=DADOS!$AE$6,I212=DADOS!$AE$7),COUNTIFS('MODELO ORÇAMENTO'!$D$14:D212,'MODELO ORÇAMENTO'!D212,'MODELO ORÇAMENTO'!$E$14:E212,'MODELO ORÇAMENTO'!E212,'MODELO ORÇAMENTO'!$F$14:F212,'MODELO ORÇAMENTO'!F212,'MODELO ORÇAMENTO'!$I$14:I212,DADOS!$AE$7),COUNTIFS('MODELO ORÇAMENTO'!$D$14:D212,'MODELO ORÇAMENTO'!D212,'MODELO ORÇAMENTO'!$E$14:E212,'MODELO ORÇAMENTO'!E212,'MODELO ORÇAMENTO'!$F$14:F212,'MODELO ORÇAMENTO'!F212,'MODELO ORÇAMENTO'!$I$14:I212,DADOS!$AE$7))))</f>
        <v>0</v>
      </c>
      <c r="H212">
        <f>IF(I212="","",COUNTIFS('MODELO ORÇAMENTO'!$D$14:D212,'MODELO ORÇAMENTO'!D212,'MODELO ORÇAMENTO'!$E$14:E212,'MODELO ORÇAMENTO'!E212,'MODELO ORÇAMENTO'!$F$14:F212,'MODELO ORÇAMENTO'!F212,'MODELO ORÇAMENTO'!$G$14:G212,'MODELO ORÇAMENTO'!G212,'MODELO ORÇAMENTO'!$I$14:I212,DADOS!$AE$8))</f>
        <v>12</v>
      </c>
      <c r="I212" t="s">
        <v>16</v>
      </c>
      <c r="K212" s="49"/>
      <c r="L212" s="2" t="s">
        <v>344</v>
      </c>
      <c r="O212" s="4" t="s">
        <v>345</v>
      </c>
      <c r="P212" s="3" t="s">
        <v>52</v>
      </c>
      <c r="Q212" s="5">
        <v>2</v>
      </c>
      <c r="R212" s="7"/>
      <c r="S212" s="6"/>
      <c r="T212" s="8"/>
      <c r="U212" s="2" t="s">
        <v>42</v>
      </c>
      <c r="V212" s="43"/>
      <c r="Z212" s="10" t="s">
        <v>0</v>
      </c>
      <c r="AA212" s="10" t="s">
        <v>0</v>
      </c>
      <c r="AB212" s="10" t="s">
        <v>0</v>
      </c>
      <c r="AC212" s="10" t="s">
        <v>0</v>
      </c>
      <c r="AE212" s="10" t="s">
        <v>0</v>
      </c>
      <c r="AF212" s="10" t="s">
        <v>0</v>
      </c>
      <c r="AG212" s="10" t="s">
        <v>0</v>
      </c>
      <c r="AH212" s="10" t="s">
        <v>0</v>
      </c>
      <c r="AI212" s="10" t="s">
        <v>0</v>
      </c>
    </row>
    <row r="213" spans="2:35" ht="45" x14ac:dyDescent="0.25">
      <c r="B213">
        <f>IFERROR(IF(I213=DADOS!$AE$8,S213,""),0)</f>
        <v>0</v>
      </c>
      <c r="C213">
        <f>IF(I213=DADOS!$AE$8,S213,"")</f>
        <v>0</v>
      </c>
      <c r="D213">
        <f>IF(I213="","",COUNTIF(I$12:I213,DADOS!$AE$4))</f>
        <v>2</v>
      </c>
      <c r="E213">
        <f>IF(I213="","",IF(I213=DADOS!$AE$4,"",IF(OR(I213=DADOS!$AE$5,I213=DADOS!$AE$6,I213=DADOS!$AE$7),COUNTIFS('MODELO ORÇAMENTO'!$D$14:D213,'MODELO ORÇAMENTO'!D213,'MODELO ORÇAMENTO'!$I$14:I213,DADOS!$AE$5),COUNTIFS('MODELO ORÇAMENTO'!$D$14:D213,'MODELO ORÇAMENTO'!D213,'MODELO ORÇAMENTO'!$I$14:I213,DADOS!$AE$5))))</f>
        <v>9</v>
      </c>
      <c r="F213">
        <f>IF(I213="","",IF(I213=DADOS!$AE$4,"",IF(OR(I213=DADOS!$AE$5,I213=DADOS!$AE$6,I213=DADOS!$AE$7),COUNTIFS('MODELO ORÇAMENTO'!$D$14:D213,'MODELO ORÇAMENTO'!D213,'MODELO ORÇAMENTO'!$E$14:E213,'MODELO ORÇAMENTO'!E213,'MODELO ORÇAMENTO'!$I$14:I213,DADOS!$AE$6),COUNTIFS('MODELO ORÇAMENTO'!$D$14:D213,'MODELO ORÇAMENTO'!D213,'MODELO ORÇAMENTO'!$E$14:E213,'MODELO ORÇAMENTO'!E213,'MODELO ORÇAMENTO'!$I$14:I213,DADOS!$AE$6))))</f>
        <v>0</v>
      </c>
      <c r="G213">
        <f>IF(I213="","",IF(I213=DADOS!$AE$4,"",IF(OR(I213=DADOS!$AE$5,I213=DADOS!$AE$6,I213=DADOS!$AE$7),COUNTIFS('MODELO ORÇAMENTO'!$D$14:D213,'MODELO ORÇAMENTO'!D213,'MODELO ORÇAMENTO'!$E$14:E213,'MODELO ORÇAMENTO'!E213,'MODELO ORÇAMENTO'!$F$14:F213,'MODELO ORÇAMENTO'!F213,'MODELO ORÇAMENTO'!$I$14:I213,DADOS!$AE$7),COUNTIFS('MODELO ORÇAMENTO'!$D$14:D213,'MODELO ORÇAMENTO'!D213,'MODELO ORÇAMENTO'!$E$14:E213,'MODELO ORÇAMENTO'!E213,'MODELO ORÇAMENTO'!$F$14:F213,'MODELO ORÇAMENTO'!F213,'MODELO ORÇAMENTO'!$I$14:I213,DADOS!$AE$7))))</f>
        <v>0</v>
      </c>
      <c r="H213">
        <f>IF(I213="","",COUNTIFS('MODELO ORÇAMENTO'!$D$14:D213,'MODELO ORÇAMENTO'!D213,'MODELO ORÇAMENTO'!$E$14:E213,'MODELO ORÇAMENTO'!E213,'MODELO ORÇAMENTO'!$F$14:F213,'MODELO ORÇAMENTO'!F213,'MODELO ORÇAMENTO'!$G$14:G213,'MODELO ORÇAMENTO'!G213,'MODELO ORÇAMENTO'!$I$14:I213,DADOS!$AE$8))</f>
        <v>13</v>
      </c>
      <c r="I213" t="s">
        <v>16</v>
      </c>
      <c r="K213" s="49"/>
      <c r="L213" s="2" t="s">
        <v>346</v>
      </c>
      <c r="O213" s="4" t="s">
        <v>347</v>
      </c>
      <c r="P213" s="3" t="s">
        <v>52</v>
      </c>
      <c r="Q213" s="5">
        <v>3</v>
      </c>
      <c r="R213" s="7"/>
      <c r="S213" s="6"/>
      <c r="T213" s="8"/>
      <c r="U213" s="2" t="s">
        <v>42</v>
      </c>
      <c r="V213" s="43"/>
      <c r="Z213" s="10" t="s">
        <v>0</v>
      </c>
      <c r="AA213" s="10" t="s">
        <v>0</v>
      </c>
      <c r="AB213" s="10" t="s">
        <v>0</v>
      </c>
      <c r="AC213" s="10" t="s">
        <v>0</v>
      </c>
      <c r="AE213" s="10" t="s">
        <v>0</v>
      </c>
      <c r="AF213" s="10" t="s">
        <v>0</v>
      </c>
      <c r="AG213" s="10" t="s">
        <v>0</v>
      </c>
      <c r="AH213" s="10" t="s">
        <v>0</v>
      </c>
      <c r="AI213" s="10" t="s">
        <v>0</v>
      </c>
    </row>
    <row r="214" spans="2:35" x14ac:dyDescent="0.25">
      <c r="B214" t="str">
        <f>IFERROR(IF(I214=DADOS!$AE$8,S214,""),0)</f>
        <v/>
      </c>
      <c r="C214" t="str">
        <f>IF(I214=DADOS!$AE$8,S214,"")</f>
        <v/>
      </c>
      <c r="D214" t="str">
        <f>IF(I214="","",COUNTIF(I$12:I214,DADOS!$AE$4))</f>
        <v/>
      </c>
      <c r="E214" t="str">
        <f>IF(I214="","",IF(I214=DADOS!$AE$4,"",IF(OR(I214=DADOS!$AE$5,I214=DADOS!$AE$6,I214=DADOS!$AE$7),COUNTIFS('MODELO ORÇAMENTO'!$D$14:D214,'MODELO ORÇAMENTO'!D214,'MODELO ORÇAMENTO'!$I$14:I214,DADOS!$AE$5),COUNTIFS('MODELO ORÇAMENTO'!$D$14:D214,'MODELO ORÇAMENTO'!D214,'MODELO ORÇAMENTO'!$I$14:I214,DADOS!$AE$5))))</f>
        <v/>
      </c>
      <c r="F214" t="str">
        <f>IF(I214="","",IF(I214=DADOS!$AE$4,"",IF(OR(I214=DADOS!$AE$5,I214=DADOS!$AE$6,I214=DADOS!$AE$7),COUNTIFS('MODELO ORÇAMENTO'!$D$14:D214,'MODELO ORÇAMENTO'!D214,'MODELO ORÇAMENTO'!$E$14:E214,'MODELO ORÇAMENTO'!E214,'MODELO ORÇAMENTO'!$I$14:I214,DADOS!$AE$6),COUNTIFS('MODELO ORÇAMENTO'!$D$14:D214,'MODELO ORÇAMENTO'!D214,'MODELO ORÇAMENTO'!$E$14:E214,'MODELO ORÇAMENTO'!E214,'MODELO ORÇAMENTO'!$I$14:I214,DADOS!$AE$6))))</f>
        <v/>
      </c>
      <c r="G214" t="str">
        <f>IF(I214="","",IF(I214=DADOS!$AE$4,"",IF(OR(I214=DADOS!$AE$5,I214=DADOS!$AE$6,I214=DADOS!$AE$7),COUNTIFS('MODELO ORÇAMENTO'!$D$14:D214,'MODELO ORÇAMENTO'!D214,'MODELO ORÇAMENTO'!$E$14:E214,'MODELO ORÇAMENTO'!E214,'MODELO ORÇAMENTO'!$F$14:F214,'MODELO ORÇAMENTO'!F214,'MODELO ORÇAMENTO'!$I$14:I214,DADOS!$AE$7),COUNTIFS('MODELO ORÇAMENTO'!$D$14:D214,'MODELO ORÇAMENTO'!D214,'MODELO ORÇAMENTO'!$E$14:E214,'MODELO ORÇAMENTO'!E214,'MODELO ORÇAMENTO'!$F$14:F214,'MODELO ORÇAMENTO'!F214,'MODELO ORÇAMENTO'!$I$14:I214,DADOS!$AE$7))))</f>
        <v/>
      </c>
      <c r="H214" t="str">
        <f>IF(I214="","",COUNTIFS('MODELO ORÇAMENTO'!$D$14:D214,'MODELO ORÇAMENTO'!D214,'MODELO ORÇAMENTO'!$E$14:E214,'MODELO ORÇAMENTO'!E214,'MODELO ORÇAMENTO'!$F$14:F214,'MODELO ORÇAMENTO'!F214,'MODELO ORÇAMENTO'!$G$14:G214,'MODELO ORÇAMENTO'!G214,'MODELO ORÇAMENTO'!$I$14:I214,DADOS!$AE$8))</f>
        <v/>
      </c>
      <c r="K214" s="49"/>
      <c r="L214" s="2" t="s">
        <v>0</v>
      </c>
      <c r="O214" s="4" t="s">
        <v>0</v>
      </c>
      <c r="P214" s="3" t="s">
        <v>0</v>
      </c>
      <c r="Q214" s="5" t="s">
        <v>0</v>
      </c>
      <c r="R214" s="7"/>
      <c r="S214" s="6"/>
      <c r="T214" s="8"/>
      <c r="V214" s="43"/>
      <c r="Z214" s="10" t="s">
        <v>0</v>
      </c>
      <c r="AA214" s="10" t="s">
        <v>0</v>
      </c>
      <c r="AB214" s="10" t="s">
        <v>0</v>
      </c>
      <c r="AC214" s="10" t="s">
        <v>0</v>
      </c>
      <c r="AE214" s="10" t="s">
        <v>0</v>
      </c>
      <c r="AF214" s="10" t="s">
        <v>0</v>
      </c>
      <c r="AG214" s="10" t="s">
        <v>0</v>
      </c>
      <c r="AH214" s="10" t="s">
        <v>0</v>
      </c>
      <c r="AI214" s="10" t="s">
        <v>0</v>
      </c>
    </row>
    <row r="215" spans="2:35" x14ac:dyDescent="0.25">
      <c r="B215" t="str">
        <f>IFERROR(IF(I215=DADOS!$AE$8,S215,""),0)</f>
        <v/>
      </c>
      <c r="C215" t="str">
        <f>IF(I215=DADOS!$AE$8,S215,"")</f>
        <v/>
      </c>
      <c r="D215">
        <f>IF(I215="","",COUNTIF(I$12:I215,DADOS!$AE$4))</f>
        <v>2</v>
      </c>
      <c r="E215">
        <f>IF(I215="","",IF(I215=DADOS!$AE$4,"",IF(OR(I215=DADOS!$AE$5,I215=DADOS!$AE$6,I215=DADOS!$AE$7),COUNTIFS('MODELO ORÇAMENTO'!$D$14:D215,'MODELO ORÇAMENTO'!D215,'MODELO ORÇAMENTO'!$I$14:I215,DADOS!$AE$5),COUNTIFS('MODELO ORÇAMENTO'!$D$14:D215,'MODELO ORÇAMENTO'!D215,'MODELO ORÇAMENTO'!$I$14:I215,DADOS!$AE$5))))</f>
        <v>10</v>
      </c>
      <c r="F215">
        <f>IF(I215="","",IF(I215=DADOS!$AE$4,"",IF(OR(I215=DADOS!$AE$5,I215=DADOS!$AE$6,I215=DADOS!$AE$7),COUNTIFS('MODELO ORÇAMENTO'!$D$14:D215,'MODELO ORÇAMENTO'!D215,'MODELO ORÇAMENTO'!$E$14:E215,'MODELO ORÇAMENTO'!E215,'MODELO ORÇAMENTO'!$I$14:I215,DADOS!$AE$6),COUNTIFS('MODELO ORÇAMENTO'!$D$14:D215,'MODELO ORÇAMENTO'!D215,'MODELO ORÇAMENTO'!$E$14:E215,'MODELO ORÇAMENTO'!E215,'MODELO ORÇAMENTO'!$I$14:I215,DADOS!$AE$6))))</f>
        <v>0</v>
      </c>
      <c r="G215">
        <f>IF(I215="","",IF(I215=DADOS!$AE$4,"",IF(OR(I215=DADOS!$AE$5,I215=DADOS!$AE$6,I215=DADOS!$AE$7),COUNTIFS('MODELO ORÇAMENTO'!$D$14:D215,'MODELO ORÇAMENTO'!D215,'MODELO ORÇAMENTO'!$E$14:E215,'MODELO ORÇAMENTO'!E215,'MODELO ORÇAMENTO'!$F$14:F215,'MODELO ORÇAMENTO'!F215,'MODELO ORÇAMENTO'!$I$14:I215,DADOS!$AE$7),COUNTIFS('MODELO ORÇAMENTO'!$D$14:D215,'MODELO ORÇAMENTO'!D215,'MODELO ORÇAMENTO'!$E$14:E215,'MODELO ORÇAMENTO'!E215,'MODELO ORÇAMENTO'!$F$14:F215,'MODELO ORÇAMENTO'!F215,'MODELO ORÇAMENTO'!$I$14:I215,DADOS!$AE$7))))</f>
        <v>0</v>
      </c>
      <c r="H215">
        <f>IF(I215="","",COUNTIFS('MODELO ORÇAMENTO'!$D$14:D215,'MODELO ORÇAMENTO'!D215,'MODELO ORÇAMENTO'!$E$14:E215,'MODELO ORÇAMENTO'!E215,'MODELO ORÇAMENTO'!$F$14:F215,'MODELO ORÇAMENTO'!F215,'MODELO ORÇAMENTO'!$G$14:G215,'MODELO ORÇAMENTO'!G215,'MODELO ORÇAMENTO'!$I$14:I215,DADOS!$AE$8))</f>
        <v>0</v>
      </c>
      <c r="I215" t="s">
        <v>13</v>
      </c>
      <c r="K215" s="49"/>
      <c r="L215" s="2" t="s">
        <v>348</v>
      </c>
      <c r="O215" s="4" t="s">
        <v>349</v>
      </c>
      <c r="P215" s="3" t="s">
        <v>0</v>
      </c>
      <c r="Q215" s="5" t="s">
        <v>0</v>
      </c>
      <c r="R215" s="7"/>
      <c r="S215" s="6"/>
      <c r="T215" s="8"/>
      <c r="V215" s="43"/>
      <c r="X215" s="9" t="s">
        <v>349</v>
      </c>
      <c r="Z215" s="10" t="s">
        <v>0</v>
      </c>
      <c r="AA215" s="10" t="s">
        <v>0</v>
      </c>
      <c r="AB215" s="10" t="s">
        <v>0</v>
      </c>
      <c r="AC215" s="10" t="s">
        <v>0</v>
      </c>
      <c r="AE215" s="10" t="s">
        <v>0</v>
      </c>
      <c r="AF215" s="10" t="s">
        <v>0</v>
      </c>
      <c r="AG215" s="10" t="s">
        <v>0</v>
      </c>
      <c r="AH215" s="10" t="s">
        <v>0</v>
      </c>
      <c r="AI215" s="10" t="s">
        <v>0</v>
      </c>
    </row>
    <row r="216" spans="2:35" ht="75" x14ac:dyDescent="0.25">
      <c r="B216">
        <f>IFERROR(IF(I216=DADOS!$AE$8,S216,""),0)</f>
        <v>0</v>
      </c>
      <c r="C216">
        <f>IF(I216=DADOS!$AE$8,S216,"")</f>
        <v>0</v>
      </c>
      <c r="D216">
        <f>IF(I216="","",COUNTIF(I$12:I216,DADOS!$AE$4))</f>
        <v>2</v>
      </c>
      <c r="E216">
        <f>IF(I216="","",IF(I216=DADOS!$AE$4,"",IF(OR(I216=DADOS!$AE$5,I216=DADOS!$AE$6,I216=DADOS!$AE$7),COUNTIFS('MODELO ORÇAMENTO'!$D$14:D216,'MODELO ORÇAMENTO'!D216,'MODELO ORÇAMENTO'!$I$14:I216,DADOS!$AE$5),COUNTIFS('MODELO ORÇAMENTO'!$D$14:D216,'MODELO ORÇAMENTO'!D216,'MODELO ORÇAMENTO'!$I$14:I216,DADOS!$AE$5))))</f>
        <v>10</v>
      </c>
      <c r="F216">
        <f>IF(I216="","",IF(I216=DADOS!$AE$4,"",IF(OR(I216=DADOS!$AE$5,I216=DADOS!$AE$6,I216=DADOS!$AE$7),COUNTIFS('MODELO ORÇAMENTO'!$D$14:D216,'MODELO ORÇAMENTO'!D216,'MODELO ORÇAMENTO'!$E$14:E216,'MODELO ORÇAMENTO'!E216,'MODELO ORÇAMENTO'!$I$14:I216,DADOS!$AE$6),COUNTIFS('MODELO ORÇAMENTO'!$D$14:D216,'MODELO ORÇAMENTO'!D216,'MODELO ORÇAMENTO'!$E$14:E216,'MODELO ORÇAMENTO'!E216,'MODELO ORÇAMENTO'!$I$14:I216,DADOS!$AE$6))))</f>
        <v>0</v>
      </c>
      <c r="G216">
        <f>IF(I216="","",IF(I216=DADOS!$AE$4,"",IF(OR(I216=DADOS!$AE$5,I216=DADOS!$AE$6,I216=DADOS!$AE$7),COUNTIFS('MODELO ORÇAMENTO'!$D$14:D216,'MODELO ORÇAMENTO'!D216,'MODELO ORÇAMENTO'!$E$14:E216,'MODELO ORÇAMENTO'!E216,'MODELO ORÇAMENTO'!$F$14:F216,'MODELO ORÇAMENTO'!F216,'MODELO ORÇAMENTO'!$I$14:I216,DADOS!$AE$7),COUNTIFS('MODELO ORÇAMENTO'!$D$14:D216,'MODELO ORÇAMENTO'!D216,'MODELO ORÇAMENTO'!$E$14:E216,'MODELO ORÇAMENTO'!E216,'MODELO ORÇAMENTO'!$F$14:F216,'MODELO ORÇAMENTO'!F216,'MODELO ORÇAMENTO'!$I$14:I216,DADOS!$AE$7))))</f>
        <v>0</v>
      </c>
      <c r="H216">
        <f>IF(I216="","",COUNTIFS('MODELO ORÇAMENTO'!$D$14:D216,'MODELO ORÇAMENTO'!D216,'MODELO ORÇAMENTO'!$E$14:E216,'MODELO ORÇAMENTO'!E216,'MODELO ORÇAMENTO'!$F$14:F216,'MODELO ORÇAMENTO'!F216,'MODELO ORÇAMENTO'!$G$14:G216,'MODELO ORÇAMENTO'!G216,'MODELO ORÇAMENTO'!$I$14:I216,DADOS!$AE$8))</f>
        <v>1</v>
      </c>
      <c r="I216" t="s">
        <v>16</v>
      </c>
      <c r="K216" s="49"/>
      <c r="L216" s="2" t="s">
        <v>350</v>
      </c>
      <c r="O216" s="4" t="s">
        <v>74</v>
      </c>
      <c r="P216" s="3" t="s">
        <v>75</v>
      </c>
      <c r="Q216" s="5">
        <v>9</v>
      </c>
      <c r="R216" s="7"/>
      <c r="S216" s="6"/>
      <c r="T216" s="8"/>
      <c r="U216" s="2" t="s">
        <v>42</v>
      </c>
      <c r="V216" s="43"/>
      <c r="Z216" s="10" t="s">
        <v>0</v>
      </c>
      <c r="AA216" s="10" t="s">
        <v>0</v>
      </c>
      <c r="AB216" s="10" t="s">
        <v>0</v>
      </c>
      <c r="AC216" s="10" t="s">
        <v>0</v>
      </c>
      <c r="AE216" s="10" t="s">
        <v>0</v>
      </c>
      <c r="AF216" s="10" t="s">
        <v>0</v>
      </c>
      <c r="AG216" s="10" t="s">
        <v>0</v>
      </c>
      <c r="AH216" s="10" t="s">
        <v>0</v>
      </c>
      <c r="AI216" s="10" t="s">
        <v>0</v>
      </c>
    </row>
    <row r="217" spans="2:35" ht="45" x14ac:dyDescent="0.25">
      <c r="B217">
        <f>IFERROR(IF(I217=DADOS!$AE$8,S217,""),0)</f>
        <v>0</v>
      </c>
      <c r="C217">
        <f>IF(I217=DADOS!$AE$8,S217,"")</f>
        <v>0</v>
      </c>
      <c r="D217">
        <f>IF(I217="","",COUNTIF(I$12:I217,DADOS!$AE$4))</f>
        <v>2</v>
      </c>
      <c r="E217">
        <f>IF(I217="","",IF(I217=DADOS!$AE$4,"",IF(OR(I217=DADOS!$AE$5,I217=DADOS!$AE$6,I217=DADOS!$AE$7),COUNTIFS('MODELO ORÇAMENTO'!$D$14:D217,'MODELO ORÇAMENTO'!D217,'MODELO ORÇAMENTO'!$I$14:I217,DADOS!$AE$5),COUNTIFS('MODELO ORÇAMENTO'!$D$14:D217,'MODELO ORÇAMENTO'!D217,'MODELO ORÇAMENTO'!$I$14:I217,DADOS!$AE$5))))</f>
        <v>10</v>
      </c>
      <c r="F217">
        <f>IF(I217="","",IF(I217=DADOS!$AE$4,"",IF(OR(I217=DADOS!$AE$5,I217=DADOS!$AE$6,I217=DADOS!$AE$7),COUNTIFS('MODELO ORÇAMENTO'!$D$14:D217,'MODELO ORÇAMENTO'!D217,'MODELO ORÇAMENTO'!$E$14:E217,'MODELO ORÇAMENTO'!E217,'MODELO ORÇAMENTO'!$I$14:I217,DADOS!$AE$6),COUNTIFS('MODELO ORÇAMENTO'!$D$14:D217,'MODELO ORÇAMENTO'!D217,'MODELO ORÇAMENTO'!$E$14:E217,'MODELO ORÇAMENTO'!E217,'MODELO ORÇAMENTO'!$I$14:I217,DADOS!$AE$6))))</f>
        <v>0</v>
      </c>
      <c r="G217">
        <f>IF(I217="","",IF(I217=DADOS!$AE$4,"",IF(OR(I217=DADOS!$AE$5,I217=DADOS!$AE$6,I217=DADOS!$AE$7),COUNTIFS('MODELO ORÇAMENTO'!$D$14:D217,'MODELO ORÇAMENTO'!D217,'MODELO ORÇAMENTO'!$E$14:E217,'MODELO ORÇAMENTO'!E217,'MODELO ORÇAMENTO'!$F$14:F217,'MODELO ORÇAMENTO'!F217,'MODELO ORÇAMENTO'!$I$14:I217,DADOS!$AE$7),COUNTIFS('MODELO ORÇAMENTO'!$D$14:D217,'MODELO ORÇAMENTO'!D217,'MODELO ORÇAMENTO'!$E$14:E217,'MODELO ORÇAMENTO'!E217,'MODELO ORÇAMENTO'!$F$14:F217,'MODELO ORÇAMENTO'!F217,'MODELO ORÇAMENTO'!$I$14:I217,DADOS!$AE$7))))</f>
        <v>0</v>
      </c>
      <c r="H217">
        <f>IF(I217="","",COUNTIFS('MODELO ORÇAMENTO'!$D$14:D217,'MODELO ORÇAMENTO'!D217,'MODELO ORÇAMENTO'!$E$14:E217,'MODELO ORÇAMENTO'!E217,'MODELO ORÇAMENTO'!$F$14:F217,'MODELO ORÇAMENTO'!F217,'MODELO ORÇAMENTO'!$G$14:G217,'MODELO ORÇAMENTO'!G217,'MODELO ORÇAMENTO'!$I$14:I217,DADOS!$AE$8))</f>
        <v>2</v>
      </c>
      <c r="I217" t="s">
        <v>16</v>
      </c>
      <c r="K217" s="49"/>
      <c r="L217" s="2" t="s">
        <v>351</v>
      </c>
      <c r="O217" s="4" t="s">
        <v>352</v>
      </c>
      <c r="P217" s="3" t="s">
        <v>52</v>
      </c>
      <c r="Q217" s="5">
        <v>1</v>
      </c>
      <c r="R217" s="7"/>
      <c r="S217" s="6"/>
      <c r="T217" s="8"/>
      <c r="U217" s="2" t="s">
        <v>42</v>
      </c>
      <c r="V217" s="43"/>
      <c r="Z217" s="10" t="s">
        <v>0</v>
      </c>
      <c r="AA217" s="10" t="s">
        <v>0</v>
      </c>
      <c r="AB217" s="10" t="s">
        <v>0</v>
      </c>
      <c r="AC217" s="10" t="s">
        <v>0</v>
      </c>
      <c r="AE217" s="10" t="s">
        <v>0</v>
      </c>
      <c r="AF217" s="10" t="s">
        <v>0</v>
      </c>
      <c r="AG217" s="10" t="s">
        <v>0</v>
      </c>
      <c r="AH217" s="10" t="s">
        <v>0</v>
      </c>
      <c r="AI217" s="10" t="s">
        <v>0</v>
      </c>
    </row>
    <row r="218" spans="2:35" ht="60" x14ac:dyDescent="0.25">
      <c r="B218">
        <f>IFERROR(IF(I218=DADOS!$AE$8,S218,""),0)</f>
        <v>0</v>
      </c>
      <c r="C218">
        <f>IF(I218=DADOS!$AE$8,S218,"")</f>
        <v>0</v>
      </c>
      <c r="D218">
        <f>IF(I218="","",COUNTIF(I$12:I218,DADOS!$AE$4))</f>
        <v>2</v>
      </c>
      <c r="E218">
        <f>IF(I218="","",IF(I218=DADOS!$AE$4,"",IF(OR(I218=DADOS!$AE$5,I218=DADOS!$AE$6,I218=DADOS!$AE$7),COUNTIFS('MODELO ORÇAMENTO'!$D$14:D218,'MODELO ORÇAMENTO'!D218,'MODELO ORÇAMENTO'!$I$14:I218,DADOS!$AE$5),COUNTIFS('MODELO ORÇAMENTO'!$D$14:D218,'MODELO ORÇAMENTO'!D218,'MODELO ORÇAMENTO'!$I$14:I218,DADOS!$AE$5))))</f>
        <v>10</v>
      </c>
      <c r="F218">
        <f>IF(I218="","",IF(I218=DADOS!$AE$4,"",IF(OR(I218=DADOS!$AE$5,I218=DADOS!$AE$6,I218=DADOS!$AE$7),COUNTIFS('MODELO ORÇAMENTO'!$D$14:D218,'MODELO ORÇAMENTO'!D218,'MODELO ORÇAMENTO'!$E$14:E218,'MODELO ORÇAMENTO'!E218,'MODELO ORÇAMENTO'!$I$14:I218,DADOS!$AE$6),COUNTIFS('MODELO ORÇAMENTO'!$D$14:D218,'MODELO ORÇAMENTO'!D218,'MODELO ORÇAMENTO'!$E$14:E218,'MODELO ORÇAMENTO'!E218,'MODELO ORÇAMENTO'!$I$14:I218,DADOS!$AE$6))))</f>
        <v>0</v>
      </c>
      <c r="G218">
        <f>IF(I218="","",IF(I218=DADOS!$AE$4,"",IF(OR(I218=DADOS!$AE$5,I218=DADOS!$AE$6,I218=DADOS!$AE$7),COUNTIFS('MODELO ORÇAMENTO'!$D$14:D218,'MODELO ORÇAMENTO'!D218,'MODELO ORÇAMENTO'!$E$14:E218,'MODELO ORÇAMENTO'!E218,'MODELO ORÇAMENTO'!$F$14:F218,'MODELO ORÇAMENTO'!F218,'MODELO ORÇAMENTO'!$I$14:I218,DADOS!$AE$7),COUNTIFS('MODELO ORÇAMENTO'!$D$14:D218,'MODELO ORÇAMENTO'!D218,'MODELO ORÇAMENTO'!$E$14:E218,'MODELO ORÇAMENTO'!E218,'MODELO ORÇAMENTO'!$F$14:F218,'MODELO ORÇAMENTO'!F218,'MODELO ORÇAMENTO'!$I$14:I218,DADOS!$AE$7))))</f>
        <v>0</v>
      </c>
      <c r="H218">
        <f>IF(I218="","",COUNTIFS('MODELO ORÇAMENTO'!$D$14:D218,'MODELO ORÇAMENTO'!D218,'MODELO ORÇAMENTO'!$E$14:E218,'MODELO ORÇAMENTO'!E218,'MODELO ORÇAMENTO'!$F$14:F218,'MODELO ORÇAMENTO'!F218,'MODELO ORÇAMENTO'!$G$14:G218,'MODELO ORÇAMENTO'!G218,'MODELO ORÇAMENTO'!$I$14:I218,DADOS!$AE$8))</f>
        <v>3</v>
      </c>
      <c r="I218" t="s">
        <v>16</v>
      </c>
      <c r="K218" s="49"/>
      <c r="L218" s="2" t="s">
        <v>353</v>
      </c>
      <c r="O218" s="4" t="s">
        <v>354</v>
      </c>
      <c r="P218" s="3" t="s">
        <v>52</v>
      </c>
      <c r="Q218" s="5">
        <v>2</v>
      </c>
      <c r="R218" s="7"/>
      <c r="S218" s="6"/>
      <c r="T218" s="8"/>
      <c r="U218" s="2" t="s">
        <v>42</v>
      </c>
      <c r="V218" s="43"/>
      <c r="Z218" s="10" t="s">
        <v>0</v>
      </c>
      <c r="AA218" s="10" t="s">
        <v>0</v>
      </c>
      <c r="AB218" s="10" t="s">
        <v>0</v>
      </c>
      <c r="AC218" s="10" t="s">
        <v>0</v>
      </c>
      <c r="AE218" s="10" t="s">
        <v>0</v>
      </c>
      <c r="AF218" s="10" t="s">
        <v>0</v>
      </c>
      <c r="AG218" s="10" t="s">
        <v>0</v>
      </c>
      <c r="AH218" s="10" t="s">
        <v>0</v>
      </c>
      <c r="AI218" s="10" t="s">
        <v>0</v>
      </c>
    </row>
    <row r="219" spans="2:35" ht="30" x14ac:dyDescent="0.25">
      <c r="B219">
        <f>IFERROR(IF(I219=DADOS!$AE$8,S219,""),0)</f>
        <v>0</v>
      </c>
      <c r="C219">
        <f>IF(I219=DADOS!$AE$8,S219,"")</f>
        <v>0</v>
      </c>
      <c r="D219">
        <f>IF(I219="","",COUNTIF(I$12:I219,DADOS!$AE$4))</f>
        <v>2</v>
      </c>
      <c r="E219">
        <f>IF(I219="","",IF(I219=DADOS!$AE$4,"",IF(OR(I219=DADOS!$AE$5,I219=DADOS!$AE$6,I219=DADOS!$AE$7),COUNTIFS('MODELO ORÇAMENTO'!$D$14:D219,'MODELO ORÇAMENTO'!D219,'MODELO ORÇAMENTO'!$I$14:I219,DADOS!$AE$5),COUNTIFS('MODELO ORÇAMENTO'!$D$14:D219,'MODELO ORÇAMENTO'!D219,'MODELO ORÇAMENTO'!$I$14:I219,DADOS!$AE$5))))</f>
        <v>10</v>
      </c>
      <c r="F219">
        <f>IF(I219="","",IF(I219=DADOS!$AE$4,"",IF(OR(I219=DADOS!$AE$5,I219=DADOS!$AE$6,I219=DADOS!$AE$7),COUNTIFS('MODELO ORÇAMENTO'!$D$14:D219,'MODELO ORÇAMENTO'!D219,'MODELO ORÇAMENTO'!$E$14:E219,'MODELO ORÇAMENTO'!E219,'MODELO ORÇAMENTO'!$I$14:I219,DADOS!$AE$6),COUNTIFS('MODELO ORÇAMENTO'!$D$14:D219,'MODELO ORÇAMENTO'!D219,'MODELO ORÇAMENTO'!$E$14:E219,'MODELO ORÇAMENTO'!E219,'MODELO ORÇAMENTO'!$I$14:I219,DADOS!$AE$6))))</f>
        <v>0</v>
      </c>
      <c r="G219">
        <f>IF(I219="","",IF(I219=DADOS!$AE$4,"",IF(OR(I219=DADOS!$AE$5,I219=DADOS!$AE$6,I219=DADOS!$AE$7),COUNTIFS('MODELO ORÇAMENTO'!$D$14:D219,'MODELO ORÇAMENTO'!D219,'MODELO ORÇAMENTO'!$E$14:E219,'MODELO ORÇAMENTO'!E219,'MODELO ORÇAMENTO'!$F$14:F219,'MODELO ORÇAMENTO'!F219,'MODELO ORÇAMENTO'!$I$14:I219,DADOS!$AE$7),COUNTIFS('MODELO ORÇAMENTO'!$D$14:D219,'MODELO ORÇAMENTO'!D219,'MODELO ORÇAMENTO'!$E$14:E219,'MODELO ORÇAMENTO'!E219,'MODELO ORÇAMENTO'!$F$14:F219,'MODELO ORÇAMENTO'!F219,'MODELO ORÇAMENTO'!$I$14:I219,DADOS!$AE$7))))</f>
        <v>0</v>
      </c>
      <c r="H219">
        <f>IF(I219="","",COUNTIFS('MODELO ORÇAMENTO'!$D$14:D219,'MODELO ORÇAMENTO'!D219,'MODELO ORÇAMENTO'!$E$14:E219,'MODELO ORÇAMENTO'!E219,'MODELO ORÇAMENTO'!$F$14:F219,'MODELO ORÇAMENTO'!F219,'MODELO ORÇAMENTO'!$G$14:G219,'MODELO ORÇAMENTO'!G219,'MODELO ORÇAMENTO'!$I$14:I219,DADOS!$AE$8))</f>
        <v>4</v>
      </c>
      <c r="I219" t="s">
        <v>16</v>
      </c>
      <c r="K219" s="49"/>
      <c r="L219" s="2" t="s">
        <v>355</v>
      </c>
      <c r="O219" s="4" t="s">
        <v>356</v>
      </c>
      <c r="P219" s="3" t="s">
        <v>52</v>
      </c>
      <c r="Q219" s="5">
        <v>1</v>
      </c>
      <c r="R219" s="7"/>
      <c r="S219" s="6"/>
      <c r="T219" s="8"/>
      <c r="U219" s="2" t="s">
        <v>42</v>
      </c>
      <c r="V219" s="43"/>
      <c r="Z219" s="10" t="s">
        <v>0</v>
      </c>
      <c r="AA219" s="10" t="s">
        <v>0</v>
      </c>
      <c r="AB219" s="10" t="s">
        <v>0</v>
      </c>
      <c r="AC219" s="10" t="s">
        <v>0</v>
      </c>
      <c r="AE219" s="10" t="s">
        <v>0</v>
      </c>
      <c r="AF219" s="10" t="s">
        <v>0</v>
      </c>
      <c r="AG219" s="10" t="s">
        <v>0</v>
      </c>
      <c r="AH219" s="10" t="s">
        <v>0</v>
      </c>
      <c r="AI219" s="10" t="s">
        <v>0</v>
      </c>
    </row>
    <row r="220" spans="2:35" ht="75" x14ac:dyDescent="0.25">
      <c r="B220">
        <f>IFERROR(IF(I220=DADOS!$AE$8,S220,""),0)</f>
        <v>0</v>
      </c>
      <c r="C220">
        <f>IF(I220=DADOS!$AE$8,S220,"")</f>
        <v>0</v>
      </c>
      <c r="D220">
        <f>IF(I220="","",COUNTIF(I$12:I220,DADOS!$AE$4))</f>
        <v>2</v>
      </c>
      <c r="E220">
        <f>IF(I220="","",IF(I220=DADOS!$AE$4,"",IF(OR(I220=DADOS!$AE$5,I220=DADOS!$AE$6,I220=DADOS!$AE$7),COUNTIFS('MODELO ORÇAMENTO'!$D$14:D220,'MODELO ORÇAMENTO'!D220,'MODELO ORÇAMENTO'!$I$14:I220,DADOS!$AE$5),COUNTIFS('MODELO ORÇAMENTO'!$D$14:D220,'MODELO ORÇAMENTO'!D220,'MODELO ORÇAMENTO'!$I$14:I220,DADOS!$AE$5))))</f>
        <v>10</v>
      </c>
      <c r="F220">
        <f>IF(I220="","",IF(I220=DADOS!$AE$4,"",IF(OR(I220=DADOS!$AE$5,I220=DADOS!$AE$6,I220=DADOS!$AE$7),COUNTIFS('MODELO ORÇAMENTO'!$D$14:D220,'MODELO ORÇAMENTO'!D220,'MODELO ORÇAMENTO'!$E$14:E220,'MODELO ORÇAMENTO'!E220,'MODELO ORÇAMENTO'!$I$14:I220,DADOS!$AE$6),COUNTIFS('MODELO ORÇAMENTO'!$D$14:D220,'MODELO ORÇAMENTO'!D220,'MODELO ORÇAMENTO'!$E$14:E220,'MODELO ORÇAMENTO'!E220,'MODELO ORÇAMENTO'!$I$14:I220,DADOS!$AE$6))))</f>
        <v>0</v>
      </c>
      <c r="G220">
        <f>IF(I220="","",IF(I220=DADOS!$AE$4,"",IF(OR(I220=DADOS!$AE$5,I220=DADOS!$AE$6,I220=DADOS!$AE$7),COUNTIFS('MODELO ORÇAMENTO'!$D$14:D220,'MODELO ORÇAMENTO'!D220,'MODELO ORÇAMENTO'!$E$14:E220,'MODELO ORÇAMENTO'!E220,'MODELO ORÇAMENTO'!$F$14:F220,'MODELO ORÇAMENTO'!F220,'MODELO ORÇAMENTO'!$I$14:I220,DADOS!$AE$7),COUNTIFS('MODELO ORÇAMENTO'!$D$14:D220,'MODELO ORÇAMENTO'!D220,'MODELO ORÇAMENTO'!$E$14:E220,'MODELO ORÇAMENTO'!E220,'MODELO ORÇAMENTO'!$F$14:F220,'MODELO ORÇAMENTO'!F220,'MODELO ORÇAMENTO'!$I$14:I220,DADOS!$AE$7))))</f>
        <v>0</v>
      </c>
      <c r="H220">
        <f>IF(I220="","",COUNTIFS('MODELO ORÇAMENTO'!$D$14:D220,'MODELO ORÇAMENTO'!D220,'MODELO ORÇAMENTO'!$E$14:E220,'MODELO ORÇAMENTO'!E220,'MODELO ORÇAMENTO'!$F$14:F220,'MODELO ORÇAMENTO'!F220,'MODELO ORÇAMENTO'!$G$14:G220,'MODELO ORÇAMENTO'!G220,'MODELO ORÇAMENTO'!$I$14:I220,DADOS!$AE$8))</f>
        <v>5</v>
      </c>
      <c r="I220" t="s">
        <v>16</v>
      </c>
      <c r="K220" s="49"/>
      <c r="L220" s="2" t="s">
        <v>357</v>
      </c>
      <c r="O220" s="4" t="s">
        <v>358</v>
      </c>
      <c r="P220" s="3" t="s">
        <v>52</v>
      </c>
      <c r="Q220" s="5">
        <v>1</v>
      </c>
      <c r="R220" s="7"/>
      <c r="S220" s="6"/>
      <c r="T220" s="8"/>
      <c r="U220" s="2" t="s">
        <v>42</v>
      </c>
      <c r="V220" s="43"/>
      <c r="Z220" s="10" t="s">
        <v>0</v>
      </c>
      <c r="AA220" s="10" t="s">
        <v>0</v>
      </c>
      <c r="AB220" s="10" t="s">
        <v>0</v>
      </c>
      <c r="AC220" s="10" t="s">
        <v>0</v>
      </c>
      <c r="AE220" s="10" t="s">
        <v>0</v>
      </c>
      <c r="AF220" s="10" t="s">
        <v>0</v>
      </c>
      <c r="AG220" s="10" t="s">
        <v>0</v>
      </c>
      <c r="AH220" s="10" t="s">
        <v>0</v>
      </c>
      <c r="AI220" s="10" t="s">
        <v>0</v>
      </c>
    </row>
    <row r="221" spans="2:35" x14ac:dyDescent="0.25">
      <c r="B221" t="str">
        <f>IFERROR(IF(I221=DADOS!$AE$8,S221,""),0)</f>
        <v/>
      </c>
      <c r="C221" t="str">
        <f>IF(I221=DADOS!$AE$8,S221,"")</f>
        <v/>
      </c>
      <c r="D221" t="str">
        <f>IF(I221="","",COUNTIF(I$12:I221,DADOS!$AE$4))</f>
        <v/>
      </c>
      <c r="E221" t="str">
        <f>IF(I221="","",IF(I221=DADOS!$AE$4,"",IF(OR(I221=DADOS!$AE$5,I221=DADOS!$AE$6,I221=DADOS!$AE$7),COUNTIFS('MODELO ORÇAMENTO'!$D$14:D221,'MODELO ORÇAMENTO'!D221,'MODELO ORÇAMENTO'!$I$14:I221,DADOS!$AE$5),COUNTIFS('MODELO ORÇAMENTO'!$D$14:D221,'MODELO ORÇAMENTO'!D221,'MODELO ORÇAMENTO'!$I$14:I221,DADOS!$AE$5))))</f>
        <v/>
      </c>
      <c r="F221" t="str">
        <f>IF(I221="","",IF(I221=DADOS!$AE$4,"",IF(OR(I221=DADOS!$AE$5,I221=DADOS!$AE$6,I221=DADOS!$AE$7),COUNTIFS('MODELO ORÇAMENTO'!$D$14:D221,'MODELO ORÇAMENTO'!D221,'MODELO ORÇAMENTO'!$E$14:E221,'MODELO ORÇAMENTO'!E221,'MODELO ORÇAMENTO'!$I$14:I221,DADOS!$AE$6),COUNTIFS('MODELO ORÇAMENTO'!$D$14:D221,'MODELO ORÇAMENTO'!D221,'MODELO ORÇAMENTO'!$E$14:E221,'MODELO ORÇAMENTO'!E221,'MODELO ORÇAMENTO'!$I$14:I221,DADOS!$AE$6))))</f>
        <v/>
      </c>
      <c r="G221" t="str">
        <f>IF(I221="","",IF(I221=DADOS!$AE$4,"",IF(OR(I221=DADOS!$AE$5,I221=DADOS!$AE$6,I221=DADOS!$AE$7),COUNTIFS('MODELO ORÇAMENTO'!$D$14:D221,'MODELO ORÇAMENTO'!D221,'MODELO ORÇAMENTO'!$E$14:E221,'MODELO ORÇAMENTO'!E221,'MODELO ORÇAMENTO'!$F$14:F221,'MODELO ORÇAMENTO'!F221,'MODELO ORÇAMENTO'!$I$14:I221,DADOS!$AE$7),COUNTIFS('MODELO ORÇAMENTO'!$D$14:D221,'MODELO ORÇAMENTO'!D221,'MODELO ORÇAMENTO'!$E$14:E221,'MODELO ORÇAMENTO'!E221,'MODELO ORÇAMENTO'!$F$14:F221,'MODELO ORÇAMENTO'!F221,'MODELO ORÇAMENTO'!$I$14:I221,DADOS!$AE$7))))</f>
        <v/>
      </c>
      <c r="H221" t="str">
        <f>IF(I221="","",COUNTIFS('MODELO ORÇAMENTO'!$D$14:D221,'MODELO ORÇAMENTO'!D221,'MODELO ORÇAMENTO'!$E$14:E221,'MODELO ORÇAMENTO'!E221,'MODELO ORÇAMENTO'!$F$14:F221,'MODELO ORÇAMENTO'!F221,'MODELO ORÇAMENTO'!$G$14:G221,'MODELO ORÇAMENTO'!G221,'MODELO ORÇAMENTO'!$I$14:I221,DADOS!$AE$8))</f>
        <v/>
      </c>
      <c r="K221" s="49"/>
      <c r="L221" s="2" t="s">
        <v>0</v>
      </c>
      <c r="O221" s="4" t="s">
        <v>0</v>
      </c>
      <c r="P221" s="3" t="s">
        <v>0</v>
      </c>
      <c r="Q221" s="5" t="s">
        <v>0</v>
      </c>
      <c r="R221" s="7"/>
      <c r="S221" s="6"/>
      <c r="T221" s="8"/>
      <c r="V221" s="43"/>
      <c r="Z221" s="10" t="s">
        <v>0</v>
      </c>
      <c r="AA221" s="10" t="s">
        <v>0</v>
      </c>
      <c r="AB221" s="10" t="s">
        <v>0</v>
      </c>
      <c r="AC221" s="10" t="s">
        <v>0</v>
      </c>
      <c r="AE221" s="10" t="s">
        <v>0</v>
      </c>
      <c r="AF221" s="10" t="s">
        <v>0</v>
      </c>
      <c r="AG221" s="10" t="s">
        <v>0</v>
      </c>
      <c r="AH221" s="10" t="s">
        <v>0</v>
      </c>
      <c r="AI221" s="10" t="s">
        <v>0</v>
      </c>
    </row>
    <row r="222" spans="2:35" x14ac:dyDescent="0.25">
      <c r="B222" t="str">
        <f>IFERROR(IF(I222=DADOS!$AE$8,S222,""),0)</f>
        <v/>
      </c>
      <c r="C222" t="str">
        <f>IF(I222=DADOS!$AE$8,S222,"")</f>
        <v/>
      </c>
      <c r="D222">
        <f>IF(I222="","",COUNTIF(I$12:I222,DADOS!$AE$4))</f>
        <v>2</v>
      </c>
      <c r="E222">
        <f>IF(I222="","",IF(I222=DADOS!$AE$4,"",IF(OR(I222=DADOS!$AE$5,I222=DADOS!$AE$6,I222=DADOS!$AE$7),COUNTIFS('MODELO ORÇAMENTO'!$D$14:D222,'MODELO ORÇAMENTO'!D222,'MODELO ORÇAMENTO'!$I$14:I222,DADOS!$AE$5),COUNTIFS('MODELO ORÇAMENTO'!$D$14:D222,'MODELO ORÇAMENTO'!D222,'MODELO ORÇAMENTO'!$I$14:I222,DADOS!$AE$5))))</f>
        <v>11</v>
      </c>
      <c r="F222">
        <f>IF(I222="","",IF(I222=DADOS!$AE$4,"",IF(OR(I222=DADOS!$AE$5,I222=DADOS!$AE$6,I222=DADOS!$AE$7),COUNTIFS('MODELO ORÇAMENTO'!$D$14:D222,'MODELO ORÇAMENTO'!D222,'MODELO ORÇAMENTO'!$E$14:E222,'MODELO ORÇAMENTO'!E222,'MODELO ORÇAMENTO'!$I$14:I222,DADOS!$AE$6),COUNTIFS('MODELO ORÇAMENTO'!$D$14:D222,'MODELO ORÇAMENTO'!D222,'MODELO ORÇAMENTO'!$E$14:E222,'MODELO ORÇAMENTO'!E222,'MODELO ORÇAMENTO'!$I$14:I222,DADOS!$AE$6))))</f>
        <v>0</v>
      </c>
      <c r="G222">
        <f>IF(I222="","",IF(I222=DADOS!$AE$4,"",IF(OR(I222=DADOS!$AE$5,I222=DADOS!$AE$6,I222=DADOS!$AE$7),COUNTIFS('MODELO ORÇAMENTO'!$D$14:D222,'MODELO ORÇAMENTO'!D222,'MODELO ORÇAMENTO'!$E$14:E222,'MODELO ORÇAMENTO'!E222,'MODELO ORÇAMENTO'!$F$14:F222,'MODELO ORÇAMENTO'!F222,'MODELO ORÇAMENTO'!$I$14:I222,DADOS!$AE$7),COUNTIFS('MODELO ORÇAMENTO'!$D$14:D222,'MODELO ORÇAMENTO'!D222,'MODELO ORÇAMENTO'!$E$14:E222,'MODELO ORÇAMENTO'!E222,'MODELO ORÇAMENTO'!$F$14:F222,'MODELO ORÇAMENTO'!F222,'MODELO ORÇAMENTO'!$I$14:I222,DADOS!$AE$7))))</f>
        <v>0</v>
      </c>
      <c r="H222">
        <f>IF(I222="","",COUNTIFS('MODELO ORÇAMENTO'!$D$14:D222,'MODELO ORÇAMENTO'!D222,'MODELO ORÇAMENTO'!$E$14:E222,'MODELO ORÇAMENTO'!E222,'MODELO ORÇAMENTO'!$F$14:F222,'MODELO ORÇAMENTO'!F222,'MODELO ORÇAMENTO'!$G$14:G222,'MODELO ORÇAMENTO'!G222,'MODELO ORÇAMENTO'!$I$14:I222,DADOS!$AE$8))</f>
        <v>0</v>
      </c>
      <c r="I222" t="s">
        <v>13</v>
      </c>
      <c r="K222" s="49"/>
      <c r="L222" s="2" t="s">
        <v>359</v>
      </c>
      <c r="O222" s="4" t="s">
        <v>360</v>
      </c>
      <c r="P222" s="3" t="s">
        <v>0</v>
      </c>
      <c r="Q222" s="5" t="s">
        <v>0</v>
      </c>
      <c r="R222" s="7"/>
      <c r="S222" s="6"/>
      <c r="T222" s="8"/>
      <c r="V222" s="43"/>
      <c r="X222" s="9" t="s">
        <v>360</v>
      </c>
      <c r="Z222" s="10" t="s">
        <v>0</v>
      </c>
      <c r="AA222" s="10" t="s">
        <v>0</v>
      </c>
      <c r="AB222" s="10" t="s">
        <v>0</v>
      </c>
      <c r="AC222" s="10" t="s">
        <v>0</v>
      </c>
      <c r="AE222" s="10" t="s">
        <v>0</v>
      </c>
      <c r="AF222" s="10" t="s">
        <v>0</v>
      </c>
      <c r="AG222" s="10" t="s">
        <v>0</v>
      </c>
      <c r="AH222" s="10" t="s">
        <v>0</v>
      </c>
      <c r="AI222" s="10" t="s">
        <v>0</v>
      </c>
    </row>
    <row r="223" spans="2:35" ht="45" x14ac:dyDescent="0.25">
      <c r="B223">
        <f>IFERROR(IF(I223=DADOS!$AE$8,S223,""),0)</f>
        <v>0</v>
      </c>
      <c r="C223">
        <f>IF(I223=DADOS!$AE$8,S223,"")</f>
        <v>0</v>
      </c>
      <c r="D223">
        <f>IF(I223="","",COUNTIF(I$12:I223,DADOS!$AE$4))</f>
        <v>2</v>
      </c>
      <c r="E223">
        <f>IF(I223="","",IF(I223=DADOS!$AE$4,"",IF(OR(I223=DADOS!$AE$5,I223=DADOS!$AE$6,I223=DADOS!$AE$7),COUNTIFS('MODELO ORÇAMENTO'!$D$14:D223,'MODELO ORÇAMENTO'!D223,'MODELO ORÇAMENTO'!$I$14:I223,DADOS!$AE$5),COUNTIFS('MODELO ORÇAMENTO'!$D$14:D223,'MODELO ORÇAMENTO'!D223,'MODELO ORÇAMENTO'!$I$14:I223,DADOS!$AE$5))))</f>
        <v>11</v>
      </c>
      <c r="F223">
        <f>IF(I223="","",IF(I223=DADOS!$AE$4,"",IF(OR(I223=DADOS!$AE$5,I223=DADOS!$AE$6,I223=DADOS!$AE$7),COUNTIFS('MODELO ORÇAMENTO'!$D$14:D223,'MODELO ORÇAMENTO'!D223,'MODELO ORÇAMENTO'!$E$14:E223,'MODELO ORÇAMENTO'!E223,'MODELO ORÇAMENTO'!$I$14:I223,DADOS!$AE$6),COUNTIFS('MODELO ORÇAMENTO'!$D$14:D223,'MODELO ORÇAMENTO'!D223,'MODELO ORÇAMENTO'!$E$14:E223,'MODELO ORÇAMENTO'!E223,'MODELO ORÇAMENTO'!$I$14:I223,DADOS!$AE$6))))</f>
        <v>0</v>
      </c>
      <c r="G223">
        <f>IF(I223="","",IF(I223=DADOS!$AE$4,"",IF(OR(I223=DADOS!$AE$5,I223=DADOS!$AE$6,I223=DADOS!$AE$7),COUNTIFS('MODELO ORÇAMENTO'!$D$14:D223,'MODELO ORÇAMENTO'!D223,'MODELO ORÇAMENTO'!$E$14:E223,'MODELO ORÇAMENTO'!E223,'MODELO ORÇAMENTO'!$F$14:F223,'MODELO ORÇAMENTO'!F223,'MODELO ORÇAMENTO'!$I$14:I223,DADOS!$AE$7),COUNTIFS('MODELO ORÇAMENTO'!$D$14:D223,'MODELO ORÇAMENTO'!D223,'MODELO ORÇAMENTO'!$E$14:E223,'MODELO ORÇAMENTO'!E223,'MODELO ORÇAMENTO'!$F$14:F223,'MODELO ORÇAMENTO'!F223,'MODELO ORÇAMENTO'!$I$14:I223,DADOS!$AE$7))))</f>
        <v>0</v>
      </c>
      <c r="H223">
        <f>IF(I223="","",COUNTIFS('MODELO ORÇAMENTO'!$D$14:D223,'MODELO ORÇAMENTO'!D223,'MODELO ORÇAMENTO'!$E$14:E223,'MODELO ORÇAMENTO'!E223,'MODELO ORÇAMENTO'!$F$14:F223,'MODELO ORÇAMENTO'!F223,'MODELO ORÇAMENTO'!$G$14:G223,'MODELO ORÇAMENTO'!G223,'MODELO ORÇAMENTO'!$I$14:I223,DADOS!$AE$8))</f>
        <v>1</v>
      </c>
      <c r="I223" t="s">
        <v>16</v>
      </c>
      <c r="K223" s="49"/>
      <c r="L223" s="2" t="s">
        <v>361</v>
      </c>
      <c r="O223" s="4" t="s">
        <v>362</v>
      </c>
      <c r="P223" s="3" t="s">
        <v>75</v>
      </c>
      <c r="Q223" s="5">
        <v>9</v>
      </c>
      <c r="R223" s="7"/>
      <c r="S223" s="6"/>
      <c r="T223" s="8"/>
      <c r="U223" s="2" t="s">
        <v>42</v>
      </c>
      <c r="V223" s="43"/>
      <c r="X223" s="4"/>
      <c r="Z223" s="10" t="s">
        <v>0</v>
      </c>
      <c r="AA223" s="10" t="s">
        <v>0</v>
      </c>
      <c r="AB223" s="10" t="s">
        <v>0</v>
      </c>
      <c r="AC223" s="10" t="s">
        <v>0</v>
      </c>
      <c r="AE223" s="10" t="s">
        <v>0</v>
      </c>
      <c r="AF223" s="10" t="s">
        <v>0</v>
      </c>
      <c r="AG223" s="10" t="s">
        <v>0</v>
      </c>
      <c r="AH223" s="10" t="s">
        <v>0</v>
      </c>
      <c r="AI223" s="10" t="s">
        <v>0</v>
      </c>
    </row>
    <row r="224" spans="2:35" ht="45" x14ac:dyDescent="0.25">
      <c r="B224">
        <f>IFERROR(IF(I224=DADOS!$AE$8,S224,""),0)</f>
        <v>0</v>
      </c>
      <c r="C224">
        <f>IF(I224=DADOS!$AE$8,S224,"")</f>
        <v>0</v>
      </c>
      <c r="D224">
        <f>IF(I224="","",COUNTIF(I$12:I224,DADOS!$AE$4))</f>
        <v>2</v>
      </c>
      <c r="E224">
        <f>IF(I224="","",IF(I224=DADOS!$AE$4,"",IF(OR(I224=DADOS!$AE$5,I224=DADOS!$AE$6,I224=DADOS!$AE$7),COUNTIFS('MODELO ORÇAMENTO'!$D$14:D224,'MODELO ORÇAMENTO'!D224,'MODELO ORÇAMENTO'!$I$14:I224,DADOS!$AE$5),COUNTIFS('MODELO ORÇAMENTO'!$D$14:D224,'MODELO ORÇAMENTO'!D224,'MODELO ORÇAMENTO'!$I$14:I224,DADOS!$AE$5))))</f>
        <v>11</v>
      </c>
      <c r="F224">
        <f>IF(I224="","",IF(I224=DADOS!$AE$4,"",IF(OR(I224=DADOS!$AE$5,I224=DADOS!$AE$6,I224=DADOS!$AE$7),COUNTIFS('MODELO ORÇAMENTO'!$D$14:D224,'MODELO ORÇAMENTO'!D224,'MODELO ORÇAMENTO'!$E$14:E224,'MODELO ORÇAMENTO'!E224,'MODELO ORÇAMENTO'!$I$14:I224,DADOS!$AE$6),COUNTIFS('MODELO ORÇAMENTO'!$D$14:D224,'MODELO ORÇAMENTO'!D224,'MODELO ORÇAMENTO'!$E$14:E224,'MODELO ORÇAMENTO'!E224,'MODELO ORÇAMENTO'!$I$14:I224,DADOS!$AE$6))))</f>
        <v>0</v>
      </c>
      <c r="G224">
        <f>IF(I224="","",IF(I224=DADOS!$AE$4,"",IF(OR(I224=DADOS!$AE$5,I224=DADOS!$AE$6,I224=DADOS!$AE$7),COUNTIFS('MODELO ORÇAMENTO'!$D$14:D224,'MODELO ORÇAMENTO'!D224,'MODELO ORÇAMENTO'!$E$14:E224,'MODELO ORÇAMENTO'!E224,'MODELO ORÇAMENTO'!$F$14:F224,'MODELO ORÇAMENTO'!F224,'MODELO ORÇAMENTO'!$I$14:I224,DADOS!$AE$7),COUNTIFS('MODELO ORÇAMENTO'!$D$14:D224,'MODELO ORÇAMENTO'!D224,'MODELO ORÇAMENTO'!$E$14:E224,'MODELO ORÇAMENTO'!E224,'MODELO ORÇAMENTO'!$F$14:F224,'MODELO ORÇAMENTO'!F224,'MODELO ORÇAMENTO'!$I$14:I224,DADOS!$AE$7))))</f>
        <v>0</v>
      </c>
      <c r="H224">
        <f>IF(I224="","",COUNTIFS('MODELO ORÇAMENTO'!$D$14:D224,'MODELO ORÇAMENTO'!D224,'MODELO ORÇAMENTO'!$E$14:E224,'MODELO ORÇAMENTO'!E224,'MODELO ORÇAMENTO'!$F$14:F224,'MODELO ORÇAMENTO'!F224,'MODELO ORÇAMENTO'!$G$14:G224,'MODELO ORÇAMENTO'!G224,'MODELO ORÇAMENTO'!$I$14:I224,DADOS!$AE$8))</f>
        <v>2</v>
      </c>
      <c r="I224" t="s">
        <v>16</v>
      </c>
      <c r="K224" s="49"/>
      <c r="L224" s="2" t="s">
        <v>363</v>
      </c>
      <c r="O224" s="4" t="s">
        <v>364</v>
      </c>
      <c r="P224" s="3" t="s">
        <v>75</v>
      </c>
      <c r="Q224" s="5">
        <v>3</v>
      </c>
      <c r="R224" s="7"/>
      <c r="S224" s="6"/>
      <c r="T224" s="8"/>
      <c r="U224" s="2" t="s">
        <v>42</v>
      </c>
      <c r="V224" s="43"/>
      <c r="X224" s="4"/>
      <c r="Z224" s="10" t="s">
        <v>0</v>
      </c>
      <c r="AA224" s="10" t="s">
        <v>0</v>
      </c>
      <c r="AB224" s="10" t="s">
        <v>0</v>
      </c>
      <c r="AC224" s="10" t="s">
        <v>0</v>
      </c>
      <c r="AE224" s="10" t="s">
        <v>0</v>
      </c>
      <c r="AF224" s="10" t="s">
        <v>0</v>
      </c>
      <c r="AG224" s="10" t="s">
        <v>0</v>
      </c>
      <c r="AH224" s="10" t="s">
        <v>0</v>
      </c>
      <c r="AI224" s="10" t="s">
        <v>0</v>
      </c>
    </row>
    <row r="225" spans="2:35" ht="60" x14ac:dyDescent="0.25">
      <c r="B225">
        <f>IFERROR(IF(I225=DADOS!$AE$8,S225,""),0)</f>
        <v>0</v>
      </c>
      <c r="C225">
        <f>IF(I225=DADOS!$AE$8,S225,"")</f>
        <v>0</v>
      </c>
      <c r="D225">
        <f>IF(I225="","",COUNTIF(I$12:I225,DADOS!$AE$4))</f>
        <v>2</v>
      </c>
      <c r="E225">
        <f>IF(I225="","",IF(I225=DADOS!$AE$4,"",IF(OR(I225=DADOS!$AE$5,I225=DADOS!$AE$6,I225=DADOS!$AE$7),COUNTIFS('MODELO ORÇAMENTO'!$D$14:D225,'MODELO ORÇAMENTO'!D225,'MODELO ORÇAMENTO'!$I$14:I225,DADOS!$AE$5),COUNTIFS('MODELO ORÇAMENTO'!$D$14:D225,'MODELO ORÇAMENTO'!D225,'MODELO ORÇAMENTO'!$I$14:I225,DADOS!$AE$5))))</f>
        <v>11</v>
      </c>
      <c r="F225">
        <f>IF(I225="","",IF(I225=DADOS!$AE$4,"",IF(OR(I225=DADOS!$AE$5,I225=DADOS!$AE$6,I225=DADOS!$AE$7),COUNTIFS('MODELO ORÇAMENTO'!$D$14:D225,'MODELO ORÇAMENTO'!D225,'MODELO ORÇAMENTO'!$E$14:E225,'MODELO ORÇAMENTO'!E225,'MODELO ORÇAMENTO'!$I$14:I225,DADOS!$AE$6),COUNTIFS('MODELO ORÇAMENTO'!$D$14:D225,'MODELO ORÇAMENTO'!D225,'MODELO ORÇAMENTO'!$E$14:E225,'MODELO ORÇAMENTO'!E225,'MODELO ORÇAMENTO'!$I$14:I225,DADOS!$AE$6))))</f>
        <v>0</v>
      </c>
      <c r="G225">
        <f>IF(I225="","",IF(I225=DADOS!$AE$4,"",IF(OR(I225=DADOS!$AE$5,I225=DADOS!$AE$6,I225=DADOS!$AE$7),COUNTIFS('MODELO ORÇAMENTO'!$D$14:D225,'MODELO ORÇAMENTO'!D225,'MODELO ORÇAMENTO'!$E$14:E225,'MODELO ORÇAMENTO'!E225,'MODELO ORÇAMENTO'!$F$14:F225,'MODELO ORÇAMENTO'!F225,'MODELO ORÇAMENTO'!$I$14:I225,DADOS!$AE$7),COUNTIFS('MODELO ORÇAMENTO'!$D$14:D225,'MODELO ORÇAMENTO'!D225,'MODELO ORÇAMENTO'!$E$14:E225,'MODELO ORÇAMENTO'!E225,'MODELO ORÇAMENTO'!$F$14:F225,'MODELO ORÇAMENTO'!F225,'MODELO ORÇAMENTO'!$I$14:I225,DADOS!$AE$7))))</f>
        <v>0</v>
      </c>
      <c r="H225">
        <f>IF(I225="","",COUNTIFS('MODELO ORÇAMENTO'!$D$14:D225,'MODELO ORÇAMENTO'!D225,'MODELO ORÇAMENTO'!$E$14:E225,'MODELO ORÇAMENTO'!E225,'MODELO ORÇAMENTO'!$F$14:F225,'MODELO ORÇAMENTO'!F225,'MODELO ORÇAMENTO'!$G$14:G225,'MODELO ORÇAMENTO'!G225,'MODELO ORÇAMENTO'!$I$14:I225,DADOS!$AE$8))</f>
        <v>3</v>
      </c>
      <c r="I225" t="s">
        <v>16</v>
      </c>
      <c r="K225" s="49"/>
      <c r="L225" s="2" t="s">
        <v>365</v>
      </c>
      <c r="O225" s="4" t="s">
        <v>366</v>
      </c>
      <c r="P225" s="3" t="s">
        <v>52</v>
      </c>
      <c r="Q225" s="5">
        <v>2</v>
      </c>
      <c r="R225" s="7"/>
      <c r="S225" s="6"/>
      <c r="T225" s="8"/>
      <c r="U225" s="2" t="s">
        <v>42</v>
      </c>
      <c r="V225" s="43"/>
      <c r="X225" s="4"/>
      <c r="Z225" s="10" t="s">
        <v>0</v>
      </c>
      <c r="AA225" s="10" t="s">
        <v>0</v>
      </c>
      <c r="AB225" s="10" t="s">
        <v>0</v>
      </c>
      <c r="AC225" s="10" t="s">
        <v>0</v>
      </c>
      <c r="AE225" s="10" t="s">
        <v>0</v>
      </c>
      <c r="AF225" s="10" t="s">
        <v>0</v>
      </c>
      <c r="AG225" s="10" t="s">
        <v>0</v>
      </c>
      <c r="AH225" s="10" t="s">
        <v>0</v>
      </c>
      <c r="AI225" s="10" t="s">
        <v>0</v>
      </c>
    </row>
    <row r="226" spans="2:35" ht="45" x14ac:dyDescent="0.25">
      <c r="B226">
        <f>IFERROR(IF(I226=DADOS!$AE$8,S226,""),0)</f>
        <v>0</v>
      </c>
      <c r="C226">
        <f>IF(I226=DADOS!$AE$8,S226,"")</f>
        <v>0</v>
      </c>
      <c r="D226">
        <f>IF(I226="","",COUNTIF(I$12:I226,DADOS!$AE$4))</f>
        <v>2</v>
      </c>
      <c r="E226">
        <f>IF(I226="","",IF(I226=DADOS!$AE$4,"",IF(OR(I226=DADOS!$AE$5,I226=DADOS!$AE$6,I226=DADOS!$AE$7),COUNTIFS('MODELO ORÇAMENTO'!$D$14:D226,'MODELO ORÇAMENTO'!D226,'MODELO ORÇAMENTO'!$I$14:I226,DADOS!$AE$5),COUNTIFS('MODELO ORÇAMENTO'!$D$14:D226,'MODELO ORÇAMENTO'!D226,'MODELO ORÇAMENTO'!$I$14:I226,DADOS!$AE$5))))</f>
        <v>11</v>
      </c>
      <c r="F226">
        <f>IF(I226="","",IF(I226=DADOS!$AE$4,"",IF(OR(I226=DADOS!$AE$5,I226=DADOS!$AE$6,I226=DADOS!$AE$7),COUNTIFS('MODELO ORÇAMENTO'!$D$14:D226,'MODELO ORÇAMENTO'!D226,'MODELO ORÇAMENTO'!$E$14:E226,'MODELO ORÇAMENTO'!E226,'MODELO ORÇAMENTO'!$I$14:I226,DADOS!$AE$6),COUNTIFS('MODELO ORÇAMENTO'!$D$14:D226,'MODELO ORÇAMENTO'!D226,'MODELO ORÇAMENTO'!$E$14:E226,'MODELO ORÇAMENTO'!E226,'MODELO ORÇAMENTO'!$I$14:I226,DADOS!$AE$6))))</f>
        <v>0</v>
      </c>
      <c r="G226">
        <f>IF(I226="","",IF(I226=DADOS!$AE$4,"",IF(OR(I226=DADOS!$AE$5,I226=DADOS!$AE$6,I226=DADOS!$AE$7),COUNTIFS('MODELO ORÇAMENTO'!$D$14:D226,'MODELO ORÇAMENTO'!D226,'MODELO ORÇAMENTO'!$E$14:E226,'MODELO ORÇAMENTO'!E226,'MODELO ORÇAMENTO'!$F$14:F226,'MODELO ORÇAMENTO'!F226,'MODELO ORÇAMENTO'!$I$14:I226,DADOS!$AE$7),COUNTIFS('MODELO ORÇAMENTO'!$D$14:D226,'MODELO ORÇAMENTO'!D226,'MODELO ORÇAMENTO'!$E$14:E226,'MODELO ORÇAMENTO'!E226,'MODELO ORÇAMENTO'!$F$14:F226,'MODELO ORÇAMENTO'!F226,'MODELO ORÇAMENTO'!$I$14:I226,DADOS!$AE$7))))</f>
        <v>0</v>
      </c>
      <c r="H226">
        <f>IF(I226="","",COUNTIFS('MODELO ORÇAMENTO'!$D$14:D226,'MODELO ORÇAMENTO'!D226,'MODELO ORÇAMENTO'!$E$14:E226,'MODELO ORÇAMENTO'!E226,'MODELO ORÇAMENTO'!$F$14:F226,'MODELO ORÇAMENTO'!F226,'MODELO ORÇAMENTO'!$G$14:G226,'MODELO ORÇAMENTO'!G226,'MODELO ORÇAMENTO'!$I$14:I226,DADOS!$AE$8))</f>
        <v>4</v>
      </c>
      <c r="I226" t="s">
        <v>16</v>
      </c>
      <c r="K226" s="49"/>
      <c r="L226" s="2" t="s">
        <v>367</v>
      </c>
      <c r="O226" s="4" t="s">
        <v>368</v>
      </c>
      <c r="P226" s="3" t="s">
        <v>75</v>
      </c>
      <c r="Q226" s="5">
        <v>6</v>
      </c>
      <c r="R226" s="7"/>
      <c r="S226" s="6"/>
      <c r="T226" s="8"/>
      <c r="U226" s="2" t="s">
        <v>42</v>
      </c>
      <c r="V226" s="43"/>
      <c r="X226" s="4"/>
      <c r="Z226" s="10" t="s">
        <v>0</v>
      </c>
      <c r="AA226" s="10" t="s">
        <v>0</v>
      </c>
      <c r="AB226" s="10" t="s">
        <v>0</v>
      </c>
      <c r="AC226" s="10" t="s">
        <v>0</v>
      </c>
      <c r="AE226" s="10" t="s">
        <v>0</v>
      </c>
      <c r="AF226" s="10" t="s">
        <v>0</v>
      </c>
      <c r="AG226" s="10" t="s">
        <v>0</v>
      </c>
      <c r="AH226" s="10" t="s">
        <v>0</v>
      </c>
      <c r="AI226" s="10" t="s">
        <v>0</v>
      </c>
    </row>
    <row r="227" spans="2:35" ht="60" x14ac:dyDescent="0.25">
      <c r="B227">
        <f>IFERROR(IF(I227=DADOS!$AE$8,S227,""),0)</f>
        <v>0</v>
      </c>
      <c r="C227">
        <f>IF(I227=DADOS!$AE$8,S227,"")</f>
        <v>0</v>
      </c>
      <c r="D227">
        <f>IF(I227="","",COUNTIF(I$12:I227,DADOS!$AE$4))</f>
        <v>2</v>
      </c>
      <c r="E227">
        <f>IF(I227="","",IF(I227=DADOS!$AE$4,"",IF(OR(I227=DADOS!$AE$5,I227=DADOS!$AE$6,I227=DADOS!$AE$7),COUNTIFS('MODELO ORÇAMENTO'!$D$14:D227,'MODELO ORÇAMENTO'!D227,'MODELO ORÇAMENTO'!$I$14:I227,DADOS!$AE$5),COUNTIFS('MODELO ORÇAMENTO'!$D$14:D227,'MODELO ORÇAMENTO'!D227,'MODELO ORÇAMENTO'!$I$14:I227,DADOS!$AE$5))))</f>
        <v>11</v>
      </c>
      <c r="F227">
        <f>IF(I227="","",IF(I227=DADOS!$AE$4,"",IF(OR(I227=DADOS!$AE$5,I227=DADOS!$AE$6,I227=DADOS!$AE$7),COUNTIFS('MODELO ORÇAMENTO'!$D$14:D227,'MODELO ORÇAMENTO'!D227,'MODELO ORÇAMENTO'!$E$14:E227,'MODELO ORÇAMENTO'!E227,'MODELO ORÇAMENTO'!$I$14:I227,DADOS!$AE$6),COUNTIFS('MODELO ORÇAMENTO'!$D$14:D227,'MODELO ORÇAMENTO'!D227,'MODELO ORÇAMENTO'!$E$14:E227,'MODELO ORÇAMENTO'!E227,'MODELO ORÇAMENTO'!$I$14:I227,DADOS!$AE$6))))</f>
        <v>0</v>
      </c>
      <c r="G227">
        <f>IF(I227="","",IF(I227=DADOS!$AE$4,"",IF(OR(I227=DADOS!$AE$5,I227=DADOS!$AE$6,I227=DADOS!$AE$7),COUNTIFS('MODELO ORÇAMENTO'!$D$14:D227,'MODELO ORÇAMENTO'!D227,'MODELO ORÇAMENTO'!$E$14:E227,'MODELO ORÇAMENTO'!E227,'MODELO ORÇAMENTO'!$F$14:F227,'MODELO ORÇAMENTO'!F227,'MODELO ORÇAMENTO'!$I$14:I227,DADOS!$AE$7),COUNTIFS('MODELO ORÇAMENTO'!$D$14:D227,'MODELO ORÇAMENTO'!D227,'MODELO ORÇAMENTO'!$E$14:E227,'MODELO ORÇAMENTO'!E227,'MODELO ORÇAMENTO'!$F$14:F227,'MODELO ORÇAMENTO'!F227,'MODELO ORÇAMENTO'!$I$14:I227,DADOS!$AE$7))))</f>
        <v>0</v>
      </c>
      <c r="H227">
        <f>IF(I227="","",COUNTIFS('MODELO ORÇAMENTO'!$D$14:D227,'MODELO ORÇAMENTO'!D227,'MODELO ORÇAMENTO'!$E$14:E227,'MODELO ORÇAMENTO'!E227,'MODELO ORÇAMENTO'!$F$14:F227,'MODELO ORÇAMENTO'!F227,'MODELO ORÇAMENTO'!$G$14:G227,'MODELO ORÇAMENTO'!G227,'MODELO ORÇAMENTO'!$I$14:I227,DADOS!$AE$8))</f>
        <v>5</v>
      </c>
      <c r="I227" t="s">
        <v>16</v>
      </c>
      <c r="K227" s="49"/>
      <c r="L227" s="2" t="s">
        <v>369</v>
      </c>
      <c r="O227" s="4" t="s">
        <v>370</v>
      </c>
      <c r="P227" s="3" t="s">
        <v>52</v>
      </c>
      <c r="Q227" s="5">
        <v>1</v>
      </c>
      <c r="R227" s="7"/>
      <c r="S227" s="6"/>
      <c r="T227" s="8"/>
      <c r="U227" s="2" t="s">
        <v>42</v>
      </c>
      <c r="V227" s="43"/>
      <c r="X227" s="4"/>
      <c r="Z227" s="10" t="s">
        <v>0</v>
      </c>
      <c r="AA227" s="10" t="s">
        <v>0</v>
      </c>
      <c r="AB227" s="10" t="s">
        <v>0</v>
      </c>
      <c r="AC227" s="10" t="s">
        <v>0</v>
      </c>
      <c r="AE227" s="10" t="s">
        <v>0</v>
      </c>
      <c r="AF227" s="10" t="s">
        <v>0</v>
      </c>
      <c r="AG227" s="10" t="s">
        <v>0</v>
      </c>
      <c r="AH227" s="10" t="s">
        <v>0</v>
      </c>
      <c r="AI227" s="10" t="s">
        <v>0</v>
      </c>
    </row>
    <row r="228" spans="2:35" ht="45" x14ac:dyDescent="0.25">
      <c r="B228">
        <f>IFERROR(IF(I228=DADOS!$AE$8,S228,""),0)</f>
        <v>0</v>
      </c>
      <c r="C228">
        <f>IF(I228=DADOS!$AE$8,S228,"")</f>
        <v>0</v>
      </c>
      <c r="D228">
        <f>IF(I228="","",COUNTIF(I$12:I228,DADOS!$AE$4))</f>
        <v>2</v>
      </c>
      <c r="E228">
        <f>IF(I228="","",IF(I228=DADOS!$AE$4,"",IF(OR(I228=DADOS!$AE$5,I228=DADOS!$AE$6,I228=DADOS!$AE$7),COUNTIFS('MODELO ORÇAMENTO'!$D$14:D228,'MODELO ORÇAMENTO'!D228,'MODELO ORÇAMENTO'!$I$14:I228,DADOS!$AE$5),COUNTIFS('MODELO ORÇAMENTO'!$D$14:D228,'MODELO ORÇAMENTO'!D228,'MODELO ORÇAMENTO'!$I$14:I228,DADOS!$AE$5))))</f>
        <v>11</v>
      </c>
      <c r="F228">
        <f>IF(I228="","",IF(I228=DADOS!$AE$4,"",IF(OR(I228=DADOS!$AE$5,I228=DADOS!$AE$6,I228=DADOS!$AE$7),COUNTIFS('MODELO ORÇAMENTO'!$D$14:D228,'MODELO ORÇAMENTO'!D228,'MODELO ORÇAMENTO'!$E$14:E228,'MODELO ORÇAMENTO'!E228,'MODELO ORÇAMENTO'!$I$14:I228,DADOS!$AE$6),COUNTIFS('MODELO ORÇAMENTO'!$D$14:D228,'MODELO ORÇAMENTO'!D228,'MODELO ORÇAMENTO'!$E$14:E228,'MODELO ORÇAMENTO'!E228,'MODELO ORÇAMENTO'!$I$14:I228,DADOS!$AE$6))))</f>
        <v>0</v>
      </c>
      <c r="G228">
        <f>IF(I228="","",IF(I228=DADOS!$AE$4,"",IF(OR(I228=DADOS!$AE$5,I228=DADOS!$AE$6,I228=DADOS!$AE$7),COUNTIFS('MODELO ORÇAMENTO'!$D$14:D228,'MODELO ORÇAMENTO'!D228,'MODELO ORÇAMENTO'!$E$14:E228,'MODELO ORÇAMENTO'!E228,'MODELO ORÇAMENTO'!$F$14:F228,'MODELO ORÇAMENTO'!F228,'MODELO ORÇAMENTO'!$I$14:I228,DADOS!$AE$7),COUNTIFS('MODELO ORÇAMENTO'!$D$14:D228,'MODELO ORÇAMENTO'!D228,'MODELO ORÇAMENTO'!$E$14:E228,'MODELO ORÇAMENTO'!E228,'MODELO ORÇAMENTO'!$F$14:F228,'MODELO ORÇAMENTO'!F228,'MODELO ORÇAMENTO'!$I$14:I228,DADOS!$AE$7))))</f>
        <v>0</v>
      </c>
      <c r="H228">
        <f>IF(I228="","",COUNTIFS('MODELO ORÇAMENTO'!$D$14:D228,'MODELO ORÇAMENTO'!D228,'MODELO ORÇAMENTO'!$E$14:E228,'MODELO ORÇAMENTO'!E228,'MODELO ORÇAMENTO'!$F$14:F228,'MODELO ORÇAMENTO'!F228,'MODELO ORÇAMENTO'!$G$14:G228,'MODELO ORÇAMENTO'!G228,'MODELO ORÇAMENTO'!$I$14:I228,DADOS!$AE$8))</f>
        <v>6</v>
      </c>
      <c r="I228" t="s">
        <v>16</v>
      </c>
      <c r="K228" s="49"/>
      <c r="L228" s="2" t="s">
        <v>371</v>
      </c>
      <c r="O228" s="4" t="s">
        <v>372</v>
      </c>
      <c r="P228" s="3" t="s">
        <v>41</v>
      </c>
      <c r="Q228" s="5">
        <v>1</v>
      </c>
      <c r="R228" s="7"/>
      <c r="S228" s="6"/>
      <c r="T228" s="8"/>
      <c r="U228" s="2" t="s">
        <v>42</v>
      </c>
      <c r="V228" s="43"/>
      <c r="X228" s="4"/>
      <c r="Z228" s="10" t="s">
        <v>0</v>
      </c>
      <c r="AA228" s="10" t="s">
        <v>0</v>
      </c>
      <c r="AB228" s="10" t="s">
        <v>0</v>
      </c>
      <c r="AC228" s="10" t="s">
        <v>0</v>
      </c>
      <c r="AE228" s="10" t="s">
        <v>0</v>
      </c>
      <c r="AF228" s="10" t="s">
        <v>0</v>
      </c>
      <c r="AG228" s="10" t="s">
        <v>0</v>
      </c>
      <c r="AH228" s="10" t="s">
        <v>0</v>
      </c>
      <c r="AI228" s="10" t="s">
        <v>0</v>
      </c>
    </row>
    <row r="229" spans="2:35" ht="45" x14ac:dyDescent="0.25">
      <c r="B229">
        <f>IFERROR(IF(I229=DADOS!$AE$8,S229,""),0)</f>
        <v>0</v>
      </c>
      <c r="C229">
        <f>IF(I229=DADOS!$AE$8,S229,"")</f>
        <v>0</v>
      </c>
      <c r="D229">
        <f>IF(I229="","",COUNTIF(I$12:I229,DADOS!$AE$4))</f>
        <v>2</v>
      </c>
      <c r="E229">
        <f>IF(I229="","",IF(I229=DADOS!$AE$4,"",IF(OR(I229=DADOS!$AE$5,I229=DADOS!$AE$6,I229=DADOS!$AE$7),COUNTIFS('MODELO ORÇAMENTO'!$D$14:D229,'MODELO ORÇAMENTO'!D229,'MODELO ORÇAMENTO'!$I$14:I229,DADOS!$AE$5),COUNTIFS('MODELO ORÇAMENTO'!$D$14:D229,'MODELO ORÇAMENTO'!D229,'MODELO ORÇAMENTO'!$I$14:I229,DADOS!$AE$5))))</f>
        <v>11</v>
      </c>
      <c r="F229">
        <f>IF(I229="","",IF(I229=DADOS!$AE$4,"",IF(OR(I229=DADOS!$AE$5,I229=DADOS!$AE$6,I229=DADOS!$AE$7),COUNTIFS('MODELO ORÇAMENTO'!$D$14:D229,'MODELO ORÇAMENTO'!D229,'MODELO ORÇAMENTO'!$E$14:E229,'MODELO ORÇAMENTO'!E229,'MODELO ORÇAMENTO'!$I$14:I229,DADOS!$AE$6),COUNTIFS('MODELO ORÇAMENTO'!$D$14:D229,'MODELO ORÇAMENTO'!D229,'MODELO ORÇAMENTO'!$E$14:E229,'MODELO ORÇAMENTO'!E229,'MODELO ORÇAMENTO'!$I$14:I229,DADOS!$AE$6))))</f>
        <v>0</v>
      </c>
      <c r="G229">
        <f>IF(I229="","",IF(I229=DADOS!$AE$4,"",IF(OR(I229=DADOS!$AE$5,I229=DADOS!$AE$6,I229=DADOS!$AE$7),COUNTIFS('MODELO ORÇAMENTO'!$D$14:D229,'MODELO ORÇAMENTO'!D229,'MODELO ORÇAMENTO'!$E$14:E229,'MODELO ORÇAMENTO'!E229,'MODELO ORÇAMENTO'!$F$14:F229,'MODELO ORÇAMENTO'!F229,'MODELO ORÇAMENTO'!$I$14:I229,DADOS!$AE$7),COUNTIFS('MODELO ORÇAMENTO'!$D$14:D229,'MODELO ORÇAMENTO'!D229,'MODELO ORÇAMENTO'!$E$14:E229,'MODELO ORÇAMENTO'!E229,'MODELO ORÇAMENTO'!$F$14:F229,'MODELO ORÇAMENTO'!F229,'MODELO ORÇAMENTO'!$I$14:I229,DADOS!$AE$7))))</f>
        <v>0</v>
      </c>
      <c r="H229">
        <f>IF(I229="","",COUNTIFS('MODELO ORÇAMENTO'!$D$14:D229,'MODELO ORÇAMENTO'!D229,'MODELO ORÇAMENTO'!$E$14:E229,'MODELO ORÇAMENTO'!E229,'MODELO ORÇAMENTO'!$F$14:F229,'MODELO ORÇAMENTO'!F229,'MODELO ORÇAMENTO'!$G$14:G229,'MODELO ORÇAMENTO'!G229,'MODELO ORÇAMENTO'!$I$14:I229,DADOS!$AE$8))</f>
        <v>7</v>
      </c>
      <c r="I229" t="s">
        <v>16</v>
      </c>
      <c r="K229" s="49"/>
      <c r="L229" s="2" t="s">
        <v>373</v>
      </c>
      <c r="O229" s="4" t="s">
        <v>374</v>
      </c>
      <c r="P229" s="3" t="s">
        <v>52</v>
      </c>
      <c r="Q229" s="5">
        <v>3</v>
      </c>
      <c r="R229" s="7"/>
      <c r="S229" s="6"/>
      <c r="T229" s="8"/>
      <c r="U229" s="2" t="s">
        <v>42</v>
      </c>
      <c r="V229" s="43"/>
      <c r="X229" s="4"/>
      <c r="Z229" s="10" t="s">
        <v>0</v>
      </c>
      <c r="AA229" s="10" t="s">
        <v>0</v>
      </c>
      <c r="AB229" s="10" t="s">
        <v>0</v>
      </c>
      <c r="AC229" s="10" t="s">
        <v>0</v>
      </c>
      <c r="AE229" s="10" t="s">
        <v>0</v>
      </c>
      <c r="AF229" s="10" t="s">
        <v>0</v>
      </c>
      <c r="AG229" s="10" t="s">
        <v>0</v>
      </c>
      <c r="AH229" s="10" t="s">
        <v>0</v>
      </c>
      <c r="AI229" s="10" t="s">
        <v>0</v>
      </c>
    </row>
    <row r="230" spans="2:35" ht="60" x14ac:dyDescent="0.25">
      <c r="B230">
        <f>IFERROR(IF(I230=DADOS!$AE$8,S230,""),0)</f>
        <v>0</v>
      </c>
      <c r="C230">
        <f>IF(I230=DADOS!$AE$8,S230,"")</f>
        <v>0</v>
      </c>
      <c r="D230">
        <f>IF(I230="","",COUNTIF(I$12:I230,DADOS!$AE$4))</f>
        <v>2</v>
      </c>
      <c r="E230">
        <f>IF(I230="","",IF(I230=DADOS!$AE$4,"",IF(OR(I230=DADOS!$AE$5,I230=DADOS!$AE$6,I230=DADOS!$AE$7),COUNTIFS('MODELO ORÇAMENTO'!$D$14:D230,'MODELO ORÇAMENTO'!D230,'MODELO ORÇAMENTO'!$I$14:I230,DADOS!$AE$5),COUNTIFS('MODELO ORÇAMENTO'!$D$14:D230,'MODELO ORÇAMENTO'!D230,'MODELO ORÇAMENTO'!$I$14:I230,DADOS!$AE$5))))</f>
        <v>11</v>
      </c>
      <c r="F230">
        <f>IF(I230="","",IF(I230=DADOS!$AE$4,"",IF(OR(I230=DADOS!$AE$5,I230=DADOS!$AE$6,I230=DADOS!$AE$7),COUNTIFS('MODELO ORÇAMENTO'!$D$14:D230,'MODELO ORÇAMENTO'!D230,'MODELO ORÇAMENTO'!$E$14:E230,'MODELO ORÇAMENTO'!E230,'MODELO ORÇAMENTO'!$I$14:I230,DADOS!$AE$6),COUNTIFS('MODELO ORÇAMENTO'!$D$14:D230,'MODELO ORÇAMENTO'!D230,'MODELO ORÇAMENTO'!$E$14:E230,'MODELO ORÇAMENTO'!E230,'MODELO ORÇAMENTO'!$I$14:I230,DADOS!$AE$6))))</f>
        <v>0</v>
      </c>
      <c r="G230">
        <f>IF(I230="","",IF(I230=DADOS!$AE$4,"",IF(OR(I230=DADOS!$AE$5,I230=DADOS!$AE$6,I230=DADOS!$AE$7),COUNTIFS('MODELO ORÇAMENTO'!$D$14:D230,'MODELO ORÇAMENTO'!D230,'MODELO ORÇAMENTO'!$E$14:E230,'MODELO ORÇAMENTO'!E230,'MODELO ORÇAMENTO'!$F$14:F230,'MODELO ORÇAMENTO'!F230,'MODELO ORÇAMENTO'!$I$14:I230,DADOS!$AE$7),COUNTIFS('MODELO ORÇAMENTO'!$D$14:D230,'MODELO ORÇAMENTO'!D230,'MODELO ORÇAMENTO'!$E$14:E230,'MODELO ORÇAMENTO'!E230,'MODELO ORÇAMENTO'!$F$14:F230,'MODELO ORÇAMENTO'!F230,'MODELO ORÇAMENTO'!$I$14:I230,DADOS!$AE$7))))</f>
        <v>0</v>
      </c>
      <c r="H230">
        <f>IF(I230="","",COUNTIFS('MODELO ORÇAMENTO'!$D$14:D230,'MODELO ORÇAMENTO'!D230,'MODELO ORÇAMENTO'!$E$14:E230,'MODELO ORÇAMENTO'!E230,'MODELO ORÇAMENTO'!$F$14:F230,'MODELO ORÇAMENTO'!F230,'MODELO ORÇAMENTO'!$G$14:G230,'MODELO ORÇAMENTO'!G230,'MODELO ORÇAMENTO'!$I$14:I230,DADOS!$AE$8))</f>
        <v>8</v>
      </c>
      <c r="I230" t="s">
        <v>16</v>
      </c>
      <c r="K230" s="49"/>
      <c r="L230" s="2" t="s">
        <v>375</v>
      </c>
      <c r="O230" s="4" t="s">
        <v>376</v>
      </c>
      <c r="P230" s="3" t="s">
        <v>52</v>
      </c>
      <c r="Q230" s="5">
        <v>2</v>
      </c>
      <c r="R230" s="7"/>
      <c r="S230" s="6"/>
      <c r="T230" s="8"/>
      <c r="U230" s="2" t="s">
        <v>42</v>
      </c>
      <c r="V230" s="43"/>
      <c r="X230" s="4"/>
      <c r="Z230" s="10" t="s">
        <v>0</v>
      </c>
      <c r="AA230" s="10" t="s">
        <v>0</v>
      </c>
      <c r="AB230" s="10" t="s">
        <v>0</v>
      </c>
      <c r="AC230" s="10" t="s">
        <v>0</v>
      </c>
      <c r="AE230" s="10" t="s">
        <v>0</v>
      </c>
      <c r="AF230" s="10" t="s">
        <v>0</v>
      </c>
      <c r="AG230" s="10" t="s">
        <v>0</v>
      </c>
      <c r="AH230" s="10" t="s">
        <v>0</v>
      </c>
      <c r="AI230" s="10" t="s">
        <v>0</v>
      </c>
    </row>
    <row r="231" spans="2:35" x14ac:dyDescent="0.25">
      <c r="B231" t="str">
        <f>IFERROR(IF(I231=DADOS!$AE$8,S231,""),0)</f>
        <v/>
      </c>
      <c r="C231" t="str">
        <f>IF(I231=DADOS!$AE$8,S231,"")</f>
        <v/>
      </c>
      <c r="D231" t="str">
        <f>IF(I231="","",COUNTIF(I$12:I231,DADOS!$AE$4))</f>
        <v/>
      </c>
      <c r="E231" t="str">
        <f>IF(I231="","",IF(I231=DADOS!$AE$4,"",IF(OR(I231=DADOS!$AE$5,I231=DADOS!$AE$6,I231=DADOS!$AE$7),COUNTIFS('MODELO ORÇAMENTO'!$D$14:D231,'MODELO ORÇAMENTO'!D231,'MODELO ORÇAMENTO'!$I$14:I231,DADOS!$AE$5),COUNTIFS('MODELO ORÇAMENTO'!$D$14:D231,'MODELO ORÇAMENTO'!D231,'MODELO ORÇAMENTO'!$I$14:I231,DADOS!$AE$5))))</f>
        <v/>
      </c>
      <c r="F231" t="str">
        <f>IF(I231="","",IF(I231=DADOS!$AE$4,"",IF(OR(I231=DADOS!$AE$5,I231=DADOS!$AE$6,I231=DADOS!$AE$7),COUNTIFS('MODELO ORÇAMENTO'!$D$14:D231,'MODELO ORÇAMENTO'!D231,'MODELO ORÇAMENTO'!$E$14:E231,'MODELO ORÇAMENTO'!E231,'MODELO ORÇAMENTO'!$I$14:I231,DADOS!$AE$6),COUNTIFS('MODELO ORÇAMENTO'!$D$14:D231,'MODELO ORÇAMENTO'!D231,'MODELO ORÇAMENTO'!$E$14:E231,'MODELO ORÇAMENTO'!E231,'MODELO ORÇAMENTO'!$I$14:I231,DADOS!$AE$6))))</f>
        <v/>
      </c>
      <c r="G231" t="str">
        <f>IF(I231="","",IF(I231=DADOS!$AE$4,"",IF(OR(I231=DADOS!$AE$5,I231=DADOS!$AE$6,I231=DADOS!$AE$7),COUNTIFS('MODELO ORÇAMENTO'!$D$14:D231,'MODELO ORÇAMENTO'!D231,'MODELO ORÇAMENTO'!$E$14:E231,'MODELO ORÇAMENTO'!E231,'MODELO ORÇAMENTO'!$F$14:F231,'MODELO ORÇAMENTO'!F231,'MODELO ORÇAMENTO'!$I$14:I231,DADOS!$AE$7),COUNTIFS('MODELO ORÇAMENTO'!$D$14:D231,'MODELO ORÇAMENTO'!D231,'MODELO ORÇAMENTO'!$E$14:E231,'MODELO ORÇAMENTO'!E231,'MODELO ORÇAMENTO'!$F$14:F231,'MODELO ORÇAMENTO'!F231,'MODELO ORÇAMENTO'!$I$14:I231,DADOS!$AE$7))))</f>
        <v/>
      </c>
      <c r="H231" t="str">
        <f>IF(I231="","",COUNTIFS('MODELO ORÇAMENTO'!$D$14:D231,'MODELO ORÇAMENTO'!D231,'MODELO ORÇAMENTO'!$E$14:E231,'MODELO ORÇAMENTO'!E231,'MODELO ORÇAMENTO'!$F$14:F231,'MODELO ORÇAMENTO'!F231,'MODELO ORÇAMENTO'!$G$14:G231,'MODELO ORÇAMENTO'!G231,'MODELO ORÇAMENTO'!$I$14:I231,DADOS!$AE$8))</f>
        <v/>
      </c>
      <c r="K231" s="49"/>
      <c r="L231" s="2" t="s">
        <v>0</v>
      </c>
      <c r="O231" s="4" t="s">
        <v>0</v>
      </c>
      <c r="P231" s="3" t="s">
        <v>0</v>
      </c>
      <c r="Q231" s="5" t="s">
        <v>0</v>
      </c>
      <c r="R231" s="7"/>
      <c r="S231" s="6"/>
      <c r="T231" s="8"/>
      <c r="V231" s="43"/>
      <c r="Z231" s="10" t="s">
        <v>0</v>
      </c>
      <c r="AA231" s="10" t="s">
        <v>0</v>
      </c>
      <c r="AB231" s="10" t="s">
        <v>0</v>
      </c>
      <c r="AC231" s="10" t="s">
        <v>0</v>
      </c>
      <c r="AE231" s="10" t="s">
        <v>0</v>
      </c>
      <c r="AF231" s="10" t="s">
        <v>0</v>
      </c>
      <c r="AG231" s="10" t="s">
        <v>0</v>
      </c>
      <c r="AH231" s="10" t="s">
        <v>0</v>
      </c>
      <c r="AI231" s="10" t="s">
        <v>0</v>
      </c>
    </row>
    <row r="232" spans="2:35" x14ac:dyDescent="0.25">
      <c r="B232" t="str">
        <f>IFERROR(IF(I232=DADOS!$AE$8,S232,""),0)</f>
        <v/>
      </c>
      <c r="C232" t="str">
        <f>IF(I232=DADOS!$AE$8,S232,"")</f>
        <v/>
      </c>
      <c r="D232">
        <f>IF(I232="","",COUNTIF(I$12:I232,DADOS!$AE$4))</f>
        <v>2</v>
      </c>
      <c r="E232">
        <f>IF(I232="","",IF(I232=DADOS!$AE$4,"",IF(OR(I232=DADOS!$AE$5,I232=DADOS!$AE$6,I232=DADOS!$AE$7),COUNTIFS('MODELO ORÇAMENTO'!$D$14:D232,'MODELO ORÇAMENTO'!D232,'MODELO ORÇAMENTO'!$I$14:I232,DADOS!$AE$5),COUNTIFS('MODELO ORÇAMENTO'!$D$14:D232,'MODELO ORÇAMENTO'!D232,'MODELO ORÇAMENTO'!$I$14:I232,DADOS!$AE$5))))</f>
        <v>12</v>
      </c>
      <c r="F232">
        <f>IF(I232="","",IF(I232=DADOS!$AE$4,"",IF(OR(I232=DADOS!$AE$5,I232=DADOS!$AE$6,I232=DADOS!$AE$7),COUNTIFS('MODELO ORÇAMENTO'!$D$14:D232,'MODELO ORÇAMENTO'!D232,'MODELO ORÇAMENTO'!$E$14:E232,'MODELO ORÇAMENTO'!E232,'MODELO ORÇAMENTO'!$I$14:I232,DADOS!$AE$6),COUNTIFS('MODELO ORÇAMENTO'!$D$14:D232,'MODELO ORÇAMENTO'!D232,'MODELO ORÇAMENTO'!$E$14:E232,'MODELO ORÇAMENTO'!E232,'MODELO ORÇAMENTO'!$I$14:I232,DADOS!$AE$6))))</f>
        <v>0</v>
      </c>
      <c r="G232">
        <f>IF(I232="","",IF(I232=DADOS!$AE$4,"",IF(OR(I232=DADOS!$AE$5,I232=DADOS!$AE$6,I232=DADOS!$AE$7),COUNTIFS('MODELO ORÇAMENTO'!$D$14:D232,'MODELO ORÇAMENTO'!D232,'MODELO ORÇAMENTO'!$E$14:E232,'MODELO ORÇAMENTO'!E232,'MODELO ORÇAMENTO'!$F$14:F232,'MODELO ORÇAMENTO'!F232,'MODELO ORÇAMENTO'!$I$14:I232,DADOS!$AE$7),COUNTIFS('MODELO ORÇAMENTO'!$D$14:D232,'MODELO ORÇAMENTO'!D232,'MODELO ORÇAMENTO'!$E$14:E232,'MODELO ORÇAMENTO'!E232,'MODELO ORÇAMENTO'!$F$14:F232,'MODELO ORÇAMENTO'!F232,'MODELO ORÇAMENTO'!$I$14:I232,DADOS!$AE$7))))</f>
        <v>0</v>
      </c>
      <c r="H232">
        <f>IF(I232="","",COUNTIFS('MODELO ORÇAMENTO'!$D$14:D232,'MODELO ORÇAMENTO'!D232,'MODELO ORÇAMENTO'!$E$14:E232,'MODELO ORÇAMENTO'!E232,'MODELO ORÇAMENTO'!$F$14:F232,'MODELO ORÇAMENTO'!F232,'MODELO ORÇAMENTO'!$G$14:G232,'MODELO ORÇAMENTO'!G232,'MODELO ORÇAMENTO'!$I$14:I232,DADOS!$AE$8))</f>
        <v>0</v>
      </c>
      <c r="I232" t="s">
        <v>13</v>
      </c>
      <c r="K232" s="49"/>
      <c r="L232" s="2" t="s">
        <v>377</v>
      </c>
      <c r="O232" s="4" t="s">
        <v>378</v>
      </c>
      <c r="P232" s="3" t="s">
        <v>0</v>
      </c>
      <c r="Q232" s="5" t="s">
        <v>0</v>
      </c>
      <c r="R232" s="7"/>
      <c r="S232" s="6"/>
      <c r="T232" s="8"/>
      <c r="V232" s="43"/>
      <c r="X232" s="9" t="s">
        <v>378</v>
      </c>
      <c r="Z232" s="10" t="s">
        <v>0</v>
      </c>
      <c r="AA232" s="10" t="s">
        <v>0</v>
      </c>
      <c r="AB232" s="10" t="s">
        <v>0</v>
      </c>
      <c r="AC232" s="10" t="s">
        <v>0</v>
      </c>
      <c r="AE232" s="10" t="s">
        <v>0</v>
      </c>
      <c r="AF232" s="10" t="s">
        <v>0</v>
      </c>
      <c r="AG232" s="10" t="s">
        <v>0</v>
      </c>
      <c r="AH232" s="10" t="s">
        <v>0</v>
      </c>
      <c r="AI232" s="10" t="s">
        <v>0</v>
      </c>
    </row>
    <row r="233" spans="2:35" ht="45" x14ac:dyDescent="0.25">
      <c r="B233">
        <f>IFERROR(IF(I233=DADOS!$AE$8,S233,""),0)</f>
        <v>0</v>
      </c>
      <c r="C233">
        <f>IF(I233=DADOS!$AE$8,S233,"")</f>
        <v>0</v>
      </c>
      <c r="D233">
        <f>IF(I233="","",COUNTIF(I$12:I233,DADOS!$AE$4))</f>
        <v>2</v>
      </c>
      <c r="E233">
        <f>IF(I233="","",IF(I233=DADOS!$AE$4,"",IF(OR(I233=DADOS!$AE$5,I233=DADOS!$AE$6,I233=DADOS!$AE$7),COUNTIFS('MODELO ORÇAMENTO'!$D$14:D233,'MODELO ORÇAMENTO'!D233,'MODELO ORÇAMENTO'!$I$14:I233,DADOS!$AE$5),COUNTIFS('MODELO ORÇAMENTO'!$D$14:D233,'MODELO ORÇAMENTO'!D233,'MODELO ORÇAMENTO'!$I$14:I233,DADOS!$AE$5))))</f>
        <v>12</v>
      </c>
      <c r="F233">
        <f>IF(I233="","",IF(I233=DADOS!$AE$4,"",IF(OR(I233=DADOS!$AE$5,I233=DADOS!$AE$6,I233=DADOS!$AE$7),COUNTIFS('MODELO ORÇAMENTO'!$D$14:D233,'MODELO ORÇAMENTO'!D233,'MODELO ORÇAMENTO'!$E$14:E233,'MODELO ORÇAMENTO'!E233,'MODELO ORÇAMENTO'!$I$14:I233,DADOS!$AE$6),COUNTIFS('MODELO ORÇAMENTO'!$D$14:D233,'MODELO ORÇAMENTO'!D233,'MODELO ORÇAMENTO'!$E$14:E233,'MODELO ORÇAMENTO'!E233,'MODELO ORÇAMENTO'!$I$14:I233,DADOS!$AE$6))))</f>
        <v>0</v>
      </c>
      <c r="G233">
        <f>IF(I233="","",IF(I233=DADOS!$AE$4,"",IF(OR(I233=DADOS!$AE$5,I233=DADOS!$AE$6,I233=DADOS!$AE$7),COUNTIFS('MODELO ORÇAMENTO'!$D$14:D233,'MODELO ORÇAMENTO'!D233,'MODELO ORÇAMENTO'!$E$14:E233,'MODELO ORÇAMENTO'!E233,'MODELO ORÇAMENTO'!$F$14:F233,'MODELO ORÇAMENTO'!F233,'MODELO ORÇAMENTO'!$I$14:I233,DADOS!$AE$7),COUNTIFS('MODELO ORÇAMENTO'!$D$14:D233,'MODELO ORÇAMENTO'!D233,'MODELO ORÇAMENTO'!$E$14:E233,'MODELO ORÇAMENTO'!E233,'MODELO ORÇAMENTO'!$F$14:F233,'MODELO ORÇAMENTO'!F233,'MODELO ORÇAMENTO'!$I$14:I233,DADOS!$AE$7))))</f>
        <v>0</v>
      </c>
      <c r="H233">
        <f>IF(I233="","",COUNTIFS('MODELO ORÇAMENTO'!$D$14:D233,'MODELO ORÇAMENTO'!D233,'MODELO ORÇAMENTO'!$E$14:E233,'MODELO ORÇAMENTO'!E233,'MODELO ORÇAMENTO'!$F$14:F233,'MODELO ORÇAMENTO'!F233,'MODELO ORÇAMENTO'!$G$14:G233,'MODELO ORÇAMENTO'!G233,'MODELO ORÇAMENTO'!$I$14:I233,DADOS!$AE$8))</f>
        <v>1</v>
      </c>
      <c r="I233" t="s">
        <v>16</v>
      </c>
      <c r="K233" s="49"/>
      <c r="L233" s="2" t="s">
        <v>379</v>
      </c>
      <c r="O233" s="4" t="s">
        <v>380</v>
      </c>
      <c r="P233" s="3" t="s">
        <v>49</v>
      </c>
      <c r="Q233" s="5">
        <v>8.2800000000000011</v>
      </c>
      <c r="R233" s="7"/>
      <c r="S233" s="6"/>
      <c r="T233" s="8"/>
      <c r="U233" s="2" t="s">
        <v>42</v>
      </c>
      <c r="V233" s="43"/>
      <c r="Z233" s="10" t="s">
        <v>0</v>
      </c>
      <c r="AA233" s="10" t="s">
        <v>0</v>
      </c>
      <c r="AB233" s="10" t="s">
        <v>0</v>
      </c>
      <c r="AC233" s="10" t="s">
        <v>0</v>
      </c>
      <c r="AE233" s="10" t="s">
        <v>0</v>
      </c>
      <c r="AF233" s="10" t="s">
        <v>0</v>
      </c>
      <c r="AG233" s="10" t="s">
        <v>0</v>
      </c>
      <c r="AH233" s="10" t="s">
        <v>0</v>
      </c>
      <c r="AI233" s="10" t="s">
        <v>0</v>
      </c>
    </row>
    <row r="234" spans="2:35" ht="45" x14ac:dyDescent="0.25">
      <c r="B234">
        <f>IFERROR(IF(I234=DADOS!$AE$8,S234,""),0)</f>
        <v>0</v>
      </c>
      <c r="C234">
        <f>IF(I234=DADOS!$AE$8,S234,"")</f>
        <v>0</v>
      </c>
      <c r="D234">
        <f>IF(I234="","",COUNTIF(I$12:I234,DADOS!$AE$4))</f>
        <v>2</v>
      </c>
      <c r="E234">
        <f>IF(I234="","",IF(I234=DADOS!$AE$4,"",IF(OR(I234=DADOS!$AE$5,I234=DADOS!$AE$6,I234=DADOS!$AE$7),COUNTIFS('MODELO ORÇAMENTO'!$D$14:D234,'MODELO ORÇAMENTO'!D234,'MODELO ORÇAMENTO'!$I$14:I234,DADOS!$AE$5),COUNTIFS('MODELO ORÇAMENTO'!$D$14:D234,'MODELO ORÇAMENTO'!D234,'MODELO ORÇAMENTO'!$I$14:I234,DADOS!$AE$5))))</f>
        <v>12</v>
      </c>
      <c r="F234">
        <f>IF(I234="","",IF(I234=DADOS!$AE$4,"",IF(OR(I234=DADOS!$AE$5,I234=DADOS!$AE$6,I234=DADOS!$AE$7),COUNTIFS('MODELO ORÇAMENTO'!$D$14:D234,'MODELO ORÇAMENTO'!D234,'MODELO ORÇAMENTO'!$E$14:E234,'MODELO ORÇAMENTO'!E234,'MODELO ORÇAMENTO'!$I$14:I234,DADOS!$AE$6),COUNTIFS('MODELO ORÇAMENTO'!$D$14:D234,'MODELO ORÇAMENTO'!D234,'MODELO ORÇAMENTO'!$E$14:E234,'MODELO ORÇAMENTO'!E234,'MODELO ORÇAMENTO'!$I$14:I234,DADOS!$AE$6))))</f>
        <v>0</v>
      </c>
      <c r="G234">
        <f>IF(I234="","",IF(I234=DADOS!$AE$4,"",IF(OR(I234=DADOS!$AE$5,I234=DADOS!$AE$6,I234=DADOS!$AE$7),COUNTIFS('MODELO ORÇAMENTO'!$D$14:D234,'MODELO ORÇAMENTO'!D234,'MODELO ORÇAMENTO'!$E$14:E234,'MODELO ORÇAMENTO'!E234,'MODELO ORÇAMENTO'!$F$14:F234,'MODELO ORÇAMENTO'!F234,'MODELO ORÇAMENTO'!$I$14:I234,DADOS!$AE$7),COUNTIFS('MODELO ORÇAMENTO'!$D$14:D234,'MODELO ORÇAMENTO'!D234,'MODELO ORÇAMENTO'!$E$14:E234,'MODELO ORÇAMENTO'!E234,'MODELO ORÇAMENTO'!$F$14:F234,'MODELO ORÇAMENTO'!F234,'MODELO ORÇAMENTO'!$I$14:I234,DADOS!$AE$7))))</f>
        <v>0</v>
      </c>
      <c r="H234">
        <f>IF(I234="","",COUNTIFS('MODELO ORÇAMENTO'!$D$14:D234,'MODELO ORÇAMENTO'!D234,'MODELO ORÇAMENTO'!$E$14:E234,'MODELO ORÇAMENTO'!E234,'MODELO ORÇAMENTO'!$F$14:F234,'MODELO ORÇAMENTO'!F234,'MODELO ORÇAMENTO'!$G$14:G234,'MODELO ORÇAMENTO'!G234,'MODELO ORÇAMENTO'!$I$14:I234,DADOS!$AE$8))</f>
        <v>2</v>
      </c>
      <c r="I234" t="s">
        <v>16</v>
      </c>
      <c r="K234" s="49"/>
      <c r="L234" s="2" t="s">
        <v>381</v>
      </c>
      <c r="O234" s="4" t="s">
        <v>382</v>
      </c>
      <c r="P234" s="3" t="s">
        <v>49</v>
      </c>
      <c r="Q234" s="5">
        <v>8.8000000000000007</v>
      </c>
      <c r="R234" s="7"/>
      <c r="S234" s="6"/>
      <c r="T234" s="8"/>
      <c r="U234" s="2" t="s">
        <v>42</v>
      </c>
      <c r="V234" s="43"/>
      <c r="Z234" s="10" t="s">
        <v>0</v>
      </c>
      <c r="AA234" s="10" t="s">
        <v>0</v>
      </c>
      <c r="AB234" s="10" t="s">
        <v>0</v>
      </c>
      <c r="AC234" s="10" t="s">
        <v>0</v>
      </c>
      <c r="AE234" s="10" t="s">
        <v>0</v>
      </c>
      <c r="AF234" s="10" t="s">
        <v>0</v>
      </c>
      <c r="AG234" s="10" t="s">
        <v>0</v>
      </c>
      <c r="AH234" s="10" t="s">
        <v>0</v>
      </c>
      <c r="AI234" s="10" t="s">
        <v>0</v>
      </c>
    </row>
    <row r="235" spans="2:35" x14ac:dyDescent="0.25">
      <c r="B235" t="str">
        <f>IFERROR(IF(I235=DADOS!$AE$8,S235,""),0)</f>
        <v/>
      </c>
      <c r="C235" t="str">
        <f>IF(I235=DADOS!$AE$8,S235,"")</f>
        <v/>
      </c>
      <c r="D235" t="str">
        <f>IF(I235="","",COUNTIF(I$12:I235,DADOS!$AE$4))</f>
        <v/>
      </c>
      <c r="E235" t="str">
        <f>IF(I235="","",IF(I235=DADOS!$AE$4,"",IF(OR(I235=DADOS!$AE$5,I235=DADOS!$AE$6,I235=DADOS!$AE$7),COUNTIFS('MODELO ORÇAMENTO'!$D$14:D235,'MODELO ORÇAMENTO'!D235,'MODELO ORÇAMENTO'!$I$14:I235,DADOS!$AE$5),COUNTIFS('MODELO ORÇAMENTO'!$D$14:D235,'MODELO ORÇAMENTO'!D235,'MODELO ORÇAMENTO'!$I$14:I235,DADOS!$AE$5))))</f>
        <v/>
      </c>
      <c r="F235" t="str">
        <f>IF(I235="","",IF(I235=DADOS!$AE$4,"",IF(OR(I235=DADOS!$AE$5,I235=DADOS!$AE$6,I235=DADOS!$AE$7),COUNTIFS('MODELO ORÇAMENTO'!$D$14:D235,'MODELO ORÇAMENTO'!D235,'MODELO ORÇAMENTO'!$E$14:E235,'MODELO ORÇAMENTO'!E235,'MODELO ORÇAMENTO'!$I$14:I235,DADOS!$AE$6),COUNTIFS('MODELO ORÇAMENTO'!$D$14:D235,'MODELO ORÇAMENTO'!D235,'MODELO ORÇAMENTO'!$E$14:E235,'MODELO ORÇAMENTO'!E235,'MODELO ORÇAMENTO'!$I$14:I235,DADOS!$AE$6))))</f>
        <v/>
      </c>
      <c r="G235" t="str">
        <f>IF(I235="","",IF(I235=DADOS!$AE$4,"",IF(OR(I235=DADOS!$AE$5,I235=DADOS!$AE$6,I235=DADOS!$AE$7),COUNTIFS('MODELO ORÇAMENTO'!$D$14:D235,'MODELO ORÇAMENTO'!D235,'MODELO ORÇAMENTO'!$E$14:E235,'MODELO ORÇAMENTO'!E235,'MODELO ORÇAMENTO'!$F$14:F235,'MODELO ORÇAMENTO'!F235,'MODELO ORÇAMENTO'!$I$14:I235,DADOS!$AE$7),COUNTIFS('MODELO ORÇAMENTO'!$D$14:D235,'MODELO ORÇAMENTO'!D235,'MODELO ORÇAMENTO'!$E$14:E235,'MODELO ORÇAMENTO'!E235,'MODELO ORÇAMENTO'!$F$14:F235,'MODELO ORÇAMENTO'!F235,'MODELO ORÇAMENTO'!$I$14:I235,DADOS!$AE$7))))</f>
        <v/>
      </c>
      <c r="H235" t="str">
        <f>IF(I235="","",COUNTIFS('MODELO ORÇAMENTO'!$D$14:D235,'MODELO ORÇAMENTO'!D235,'MODELO ORÇAMENTO'!$E$14:E235,'MODELO ORÇAMENTO'!E235,'MODELO ORÇAMENTO'!$F$14:F235,'MODELO ORÇAMENTO'!F235,'MODELO ORÇAMENTO'!$G$14:G235,'MODELO ORÇAMENTO'!G235,'MODELO ORÇAMENTO'!$I$14:I235,DADOS!$AE$8))</f>
        <v/>
      </c>
      <c r="K235" s="49"/>
      <c r="L235" s="2" t="s">
        <v>0</v>
      </c>
      <c r="O235" s="4" t="s">
        <v>0</v>
      </c>
      <c r="P235" s="3" t="s">
        <v>0</v>
      </c>
      <c r="Q235" s="5" t="s">
        <v>0</v>
      </c>
      <c r="R235" s="7"/>
      <c r="S235" s="6"/>
      <c r="T235" s="8"/>
      <c r="V235" s="43"/>
      <c r="Z235" s="10" t="s">
        <v>0</v>
      </c>
      <c r="AA235" s="10" t="s">
        <v>0</v>
      </c>
      <c r="AB235" s="10" t="s">
        <v>0</v>
      </c>
      <c r="AC235" s="10" t="s">
        <v>0</v>
      </c>
      <c r="AE235" s="10" t="s">
        <v>0</v>
      </c>
      <c r="AF235" s="10" t="s">
        <v>0</v>
      </c>
      <c r="AG235" s="10" t="s">
        <v>0</v>
      </c>
      <c r="AH235" s="10" t="s">
        <v>0</v>
      </c>
      <c r="AI235" s="10" t="s">
        <v>0</v>
      </c>
    </row>
    <row r="236" spans="2:35" x14ac:dyDescent="0.25">
      <c r="B236" t="str">
        <f>IFERROR(IF(I236=DADOS!$AE$8,S236,""),0)</f>
        <v/>
      </c>
      <c r="C236" t="str">
        <f>IF(I236=DADOS!$AE$8,S236,"")</f>
        <v/>
      </c>
      <c r="D236">
        <f>IF(I236="","",COUNTIF(I$12:I236,DADOS!$AE$4))</f>
        <v>2</v>
      </c>
      <c r="E236">
        <f>IF(I236="","",IF(I236=DADOS!$AE$4,"",IF(OR(I236=DADOS!$AE$5,I236=DADOS!$AE$6,I236=DADOS!$AE$7),COUNTIFS('MODELO ORÇAMENTO'!$D$14:D236,'MODELO ORÇAMENTO'!D236,'MODELO ORÇAMENTO'!$I$14:I236,DADOS!$AE$5),COUNTIFS('MODELO ORÇAMENTO'!$D$14:D236,'MODELO ORÇAMENTO'!D236,'MODELO ORÇAMENTO'!$I$14:I236,DADOS!$AE$5))))</f>
        <v>13</v>
      </c>
      <c r="F236">
        <f>IF(I236="","",IF(I236=DADOS!$AE$4,"",IF(OR(I236=DADOS!$AE$5,I236=DADOS!$AE$6,I236=DADOS!$AE$7),COUNTIFS('MODELO ORÇAMENTO'!$D$14:D236,'MODELO ORÇAMENTO'!D236,'MODELO ORÇAMENTO'!$E$14:E236,'MODELO ORÇAMENTO'!E236,'MODELO ORÇAMENTO'!$I$14:I236,DADOS!$AE$6),COUNTIFS('MODELO ORÇAMENTO'!$D$14:D236,'MODELO ORÇAMENTO'!D236,'MODELO ORÇAMENTO'!$E$14:E236,'MODELO ORÇAMENTO'!E236,'MODELO ORÇAMENTO'!$I$14:I236,DADOS!$AE$6))))</f>
        <v>0</v>
      </c>
      <c r="G236">
        <f>IF(I236="","",IF(I236=DADOS!$AE$4,"",IF(OR(I236=DADOS!$AE$5,I236=DADOS!$AE$6,I236=DADOS!$AE$7),COUNTIFS('MODELO ORÇAMENTO'!$D$14:D236,'MODELO ORÇAMENTO'!D236,'MODELO ORÇAMENTO'!$E$14:E236,'MODELO ORÇAMENTO'!E236,'MODELO ORÇAMENTO'!$F$14:F236,'MODELO ORÇAMENTO'!F236,'MODELO ORÇAMENTO'!$I$14:I236,DADOS!$AE$7),COUNTIFS('MODELO ORÇAMENTO'!$D$14:D236,'MODELO ORÇAMENTO'!D236,'MODELO ORÇAMENTO'!$E$14:E236,'MODELO ORÇAMENTO'!E236,'MODELO ORÇAMENTO'!$F$14:F236,'MODELO ORÇAMENTO'!F236,'MODELO ORÇAMENTO'!$I$14:I236,DADOS!$AE$7))))</f>
        <v>0</v>
      </c>
      <c r="H236">
        <f>IF(I236="","",COUNTIFS('MODELO ORÇAMENTO'!$D$14:D236,'MODELO ORÇAMENTO'!D236,'MODELO ORÇAMENTO'!$E$14:E236,'MODELO ORÇAMENTO'!E236,'MODELO ORÇAMENTO'!$F$14:F236,'MODELO ORÇAMENTO'!F236,'MODELO ORÇAMENTO'!$G$14:G236,'MODELO ORÇAMENTO'!G236,'MODELO ORÇAMENTO'!$I$14:I236,DADOS!$AE$8))</f>
        <v>0</v>
      </c>
      <c r="I236" t="s">
        <v>13</v>
      </c>
      <c r="K236" s="49"/>
      <c r="L236" s="2" t="s">
        <v>383</v>
      </c>
      <c r="O236" s="4" t="s">
        <v>384</v>
      </c>
      <c r="P236" s="3" t="s">
        <v>0</v>
      </c>
      <c r="Q236" s="5" t="s">
        <v>0</v>
      </c>
      <c r="R236" s="7"/>
      <c r="S236" s="6"/>
      <c r="T236" s="8"/>
      <c r="V236" s="43"/>
      <c r="X236" s="9" t="s">
        <v>384</v>
      </c>
      <c r="Z236" s="10" t="s">
        <v>0</v>
      </c>
      <c r="AA236" s="10" t="s">
        <v>0</v>
      </c>
      <c r="AB236" s="10" t="s">
        <v>0</v>
      </c>
      <c r="AC236" s="10" t="s">
        <v>0</v>
      </c>
      <c r="AE236" s="10" t="s">
        <v>0</v>
      </c>
      <c r="AF236" s="10" t="s">
        <v>0</v>
      </c>
      <c r="AG236" s="10" t="s">
        <v>0</v>
      </c>
      <c r="AH236" s="10" t="s">
        <v>0</v>
      </c>
      <c r="AI236" s="10" t="s">
        <v>0</v>
      </c>
    </row>
    <row r="237" spans="2:35" ht="45" x14ac:dyDescent="0.25">
      <c r="B237">
        <f>IFERROR(IF(I237=DADOS!$AE$8,S237,""),0)</f>
        <v>0</v>
      </c>
      <c r="C237">
        <f>IF(I237=DADOS!$AE$8,S237,"")</f>
        <v>0</v>
      </c>
      <c r="D237">
        <f>IF(I237="","",COUNTIF(I$12:I237,DADOS!$AE$4))</f>
        <v>2</v>
      </c>
      <c r="E237">
        <f>IF(I237="","",IF(I237=DADOS!$AE$4,"",IF(OR(I237=DADOS!$AE$5,I237=DADOS!$AE$6,I237=DADOS!$AE$7),COUNTIFS('MODELO ORÇAMENTO'!$D$14:D237,'MODELO ORÇAMENTO'!D237,'MODELO ORÇAMENTO'!$I$14:I237,DADOS!$AE$5),COUNTIFS('MODELO ORÇAMENTO'!$D$14:D237,'MODELO ORÇAMENTO'!D237,'MODELO ORÇAMENTO'!$I$14:I237,DADOS!$AE$5))))</f>
        <v>13</v>
      </c>
      <c r="F237">
        <f>IF(I237="","",IF(I237=DADOS!$AE$4,"",IF(OR(I237=DADOS!$AE$5,I237=DADOS!$AE$6,I237=DADOS!$AE$7),COUNTIFS('MODELO ORÇAMENTO'!$D$14:D237,'MODELO ORÇAMENTO'!D237,'MODELO ORÇAMENTO'!$E$14:E237,'MODELO ORÇAMENTO'!E237,'MODELO ORÇAMENTO'!$I$14:I237,DADOS!$AE$6),COUNTIFS('MODELO ORÇAMENTO'!$D$14:D237,'MODELO ORÇAMENTO'!D237,'MODELO ORÇAMENTO'!$E$14:E237,'MODELO ORÇAMENTO'!E237,'MODELO ORÇAMENTO'!$I$14:I237,DADOS!$AE$6))))</f>
        <v>0</v>
      </c>
      <c r="G237">
        <f>IF(I237="","",IF(I237=DADOS!$AE$4,"",IF(OR(I237=DADOS!$AE$5,I237=DADOS!$AE$6,I237=DADOS!$AE$7),COUNTIFS('MODELO ORÇAMENTO'!$D$14:D237,'MODELO ORÇAMENTO'!D237,'MODELO ORÇAMENTO'!$E$14:E237,'MODELO ORÇAMENTO'!E237,'MODELO ORÇAMENTO'!$F$14:F237,'MODELO ORÇAMENTO'!F237,'MODELO ORÇAMENTO'!$I$14:I237,DADOS!$AE$7),COUNTIFS('MODELO ORÇAMENTO'!$D$14:D237,'MODELO ORÇAMENTO'!D237,'MODELO ORÇAMENTO'!$E$14:E237,'MODELO ORÇAMENTO'!E237,'MODELO ORÇAMENTO'!$F$14:F237,'MODELO ORÇAMENTO'!F237,'MODELO ORÇAMENTO'!$I$14:I237,DADOS!$AE$7))))</f>
        <v>0</v>
      </c>
      <c r="H237">
        <f>IF(I237="","",COUNTIFS('MODELO ORÇAMENTO'!$D$14:D237,'MODELO ORÇAMENTO'!D237,'MODELO ORÇAMENTO'!$E$14:E237,'MODELO ORÇAMENTO'!E237,'MODELO ORÇAMENTO'!$F$14:F237,'MODELO ORÇAMENTO'!F237,'MODELO ORÇAMENTO'!$G$14:G237,'MODELO ORÇAMENTO'!G237,'MODELO ORÇAMENTO'!$I$14:I237,DADOS!$AE$8))</f>
        <v>1</v>
      </c>
      <c r="I237" t="s">
        <v>16</v>
      </c>
      <c r="K237" s="49"/>
      <c r="L237" s="2" t="s">
        <v>385</v>
      </c>
      <c r="O237" s="4" t="s">
        <v>386</v>
      </c>
      <c r="P237" s="3" t="s">
        <v>41</v>
      </c>
      <c r="Q237" s="5">
        <v>8</v>
      </c>
      <c r="R237" s="7"/>
      <c r="S237" s="6"/>
      <c r="T237" s="8"/>
      <c r="U237" s="2" t="s">
        <v>42</v>
      </c>
      <c r="V237" s="43"/>
      <c r="Z237" s="10" t="s">
        <v>0</v>
      </c>
      <c r="AA237" s="10" t="s">
        <v>0</v>
      </c>
      <c r="AB237" s="10" t="s">
        <v>0</v>
      </c>
      <c r="AC237" s="10" t="s">
        <v>0</v>
      </c>
      <c r="AE237" s="10" t="s">
        <v>0</v>
      </c>
      <c r="AF237" s="10" t="s">
        <v>0</v>
      </c>
      <c r="AG237" s="10" t="s">
        <v>0</v>
      </c>
      <c r="AH237" s="10" t="s">
        <v>0</v>
      </c>
      <c r="AI237" s="10" t="s">
        <v>0</v>
      </c>
    </row>
    <row r="238" spans="2:35" ht="60" x14ac:dyDescent="0.25">
      <c r="B238">
        <f>IFERROR(IF(I238=DADOS!$AE$8,S238,""),0)</f>
        <v>0</v>
      </c>
      <c r="C238">
        <f>IF(I238=DADOS!$AE$8,S238,"")</f>
        <v>0</v>
      </c>
      <c r="D238">
        <f>IF(I238="","",COUNTIF(I$12:I238,DADOS!$AE$4))</f>
        <v>2</v>
      </c>
      <c r="E238">
        <f>IF(I238="","",IF(I238=DADOS!$AE$4,"",IF(OR(I238=DADOS!$AE$5,I238=DADOS!$AE$6,I238=DADOS!$AE$7),COUNTIFS('MODELO ORÇAMENTO'!$D$14:D238,'MODELO ORÇAMENTO'!D238,'MODELO ORÇAMENTO'!$I$14:I238,DADOS!$AE$5),COUNTIFS('MODELO ORÇAMENTO'!$D$14:D238,'MODELO ORÇAMENTO'!D238,'MODELO ORÇAMENTO'!$I$14:I238,DADOS!$AE$5))))</f>
        <v>13</v>
      </c>
      <c r="F238">
        <f>IF(I238="","",IF(I238=DADOS!$AE$4,"",IF(OR(I238=DADOS!$AE$5,I238=DADOS!$AE$6,I238=DADOS!$AE$7),COUNTIFS('MODELO ORÇAMENTO'!$D$14:D238,'MODELO ORÇAMENTO'!D238,'MODELO ORÇAMENTO'!$E$14:E238,'MODELO ORÇAMENTO'!E238,'MODELO ORÇAMENTO'!$I$14:I238,DADOS!$AE$6),COUNTIFS('MODELO ORÇAMENTO'!$D$14:D238,'MODELO ORÇAMENTO'!D238,'MODELO ORÇAMENTO'!$E$14:E238,'MODELO ORÇAMENTO'!E238,'MODELO ORÇAMENTO'!$I$14:I238,DADOS!$AE$6))))</f>
        <v>0</v>
      </c>
      <c r="G238">
        <f>IF(I238="","",IF(I238=DADOS!$AE$4,"",IF(OR(I238=DADOS!$AE$5,I238=DADOS!$AE$6,I238=DADOS!$AE$7),COUNTIFS('MODELO ORÇAMENTO'!$D$14:D238,'MODELO ORÇAMENTO'!D238,'MODELO ORÇAMENTO'!$E$14:E238,'MODELO ORÇAMENTO'!E238,'MODELO ORÇAMENTO'!$F$14:F238,'MODELO ORÇAMENTO'!F238,'MODELO ORÇAMENTO'!$I$14:I238,DADOS!$AE$7),COUNTIFS('MODELO ORÇAMENTO'!$D$14:D238,'MODELO ORÇAMENTO'!D238,'MODELO ORÇAMENTO'!$E$14:E238,'MODELO ORÇAMENTO'!E238,'MODELO ORÇAMENTO'!$F$14:F238,'MODELO ORÇAMENTO'!F238,'MODELO ORÇAMENTO'!$I$14:I238,DADOS!$AE$7))))</f>
        <v>0</v>
      </c>
      <c r="H238">
        <f>IF(I238="","",COUNTIFS('MODELO ORÇAMENTO'!$D$14:D238,'MODELO ORÇAMENTO'!D238,'MODELO ORÇAMENTO'!$E$14:E238,'MODELO ORÇAMENTO'!E238,'MODELO ORÇAMENTO'!$F$14:F238,'MODELO ORÇAMENTO'!F238,'MODELO ORÇAMENTO'!$G$14:G238,'MODELO ORÇAMENTO'!G238,'MODELO ORÇAMENTO'!$I$14:I238,DADOS!$AE$8))</f>
        <v>2</v>
      </c>
      <c r="I238" t="s">
        <v>16</v>
      </c>
      <c r="K238" s="49"/>
      <c r="L238" s="2" t="s">
        <v>387</v>
      </c>
      <c r="O238" s="4" t="s">
        <v>388</v>
      </c>
      <c r="P238" s="3" t="s">
        <v>41</v>
      </c>
      <c r="Q238" s="5">
        <v>3</v>
      </c>
      <c r="R238" s="7"/>
      <c r="S238" s="6"/>
      <c r="T238" s="8"/>
      <c r="U238" s="2" t="s">
        <v>42</v>
      </c>
      <c r="V238" s="43"/>
      <c r="Z238" s="10" t="s">
        <v>0</v>
      </c>
      <c r="AA238" s="10" t="s">
        <v>0</v>
      </c>
      <c r="AB238" s="10" t="s">
        <v>0</v>
      </c>
      <c r="AC238" s="10" t="s">
        <v>0</v>
      </c>
      <c r="AE238" s="10" t="s">
        <v>0</v>
      </c>
      <c r="AF238" s="10" t="s">
        <v>0</v>
      </c>
      <c r="AG238" s="10" t="s">
        <v>0</v>
      </c>
      <c r="AH238" s="10" t="s">
        <v>0</v>
      </c>
      <c r="AI238" s="10" t="s">
        <v>0</v>
      </c>
    </row>
    <row r="239" spans="2:35" ht="60" x14ac:dyDescent="0.25">
      <c r="B239">
        <f>IFERROR(IF(I239=DADOS!$AE$8,S239,""),0)</f>
        <v>0</v>
      </c>
      <c r="C239">
        <f>IF(I239=DADOS!$AE$8,S239,"")</f>
        <v>0</v>
      </c>
      <c r="D239">
        <f>IF(I239="","",COUNTIF(I$12:I239,DADOS!$AE$4))</f>
        <v>2</v>
      </c>
      <c r="E239">
        <f>IF(I239="","",IF(I239=DADOS!$AE$4,"",IF(OR(I239=DADOS!$AE$5,I239=DADOS!$AE$6,I239=DADOS!$AE$7),COUNTIFS('MODELO ORÇAMENTO'!$D$14:D239,'MODELO ORÇAMENTO'!D239,'MODELO ORÇAMENTO'!$I$14:I239,DADOS!$AE$5),COUNTIFS('MODELO ORÇAMENTO'!$D$14:D239,'MODELO ORÇAMENTO'!D239,'MODELO ORÇAMENTO'!$I$14:I239,DADOS!$AE$5))))</f>
        <v>13</v>
      </c>
      <c r="F239">
        <f>IF(I239="","",IF(I239=DADOS!$AE$4,"",IF(OR(I239=DADOS!$AE$5,I239=DADOS!$AE$6,I239=DADOS!$AE$7),COUNTIFS('MODELO ORÇAMENTO'!$D$14:D239,'MODELO ORÇAMENTO'!D239,'MODELO ORÇAMENTO'!$E$14:E239,'MODELO ORÇAMENTO'!E239,'MODELO ORÇAMENTO'!$I$14:I239,DADOS!$AE$6),COUNTIFS('MODELO ORÇAMENTO'!$D$14:D239,'MODELO ORÇAMENTO'!D239,'MODELO ORÇAMENTO'!$E$14:E239,'MODELO ORÇAMENTO'!E239,'MODELO ORÇAMENTO'!$I$14:I239,DADOS!$AE$6))))</f>
        <v>0</v>
      </c>
      <c r="G239">
        <f>IF(I239="","",IF(I239=DADOS!$AE$4,"",IF(OR(I239=DADOS!$AE$5,I239=DADOS!$AE$6,I239=DADOS!$AE$7),COUNTIFS('MODELO ORÇAMENTO'!$D$14:D239,'MODELO ORÇAMENTO'!D239,'MODELO ORÇAMENTO'!$E$14:E239,'MODELO ORÇAMENTO'!E239,'MODELO ORÇAMENTO'!$F$14:F239,'MODELO ORÇAMENTO'!F239,'MODELO ORÇAMENTO'!$I$14:I239,DADOS!$AE$7),COUNTIFS('MODELO ORÇAMENTO'!$D$14:D239,'MODELO ORÇAMENTO'!D239,'MODELO ORÇAMENTO'!$E$14:E239,'MODELO ORÇAMENTO'!E239,'MODELO ORÇAMENTO'!$F$14:F239,'MODELO ORÇAMENTO'!F239,'MODELO ORÇAMENTO'!$I$14:I239,DADOS!$AE$7))))</f>
        <v>0</v>
      </c>
      <c r="H239">
        <f>IF(I239="","",COUNTIFS('MODELO ORÇAMENTO'!$D$14:D239,'MODELO ORÇAMENTO'!D239,'MODELO ORÇAMENTO'!$E$14:E239,'MODELO ORÇAMENTO'!E239,'MODELO ORÇAMENTO'!$F$14:F239,'MODELO ORÇAMENTO'!F239,'MODELO ORÇAMENTO'!$G$14:G239,'MODELO ORÇAMENTO'!G239,'MODELO ORÇAMENTO'!$I$14:I239,DADOS!$AE$8))</f>
        <v>3</v>
      </c>
      <c r="I239" t="s">
        <v>16</v>
      </c>
      <c r="K239" s="49"/>
      <c r="L239" s="2" t="s">
        <v>389</v>
      </c>
      <c r="O239" s="4" t="s">
        <v>390</v>
      </c>
      <c r="P239" s="3" t="s">
        <v>41</v>
      </c>
      <c r="Q239" s="5">
        <v>1</v>
      </c>
      <c r="R239" s="7"/>
      <c r="S239" s="6"/>
      <c r="T239" s="8"/>
      <c r="U239" s="2" t="s">
        <v>42</v>
      </c>
      <c r="V239" s="43"/>
      <c r="Z239" s="10" t="s">
        <v>0</v>
      </c>
      <c r="AA239" s="10" t="s">
        <v>0</v>
      </c>
      <c r="AB239" s="10" t="s">
        <v>0</v>
      </c>
      <c r="AC239" s="10" t="s">
        <v>0</v>
      </c>
      <c r="AE239" s="10" t="s">
        <v>0</v>
      </c>
      <c r="AF239" s="10" t="s">
        <v>0</v>
      </c>
      <c r="AG239" s="10" t="s">
        <v>0</v>
      </c>
      <c r="AH239" s="10" t="s">
        <v>0</v>
      </c>
      <c r="AI239" s="10" t="s">
        <v>0</v>
      </c>
    </row>
    <row r="240" spans="2:35" ht="30" x14ac:dyDescent="0.25">
      <c r="B240">
        <f>IFERROR(IF(I240=DADOS!$AE$8,S240,""),0)</f>
        <v>0</v>
      </c>
      <c r="C240">
        <f>IF(I240=DADOS!$AE$8,S240,"")</f>
        <v>0</v>
      </c>
      <c r="D240">
        <f>IF(I240="","",COUNTIF(I$12:I240,DADOS!$AE$4))</f>
        <v>2</v>
      </c>
      <c r="E240">
        <f>IF(I240="","",IF(I240=DADOS!$AE$4,"",IF(OR(I240=DADOS!$AE$5,I240=DADOS!$AE$6,I240=DADOS!$AE$7),COUNTIFS('MODELO ORÇAMENTO'!$D$14:D240,'MODELO ORÇAMENTO'!D240,'MODELO ORÇAMENTO'!$I$14:I240,DADOS!$AE$5),COUNTIFS('MODELO ORÇAMENTO'!$D$14:D240,'MODELO ORÇAMENTO'!D240,'MODELO ORÇAMENTO'!$I$14:I240,DADOS!$AE$5))))</f>
        <v>13</v>
      </c>
      <c r="F240">
        <f>IF(I240="","",IF(I240=DADOS!$AE$4,"",IF(OR(I240=DADOS!$AE$5,I240=DADOS!$AE$6,I240=DADOS!$AE$7),COUNTIFS('MODELO ORÇAMENTO'!$D$14:D240,'MODELO ORÇAMENTO'!D240,'MODELO ORÇAMENTO'!$E$14:E240,'MODELO ORÇAMENTO'!E240,'MODELO ORÇAMENTO'!$I$14:I240,DADOS!$AE$6),COUNTIFS('MODELO ORÇAMENTO'!$D$14:D240,'MODELO ORÇAMENTO'!D240,'MODELO ORÇAMENTO'!$E$14:E240,'MODELO ORÇAMENTO'!E240,'MODELO ORÇAMENTO'!$I$14:I240,DADOS!$AE$6))))</f>
        <v>0</v>
      </c>
      <c r="G240">
        <f>IF(I240="","",IF(I240=DADOS!$AE$4,"",IF(OR(I240=DADOS!$AE$5,I240=DADOS!$AE$6,I240=DADOS!$AE$7),COUNTIFS('MODELO ORÇAMENTO'!$D$14:D240,'MODELO ORÇAMENTO'!D240,'MODELO ORÇAMENTO'!$E$14:E240,'MODELO ORÇAMENTO'!E240,'MODELO ORÇAMENTO'!$F$14:F240,'MODELO ORÇAMENTO'!F240,'MODELO ORÇAMENTO'!$I$14:I240,DADOS!$AE$7),COUNTIFS('MODELO ORÇAMENTO'!$D$14:D240,'MODELO ORÇAMENTO'!D240,'MODELO ORÇAMENTO'!$E$14:E240,'MODELO ORÇAMENTO'!E240,'MODELO ORÇAMENTO'!$F$14:F240,'MODELO ORÇAMENTO'!F240,'MODELO ORÇAMENTO'!$I$14:I240,DADOS!$AE$7))))</f>
        <v>0</v>
      </c>
      <c r="H240">
        <f>IF(I240="","",COUNTIFS('MODELO ORÇAMENTO'!$D$14:D240,'MODELO ORÇAMENTO'!D240,'MODELO ORÇAMENTO'!$E$14:E240,'MODELO ORÇAMENTO'!E240,'MODELO ORÇAMENTO'!$F$14:F240,'MODELO ORÇAMENTO'!F240,'MODELO ORÇAMENTO'!$G$14:G240,'MODELO ORÇAMENTO'!G240,'MODELO ORÇAMENTO'!$I$14:I240,DADOS!$AE$8))</f>
        <v>4</v>
      </c>
      <c r="I240" t="s">
        <v>16</v>
      </c>
      <c r="K240" s="49"/>
      <c r="L240" s="2" t="s">
        <v>391</v>
      </c>
      <c r="O240" s="4" t="s">
        <v>392</v>
      </c>
      <c r="P240" s="3" t="s">
        <v>49</v>
      </c>
      <c r="Q240" s="5">
        <v>1</v>
      </c>
      <c r="R240" s="7"/>
      <c r="S240" s="6"/>
      <c r="T240" s="8"/>
      <c r="U240" s="2" t="s">
        <v>42</v>
      </c>
      <c r="V240" s="43"/>
      <c r="Z240" s="10" t="s">
        <v>0</v>
      </c>
      <c r="AA240" s="10" t="s">
        <v>0</v>
      </c>
      <c r="AB240" s="10" t="s">
        <v>0</v>
      </c>
      <c r="AC240" s="10" t="s">
        <v>0</v>
      </c>
      <c r="AE240" s="10" t="s">
        <v>0</v>
      </c>
      <c r="AF240" s="10" t="s">
        <v>0</v>
      </c>
      <c r="AG240" s="10" t="s">
        <v>0</v>
      </c>
      <c r="AH240" s="10" t="s">
        <v>0</v>
      </c>
      <c r="AI240" s="10" t="s">
        <v>0</v>
      </c>
    </row>
    <row r="241" spans="2:35" x14ac:dyDescent="0.25">
      <c r="B241" t="str">
        <f>IFERROR(IF(I241=DADOS!$AE$8,S241,""),0)</f>
        <v/>
      </c>
      <c r="C241" t="str">
        <f>IF(I241=DADOS!$AE$8,S241,"")</f>
        <v/>
      </c>
      <c r="D241" t="str">
        <f>IF(I241="","",COUNTIF(I$12:I241,DADOS!$AE$4))</f>
        <v/>
      </c>
      <c r="E241" t="str">
        <f>IF(I241="","",IF(I241=DADOS!$AE$4,"",IF(OR(I241=DADOS!$AE$5,I241=DADOS!$AE$6,I241=DADOS!$AE$7),COUNTIFS('MODELO ORÇAMENTO'!$D$14:D241,'MODELO ORÇAMENTO'!D241,'MODELO ORÇAMENTO'!$I$14:I241,DADOS!$AE$5),COUNTIFS('MODELO ORÇAMENTO'!$D$14:D241,'MODELO ORÇAMENTO'!D241,'MODELO ORÇAMENTO'!$I$14:I241,DADOS!$AE$5))))</f>
        <v/>
      </c>
      <c r="F241" t="str">
        <f>IF(I241="","",IF(I241=DADOS!$AE$4,"",IF(OR(I241=DADOS!$AE$5,I241=DADOS!$AE$6,I241=DADOS!$AE$7),COUNTIFS('MODELO ORÇAMENTO'!$D$14:D241,'MODELO ORÇAMENTO'!D241,'MODELO ORÇAMENTO'!$E$14:E241,'MODELO ORÇAMENTO'!E241,'MODELO ORÇAMENTO'!$I$14:I241,DADOS!$AE$6),COUNTIFS('MODELO ORÇAMENTO'!$D$14:D241,'MODELO ORÇAMENTO'!D241,'MODELO ORÇAMENTO'!$E$14:E241,'MODELO ORÇAMENTO'!E241,'MODELO ORÇAMENTO'!$I$14:I241,DADOS!$AE$6))))</f>
        <v/>
      </c>
      <c r="G241" t="str">
        <f>IF(I241="","",IF(I241=DADOS!$AE$4,"",IF(OR(I241=DADOS!$AE$5,I241=DADOS!$AE$6,I241=DADOS!$AE$7),COUNTIFS('MODELO ORÇAMENTO'!$D$14:D241,'MODELO ORÇAMENTO'!D241,'MODELO ORÇAMENTO'!$E$14:E241,'MODELO ORÇAMENTO'!E241,'MODELO ORÇAMENTO'!$F$14:F241,'MODELO ORÇAMENTO'!F241,'MODELO ORÇAMENTO'!$I$14:I241,DADOS!$AE$7),COUNTIFS('MODELO ORÇAMENTO'!$D$14:D241,'MODELO ORÇAMENTO'!D241,'MODELO ORÇAMENTO'!$E$14:E241,'MODELO ORÇAMENTO'!E241,'MODELO ORÇAMENTO'!$F$14:F241,'MODELO ORÇAMENTO'!F241,'MODELO ORÇAMENTO'!$I$14:I241,DADOS!$AE$7))))</f>
        <v/>
      </c>
      <c r="H241" t="str">
        <f>IF(I241="","",COUNTIFS('MODELO ORÇAMENTO'!$D$14:D241,'MODELO ORÇAMENTO'!D241,'MODELO ORÇAMENTO'!$E$14:E241,'MODELO ORÇAMENTO'!E241,'MODELO ORÇAMENTO'!$F$14:F241,'MODELO ORÇAMENTO'!F241,'MODELO ORÇAMENTO'!$G$14:G241,'MODELO ORÇAMENTO'!G241,'MODELO ORÇAMENTO'!$I$14:I241,DADOS!$AE$8))</f>
        <v/>
      </c>
      <c r="K241" s="49"/>
      <c r="L241" s="2" t="s">
        <v>0</v>
      </c>
      <c r="O241" s="4" t="s">
        <v>0</v>
      </c>
      <c r="P241" s="3" t="s">
        <v>0</v>
      </c>
      <c r="Q241" s="5" t="s">
        <v>0</v>
      </c>
      <c r="R241" s="7"/>
      <c r="S241" s="6"/>
      <c r="T241" s="8"/>
      <c r="V241" s="43"/>
      <c r="Z241" s="10" t="s">
        <v>0</v>
      </c>
      <c r="AA241" s="10" t="s">
        <v>0</v>
      </c>
      <c r="AB241" s="10" t="s">
        <v>0</v>
      </c>
      <c r="AC241" s="10" t="s">
        <v>0</v>
      </c>
      <c r="AE241" s="10" t="s">
        <v>0</v>
      </c>
      <c r="AF241" s="10" t="s">
        <v>0</v>
      </c>
      <c r="AG241" s="10" t="s">
        <v>0</v>
      </c>
      <c r="AH241" s="10" t="s">
        <v>0</v>
      </c>
      <c r="AI241" s="10" t="s">
        <v>0</v>
      </c>
    </row>
    <row r="242" spans="2:35" x14ac:dyDescent="0.25">
      <c r="B242" t="str">
        <f>IFERROR(IF(I242=DADOS!$AE$8,S242,""),0)</f>
        <v/>
      </c>
      <c r="C242" t="str">
        <f>IF(I242=DADOS!$AE$8,S242,"")</f>
        <v/>
      </c>
      <c r="D242">
        <f>IF(I242="","",COUNTIF(I$12:I242,DADOS!$AE$4))</f>
        <v>2</v>
      </c>
      <c r="E242">
        <f>IF(I242="","",IF(I242=DADOS!$AE$4,"",IF(OR(I242=DADOS!$AE$5,I242=DADOS!$AE$6,I242=DADOS!$AE$7),COUNTIFS('MODELO ORÇAMENTO'!$D$14:D242,'MODELO ORÇAMENTO'!D242,'MODELO ORÇAMENTO'!$I$14:I242,DADOS!$AE$5),COUNTIFS('MODELO ORÇAMENTO'!$D$14:D242,'MODELO ORÇAMENTO'!D242,'MODELO ORÇAMENTO'!$I$14:I242,DADOS!$AE$5))))</f>
        <v>14</v>
      </c>
      <c r="F242">
        <f>IF(I242="","",IF(I242=DADOS!$AE$4,"",IF(OR(I242=DADOS!$AE$5,I242=DADOS!$AE$6,I242=DADOS!$AE$7),COUNTIFS('MODELO ORÇAMENTO'!$D$14:D242,'MODELO ORÇAMENTO'!D242,'MODELO ORÇAMENTO'!$E$14:E242,'MODELO ORÇAMENTO'!E242,'MODELO ORÇAMENTO'!$I$14:I242,DADOS!$AE$6),COUNTIFS('MODELO ORÇAMENTO'!$D$14:D242,'MODELO ORÇAMENTO'!D242,'MODELO ORÇAMENTO'!$E$14:E242,'MODELO ORÇAMENTO'!E242,'MODELO ORÇAMENTO'!$I$14:I242,DADOS!$AE$6))))</f>
        <v>0</v>
      </c>
      <c r="G242">
        <f>IF(I242="","",IF(I242=DADOS!$AE$4,"",IF(OR(I242=DADOS!$AE$5,I242=DADOS!$AE$6,I242=DADOS!$AE$7),COUNTIFS('MODELO ORÇAMENTO'!$D$14:D242,'MODELO ORÇAMENTO'!D242,'MODELO ORÇAMENTO'!$E$14:E242,'MODELO ORÇAMENTO'!E242,'MODELO ORÇAMENTO'!$F$14:F242,'MODELO ORÇAMENTO'!F242,'MODELO ORÇAMENTO'!$I$14:I242,DADOS!$AE$7),COUNTIFS('MODELO ORÇAMENTO'!$D$14:D242,'MODELO ORÇAMENTO'!D242,'MODELO ORÇAMENTO'!$E$14:E242,'MODELO ORÇAMENTO'!E242,'MODELO ORÇAMENTO'!$F$14:F242,'MODELO ORÇAMENTO'!F242,'MODELO ORÇAMENTO'!$I$14:I242,DADOS!$AE$7))))</f>
        <v>0</v>
      </c>
      <c r="H242">
        <f>IF(I242="","",COUNTIFS('MODELO ORÇAMENTO'!$D$14:D242,'MODELO ORÇAMENTO'!D242,'MODELO ORÇAMENTO'!$E$14:E242,'MODELO ORÇAMENTO'!E242,'MODELO ORÇAMENTO'!$F$14:F242,'MODELO ORÇAMENTO'!F242,'MODELO ORÇAMENTO'!$G$14:G242,'MODELO ORÇAMENTO'!G242,'MODELO ORÇAMENTO'!$I$14:I242,DADOS!$AE$8))</f>
        <v>0</v>
      </c>
      <c r="I242" t="s">
        <v>13</v>
      </c>
      <c r="K242" s="49"/>
      <c r="L242" s="2" t="s">
        <v>393</v>
      </c>
      <c r="O242" s="4" t="s">
        <v>394</v>
      </c>
      <c r="P242" s="3" t="s">
        <v>0</v>
      </c>
      <c r="Q242" s="5" t="s">
        <v>0</v>
      </c>
      <c r="R242" s="7"/>
      <c r="S242" s="6"/>
      <c r="T242" s="8"/>
      <c r="V242" s="43"/>
      <c r="X242" s="9" t="s">
        <v>394</v>
      </c>
      <c r="Z242" s="10" t="s">
        <v>0</v>
      </c>
      <c r="AA242" s="10" t="s">
        <v>0</v>
      </c>
      <c r="AB242" s="10" t="s">
        <v>0</v>
      </c>
      <c r="AC242" s="10" t="s">
        <v>0</v>
      </c>
      <c r="AE242" s="10" t="s">
        <v>0</v>
      </c>
      <c r="AF242" s="10" t="s">
        <v>0</v>
      </c>
      <c r="AG242" s="10" t="s">
        <v>0</v>
      </c>
      <c r="AH242" s="10" t="s">
        <v>0</v>
      </c>
      <c r="AI242" s="10" t="s">
        <v>0</v>
      </c>
    </row>
    <row r="243" spans="2:35" ht="45" x14ac:dyDescent="0.25">
      <c r="B243">
        <f>IFERROR(IF(I243=DADOS!$AE$8,S243,""),0)</f>
        <v>0</v>
      </c>
      <c r="C243">
        <f>IF(I243=DADOS!$AE$8,S243,"")</f>
        <v>0</v>
      </c>
      <c r="D243">
        <f>IF(I243="","",COUNTIF(I$12:I243,DADOS!$AE$4))</f>
        <v>2</v>
      </c>
      <c r="E243">
        <f>IF(I243="","",IF(I243=DADOS!$AE$4,"",IF(OR(I243=DADOS!$AE$5,I243=DADOS!$AE$6,I243=DADOS!$AE$7),COUNTIFS('MODELO ORÇAMENTO'!$D$14:D243,'MODELO ORÇAMENTO'!D243,'MODELO ORÇAMENTO'!$I$14:I243,DADOS!$AE$5),COUNTIFS('MODELO ORÇAMENTO'!$D$14:D243,'MODELO ORÇAMENTO'!D243,'MODELO ORÇAMENTO'!$I$14:I243,DADOS!$AE$5))))</f>
        <v>14</v>
      </c>
      <c r="F243">
        <f>IF(I243="","",IF(I243=DADOS!$AE$4,"",IF(OR(I243=DADOS!$AE$5,I243=DADOS!$AE$6,I243=DADOS!$AE$7),COUNTIFS('MODELO ORÇAMENTO'!$D$14:D243,'MODELO ORÇAMENTO'!D243,'MODELO ORÇAMENTO'!$E$14:E243,'MODELO ORÇAMENTO'!E243,'MODELO ORÇAMENTO'!$I$14:I243,DADOS!$AE$6),COUNTIFS('MODELO ORÇAMENTO'!$D$14:D243,'MODELO ORÇAMENTO'!D243,'MODELO ORÇAMENTO'!$E$14:E243,'MODELO ORÇAMENTO'!E243,'MODELO ORÇAMENTO'!$I$14:I243,DADOS!$AE$6))))</f>
        <v>0</v>
      </c>
      <c r="G243">
        <f>IF(I243="","",IF(I243=DADOS!$AE$4,"",IF(OR(I243=DADOS!$AE$5,I243=DADOS!$AE$6,I243=DADOS!$AE$7),COUNTIFS('MODELO ORÇAMENTO'!$D$14:D243,'MODELO ORÇAMENTO'!D243,'MODELO ORÇAMENTO'!$E$14:E243,'MODELO ORÇAMENTO'!E243,'MODELO ORÇAMENTO'!$F$14:F243,'MODELO ORÇAMENTO'!F243,'MODELO ORÇAMENTO'!$I$14:I243,DADOS!$AE$7),COUNTIFS('MODELO ORÇAMENTO'!$D$14:D243,'MODELO ORÇAMENTO'!D243,'MODELO ORÇAMENTO'!$E$14:E243,'MODELO ORÇAMENTO'!E243,'MODELO ORÇAMENTO'!$F$14:F243,'MODELO ORÇAMENTO'!F243,'MODELO ORÇAMENTO'!$I$14:I243,DADOS!$AE$7))))</f>
        <v>0</v>
      </c>
      <c r="H243">
        <f>IF(I243="","",COUNTIFS('MODELO ORÇAMENTO'!$D$14:D243,'MODELO ORÇAMENTO'!D243,'MODELO ORÇAMENTO'!$E$14:E243,'MODELO ORÇAMENTO'!E243,'MODELO ORÇAMENTO'!$F$14:F243,'MODELO ORÇAMENTO'!F243,'MODELO ORÇAMENTO'!$G$14:G243,'MODELO ORÇAMENTO'!G243,'MODELO ORÇAMENTO'!$I$14:I243,DADOS!$AE$8))</f>
        <v>1</v>
      </c>
      <c r="I243" t="s">
        <v>16</v>
      </c>
      <c r="K243" s="49"/>
      <c r="L243" s="2" t="s">
        <v>395</v>
      </c>
      <c r="O243" s="4" t="s">
        <v>396</v>
      </c>
      <c r="P243" s="3" t="s">
        <v>52</v>
      </c>
      <c r="Q243" s="5">
        <v>1</v>
      </c>
      <c r="R243" s="7"/>
      <c r="S243" s="6"/>
      <c r="T243" s="8"/>
      <c r="U243" s="2" t="s">
        <v>42</v>
      </c>
      <c r="V243" s="43"/>
      <c r="Z243" s="10" t="s">
        <v>0</v>
      </c>
      <c r="AA243" s="10" t="s">
        <v>0</v>
      </c>
      <c r="AB243" s="10" t="s">
        <v>0</v>
      </c>
      <c r="AC243" s="10" t="s">
        <v>0</v>
      </c>
      <c r="AE243" s="10" t="s">
        <v>0</v>
      </c>
      <c r="AF243" s="10" t="s">
        <v>0</v>
      </c>
      <c r="AG243" s="10" t="s">
        <v>0</v>
      </c>
      <c r="AH243" s="10" t="s">
        <v>0</v>
      </c>
      <c r="AI243" s="10" t="s">
        <v>0</v>
      </c>
    </row>
    <row r="244" spans="2:35" x14ac:dyDescent="0.25">
      <c r="B244" t="str">
        <f>IFERROR(IF(I244=DADOS!$AE$8,S244,""),0)</f>
        <v/>
      </c>
      <c r="C244" t="str">
        <f>IF(I244=DADOS!$AE$8,S244,"")</f>
        <v/>
      </c>
      <c r="D244" t="str">
        <f>IF(I244="","",COUNTIF(I$12:I244,DADOS!$AE$4))</f>
        <v/>
      </c>
      <c r="E244" t="str">
        <f>IF(I244="","",IF(I244=DADOS!$AE$4,"",IF(OR(I244=DADOS!$AE$5,I244=DADOS!$AE$6,I244=DADOS!$AE$7),COUNTIFS('MODELO ORÇAMENTO'!$D$14:D244,'MODELO ORÇAMENTO'!D244,'MODELO ORÇAMENTO'!$I$14:I244,DADOS!$AE$5),COUNTIFS('MODELO ORÇAMENTO'!$D$14:D244,'MODELO ORÇAMENTO'!D244,'MODELO ORÇAMENTO'!$I$14:I244,DADOS!$AE$5))))</f>
        <v/>
      </c>
      <c r="F244" t="str">
        <f>IF(I244="","",IF(I244=DADOS!$AE$4,"",IF(OR(I244=DADOS!$AE$5,I244=DADOS!$AE$6,I244=DADOS!$AE$7),COUNTIFS('MODELO ORÇAMENTO'!$D$14:D244,'MODELO ORÇAMENTO'!D244,'MODELO ORÇAMENTO'!$E$14:E244,'MODELO ORÇAMENTO'!E244,'MODELO ORÇAMENTO'!$I$14:I244,DADOS!$AE$6),COUNTIFS('MODELO ORÇAMENTO'!$D$14:D244,'MODELO ORÇAMENTO'!D244,'MODELO ORÇAMENTO'!$E$14:E244,'MODELO ORÇAMENTO'!E244,'MODELO ORÇAMENTO'!$I$14:I244,DADOS!$AE$6))))</f>
        <v/>
      </c>
      <c r="G244" t="str">
        <f>IF(I244="","",IF(I244=DADOS!$AE$4,"",IF(OR(I244=DADOS!$AE$5,I244=DADOS!$AE$6,I244=DADOS!$AE$7),COUNTIFS('MODELO ORÇAMENTO'!$D$14:D244,'MODELO ORÇAMENTO'!D244,'MODELO ORÇAMENTO'!$E$14:E244,'MODELO ORÇAMENTO'!E244,'MODELO ORÇAMENTO'!$F$14:F244,'MODELO ORÇAMENTO'!F244,'MODELO ORÇAMENTO'!$I$14:I244,DADOS!$AE$7),COUNTIFS('MODELO ORÇAMENTO'!$D$14:D244,'MODELO ORÇAMENTO'!D244,'MODELO ORÇAMENTO'!$E$14:E244,'MODELO ORÇAMENTO'!E244,'MODELO ORÇAMENTO'!$F$14:F244,'MODELO ORÇAMENTO'!F244,'MODELO ORÇAMENTO'!$I$14:I244,DADOS!$AE$7))))</f>
        <v/>
      </c>
      <c r="H244" t="str">
        <f>IF(I244="","",COUNTIFS('MODELO ORÇAMENTO'!$D$14:D244,'MODELO ORÇAMENTO'!D244,'MODELO ORÇAMENTO'!$E$14:E244,'MODELO ORÇAMENTO'!E244,'MODELO ORÇAMENTO'!$F$14:F244,'MODELO ORÇAMENTO'!F244,'MODELO ORÇAMENTO'!$G$14:G244,'MODELO ORÇAMENTO'!G244,'MODELO ORÇAMENTO'!$I$14:I244,DADOS!$AE$8))</f>
        <v/>
      </c>
      <c r="K244" s="49"/>
      <c r="L244" s="2" t="s">
        <v>0</v>
      </c>
      <c r="O244" s="4" t="s">
        <v>0</v>
      </c>
      <c r="P244" s="3" t="s">
        <v>0</v>
      </c>
      <c r="Q244" s="5" t="s">
        <v>0</v>
      </c>
      <c r="R244" s="7"/>
      <c r="S244" s="6"/>
      <c r="T244" s="8"/>
      <c r="V244" s="43"/>
      <c r="Z244" s="10" t="s">
        <v>0</v>
      </c>
      <c r="AA244" s="10" t="s">
        <v>0</v>
      </c>
      <c r="AB244" s="10" t="s">
        <v>0</v>
      </c>
      <c r="AC244" s="10" t="s">
        <v>0</v>
      </c>
      <c r="AE244" s="10" t="s">
        <v>0</v>
      </c>
      <c r="AF244" s="10" t="s">
        <v>0</v>
      </c>
      <c r="AG244" s="10" t="s">
        <v>0</v>
      </c>
      <c r="AH244" s="10" t="s">
        <v>0</v>
      </c>
      <c r="AI244" s="10" t="s">
        <v>0</v>
      </c>
    </row>
    <row r="245" spans="2:35" ht="30" x14ac:dyDescent="0.25">
      <c r="B245" t="str">
        <f>IFERROR(IF(I245=DADOS!$AE$8,S245,""),0)</f>
        <v/>
      </c>
      <c r="C245" t="str">
        <f>IF(I245=DADOS!$AE$8,S245,"")</f>
        <v/>
      </c>
      <c r="D245">
        <f>IF(I245="","",COUNTIF(I$12:I245,DADOS!$AE$4))</f>
        <v>3</v>
      </c>
      <c r="E245" t="str">
        <f>IF(I245="","",IF(I245=DADOS!$AE$4,"",IF(OR(I245=DADOS!$AE$5,I245=DADOS!$AE$6,I245=DADOS!$AE$7),COUNTIFS('MODELO ORÇAMENTO'!$D$14:D245,'MODELO ORÇAMENTO'!D245,'MODELO ORÇAMENTO'!$I$14:I245,DADOS!$AE$5),COUNTIFS('MODELO ORÇAMENTO'!$D$14:D245,'MODELO ORÇAMENTO'!D245,'MODELO ORÇAMENTO'!$I$14:I245,DADOS!$AE$5))))</f>
        <v/>
      </c>
      <c r="F245" t="str">
        <f>IF(I245="","",IF(I245=DADOS!$AE$4,"",IF(OR(I245=DADOS!$AE$5,I245=DADOS!$AE$6,I245=DADOS!$AE$7),COUNTIFS('MODELO ORÇAMENTO'!$D$14:D245,'MODELO ORÇAMENTO'!D245,'MODELO ORÇAMENTO'!$E$14:E245,'MODELO ORÇAMENTO'!E245,'MODELO ORÇAMENTO'!$I$14:I245,DADOS!$AE$6),COUNTIFS('MODELO ORÇAMENTO'!$D$14:D245,'MODELO ORÇAMENTO'!D245,'MODELO ORÇAMENTO'!$E$14:E245,'MODELO ORÇAMENTO'!E245,'MODELO ORÇAMENTO'!$I$14:I245,DADOS!$AE$6))))</f>
        <v/>
      </c>
      <c r="G245" t="str">
        <f>IF(I245="","",IF(I245=DADOS!$AE$4,"",IF(OR(I245=DADOS!$AE$5,I245=DADOS!$AE$6,I245=DADOS!$AE$7),COUNTIFS('MODELO ORÇAMENTO'!$D$14:D245,'MODELO ORÇAMENTO'!D245,'MODELO ORÇAMENTO'!$E$14:E245,'MODELO ORÇAMENTO'!E245,'MODELO ORÇAMENTO'!$F$14:F245,'MODELO ORÇAMENTO'!F245,'MODELO ORÇAMENTO'!$I$14:I245,DADOS!$AE$7),COUNTIFS('MODELO ORÇAMENTO'!$D$14:D245,'MODELO ORÇAMENTO'!D245,'MODELO ORÇAMENTO'!$E$14:E245,'MODELO ORÇAMENTO'!E245,'MODELO ORÇAMENTO'!$F$14:F245,'MODELO ORÇAMENTO'!F245,'MODELO ORÇAMENTO'!$I$14:I245,DADOS!$AE$7))))</f>
        <v/>
      </c>
      <c r="H245">
        <f>IF(I245="","",COUNTIFS('MODELO ORÇAMENTO'!$D$14:D245,'MODELO ORÇAMENTO'!D245,'MODELO ORÇAMENTO'!$E$14:E245,'MODELO ORÇAMENTO'!E245,'MODELO ORÇAMENTO'!$F$14:F245,'MODELO ORÇAMENTO'!F245,'MODELO ORÇAMENTO'!$G$14:G245,'MODELO ORÇAMENTO'!G245,'MODELO ORÇAMENTO'!$I$14:I245,DADOS!$AE$8))</f>
        <v>0</v>
      </c>
      <c r="I245" t="s">
        <v>12</v>
      </c>
      <c r="K245" s="49"/>
      <c r="L245" s="2" t="s">
        <v>397</v>
      </c>
      <c r="O245" s="4" t="s">
        <v>398</v>
      </c>
      <c r="P245" s="3" t="s">
        <v>0</v>
      </c>
      <c r="Q245" s="5" t="s">
        <v>0</v>
      </c>
      <c r="R245" s="7"/>
      <c r="S245" s="6"/>
      <c r="T245" s="8"/>
      <c r="V245" s="43"/>
      <c r="X245" s="9" t="s">
        <v>398</v>
      </c>
      <c r="Z245" s="10" t="s">
        <v>0</v>
      </c>
      <c r="AA245" s="10" t="s">
        <v>0</v>
      </c>
      <c r="AB245" s="10" t="s">
        <v>0</v>
      </c>
      <c r="AC245" s="10" t="s">
        <v>0</v>
      </c>
      <c r="AE245" s="10" t="s">
        <v>0</v>
      </c>
      <c r="AF245" s="10" t="s">
        <v>0</v>
      </c>
      <c r="AG245" s="10" t="s">
        <v>0</v>
      </c>
      <c r="AH245" s="10" t="s">
        <v>0</v>
      </c>
      <c r="AI245" s="10" t="s">
        <v>0</v>
      </c>
    </row>
    <row r="246" spans="2:35" x14ac:dyDescent="0.25">
      <c r="B246" t="str">
        <f>IFERROR(IF(I246=DADOS!$AE$8,S246,""),0)</f>
        <v/>
      </c>
      <c r="C246" t="str">
        <f>IF(I246=DADOS!$AE$8,S246,"")</f>
        <v/>
      </c>
      <c r="D246">
        <f>IF(I246="","",COUNTIF(I$12:I246,DADOS!$AE$4))</f>
        <v>3</v>
      </c>
      <c r="E246">
        <f>IF(I246="","",IF(I246=DADOS!$AE$4,"",IF(OR(I246=DADOS!$AE$5,I246=DADOS!$AE$6,I246=DADOS!$AE$7),COUNTIFS('MODELO ORÇAMENTO'!$D$14:D246,'MODELO ORÇAMENTO'!D246,'MODELO ORÇAMENTO'!$I$14:I246,DADOS!$AE$5),COUNTIFS('MODELO ORÇAMENTO'!$D$14:D246,'MODELO ORÇAMENTO'!D246,'MODELO ORÇAMENTO'!$I$14:I246,DADOS!$AE$5))))</f>
        <v>1</v>
      </c>
      <c r="F246">
        <f>IF(I246="","",IF(I246=DADOS!$AE$4,"",IF(OR(I246=DADOS!$AE$5,I246=DADOS!$AE$6,I246=DADOS!$AE$7),COUNTIFS('MODELO ORÇAMENTO'!$D$14:D246,'MODELO ORÇAMENTO'!D246,'MODELO ORÇAMENTO'!$E$14:E246,'MODELO ORÇAMENTO'!E246,'MODELO ORÇAMENTO'!$I$14:I246,DADOS!$AE$6),COUNTIFS('MODELO ORÇAMENTO'!$D$14:D246,'MODELO ORÇAMENTO'!D246,'MODELO ORÇAMENTO'!$E$14:E246,'MODELO ORÇAMENTO'!E246,'MODELO ORÇAMENTO'!$I$14:I246,DADOS!$AE$6))))</f>
        <v>0</v>
      </c>
      <c r="G246">
        <f>IF(I246="","",IF(I246=DADOS!$AE$4,"",IF(OR(I246=DADOS!$AE$5,I246=DADOS!$AE$6,I246=DADOS!$AE$7),COUNTIFS('MODELO ORÇAMENTO'!$D$14:D246,'MODELO ORÇAMENTO'!D246,'MODELO ORÇAMENTO'!$E$14:E246,'MODELO ORÇAMENTO'!E246,'MODELO ORÇAMENTO'!$F$14:F246,'MODELO ORÇAMENTO'!F246,'MODELO ORÇAMENTO'!$I$14:I246,DADOS!$AE$7),COUNTIFS('MODELO ORÇAMENTO'!$D$14:D246,'MODELO ORÇAMENTO'!D246,'MODELO ORÇAMENTO'!$E$14:E246,'MODELO ORÇAMENTO'!E246,'MODELO ORÇAMENTO'!$F$14:F246,'MODELO ORÇAMENTO'!F246,'MODELO ORÇAMENTO'!$I$14:I246,DADOS!$AE$7))))</f>
        <v>0</v>
      </c>
      <c r="H246">
        <f>IF(I246="","",COUNTIFS('MODELO ORÇAMENTO'!$D$14:D246,'MODELO ORÇAMENTO'!D246,'MODELO ORÇAMENTO'!$E$14:E246,'MODELO ORÇAMENTO'!E246,'MODELO ORÇAMENTO'!$F$14:F246,'MODELO ORÇAMENTO'!F246,'MODELO ORÇAMENTO'!$G$14:G246,'MODELO ORÇAMENTO'!G246,'MODELO ORÇAMENTO'!$I$14:I246,DADOS!$AE$8))</f>
        <v>0</v>
      </c>
      <c r="I246" t="s">
        <v>13</v>
      </c>
      <c r="K246" s="49"/>
      <c r="L246" s="2" t="s">
        <v>399</v>
      </c>
      <c r="O246" s="4" t="s">
        <v>188</v>
      </c>
      <c r="P246" s="3" t="s">
        <v>0</v>
      </c>
      <c r="Q246" s="5" t="s">
        <v>0</v>
      </c>
      <c r="R246" s="7"/>
      <c r="S246" s="6"/>
      <c r="T246" s="8"/>
      <c r="V246" s="43"/>
      <c r="X246" s="9" t="s">
        <v>188</v>
      </c>
      <c r="Z246" s="10" t="s">
        <v>0</v>
      </c>
      <c r="AA246" s="10" t="s">
        <v>0</v>
      </c>
      <c r="AB246" s="10" t="s">
        <v>0</v>
      </c>
      <c r="AC246" s="10" t="s">
        <v>0</v>
      </c>
      <c r="AE246" s="10" t="s">
        <v>0</v>
      </c>
      <c r="AF246" s="10" t="s">
        <v>0</v>
      </c>
      <c r="AG246" s="10" t="s">
        <v>0</v>
      </c>
      <c r="AH246" s="10" t="s">
        <v>0</v>
      </c>
      <c r="AI246" s="10" t="s">
        <v>0</v>
      </c>
    </row>
    <row r="247" spans="2:35" ht="30" x14ac:dyDescent="0.25">
      <c r="B247">
        <f>IFERROR(IF(I247=DADOS!$AE$8,S247,""),0)</f>
        <v>0</v>
      </c>
      <c r="C247">
        <f>IF(I247=DADOS!$AE$8,S247,"")</f>
        <v>0</v>
      </c>
      <c r="D247">
        <f>IF(I247="","",COUNTIF(I$12:I247,DADOS!$AE$4))</f>
        <v>3</v>
      </c>
      <c r="E247">
        <f>IF(I247="","",IF(I247=DADOS!$AE$4,"",IF(OR(I247=DADOS!$AE$5,I247=DADOS!$AE$6,I247=DADOS!$AE$7),COUNTIFS('MODELO ORÇAMENTO'!$D$14:D247,'MODELO ORÇAMENTO'!D247,'MODELO ORÇAMENTO'!$I$14:I247,DADOS!$AE$5),COUNTIFS('MODELO ORÇAMENTO'!$D$14:D247,'MODELO ORÇAMENTO'!D247,'MODELO ORÇAMENTO'!$I$14:I247,DADOS!$AE$5))))</f>
        <v>1</v>
      </c>
      <c r="F247">
        <f>IF(I247="","",IF(I247=DADOS!$AE$4,"",IF(OR(I247=DADOS!$AE$5,I247=DADOS!$AE$6,I247=DADOS!$AE$7),COUNTIFS('MODELO ORÇAMENTO'!$D$14:D247,'MODELO ORÇAMENTO'!D247,'MODELO ORÇAMENTO'!$E$14:E247,'MODELO ORÇAMENTO'!E247,'MODELO ORÇAMENTO'!$I$14:I247,DADOS!$AE$6),COUNTIFS('MODELO ORÇAMENTO'!$D$14:D247,'MODELO ORÇAMENTO'!D247,'MODELO ORÇAMENTO'!$E$14:E247,'MODELO ORÇAMENTO'!E247,'MODELO ORÇAMENTO'!$I$14:I247,DADOS!$AE$6))))</f>
        <v>0</v>
      </c>
      <c r="G247">
        <f>IF(I247="","",IF(I247=DADOS!$AE$4,"",IF(OR(I247=DADOS!$AE$5,I247=DADOS!$AE$6,I247=DADOS!$AE$7),COUNTIFS('MODELO ORÇAMENTO'!$D$14:D247,'MODELO ORÇAMENTO'!D247,'MODELO ORÇAMENTO'!$E$14:E247,'MODELO ORÇAMENTO'!E247,'MODELO ORÇAMENTO'!$F$14:F247,'MODELO ORÇAMENTO'!F247,'MODELO ORÇAMENTO'!$I$14:I247,DADOS!$AE$7),COUNTIFS('MODELO ORÇAMENTO'!$D$14:D247,'MODELO ORÇAMENTO'!D247,'MODELO ORÇAMENTO'!$E$14:E247,'MODELO ORÇAMENTO'!E247,'MODELO ORÇAMENTO'!$F$14:F247,'MODELO ORÇAMENTO'!F247,'MODELO ORÇAMENTO'!$I$14:I247,DADOS!$AE$7))))</f>
        <v>0</v>
      </c>
      <c r="H247">
        <f>IF(I247="","",COUNTIFS('MODELO ORÇAMENTO'!$D$14:D247,'MODELO ORÇAMENTO'!D247,'MODELO ORÇAMENTO'!$E$14:E247,'MODELO ORÇAMENTO'!E247,'MODELO ORÇAMENTO'!$F$14:F247,'MODELO ORÇAMENTO'!F247,'MODELO ORÇAMENTO'!$G$14:G247,'MODELO ORÇAMENTO'!G247,'MODELO ORÇAMENTO'!$I$14:I247,DADOS!$AE$8))</f>
        <v>1</v>
      </c>
      <c r="I247" t="s">
        <v>16</v>
      </c>
      <c r="K247" s="49"/>
      <c r="L247" s="2" t="s">
        <v>400</v>
      </c>
      <c r="O247" s="4" t="s">
        <v>104</v>
      </c>
      <c r="P247" s="3" t="s">
        <v>49</v>
      </c>
      <c r="Q247" s="5">
        <v>244.13</v>
      </c>
      <c r="R247" s="7"/>
      <c r="S247" s="6"/>
      <c r="T247" s="8"/>
      <c r="U247" s="2" t="s">
        <v>42</v>
      </c>
      <c r="V247" s="43"/>
      <c r="Z247" s="10" t="s">
        <v>0</v>
      </c>
      <c r="AA247" s="10" t="s">
        <v>0</v>
      </c>
      <c r="AB247" s="10" t="s">
        <v>0</v>
      </c>
      <c r="AC247" s="10" t="s">
        <v>0</v>
      </c>
      <c r="AE247" s="10" t="s">
        <v>0</v>
      </c>
      <c r="AF247" s="10" t="s">
        <v>0</v>
      </c>
      <c r="AG247" s="10" t="s">
        <v>0</v>
      </c>
      <c r="AH247" s="10" t="s">
        <v>0</v>
      </c>
      <c r="AI247" s="10" t="s">
        <v>0</v>
      </c>
    </row>
    <row r="248" spans="2:35" ht="45" x14ac:dyDescent="0.25">
      <c r="B248">
        <f>IFERROR(IF(I248=DADOS!$AE$8,S248,""),0)</f>
        <v>0</v>
      </c>
      <c r="C248">
        <f>IF(I248=DADOS!$AE$8,S248,"")</f>
        <v>0</v>
      </c>
      <c r="D248">
        <f>IF(I248="","",COUNTIF(I$12:I248,DADOS!$AE$4))</f>
        <v>3</v>
      </c>
      <c r="E248">
        <f>IF(I248="","",IF(I248=DADOS!$AE$4,"",IF(OR(I248=DADOS!$AE$5,I248=DADOS!$AE$6,I248=DADOS!$AE$7),COUNTIFS('MODELO ORÇAMENTO'!$D$14:D248,'MODELO ORÇAMENTO'!D248,'MODELO ORÇAMENTO'!$I$14:I248,DADOS!$AE$5),COUNTIFS('MODELO ORÇAMENTO'!$D$14:D248,'MODELO ORÇAMENTO'!D248,'MODELO ORÇAMENTO'!$I$14:I248,DADOS!$AE$5))))</f>
        <v>1</v>
      </c>
      <c r="F248">
        <f>IF(I248="","",IF(I248=DADOS!$AE$4,"",IF(OR(I248=DADOS!$AE$5,I248=DADOS!$AE$6,I248=DADOS!$AE$7),COUNTIFS('MODELO ORÇAMENTO'!$D$14:D248,'MODELO ORÇAMENTO'!D248,'MODELO ORÇAMENTO'!$E$14:E248,'MODELO ORÇAMENTO'!E248,'MODELO ORÇAMENTO'!$I$14:I248,DADOS!$AE$6),COUNTIFS('MODELO ORÇAMENTO'!$D$14:D248,'MODELO ORÇAMENTO'!D248,'MODELO ORÇAMENTO'!$E$14:E248,'MODELO ORÇAMENTO'!E248,'MODELO ORÇAMENTO'!$I$14:I248,DADOS!$AE$6))))</f>
        <v>0</v>
      </c>
      <c r="G248">
        <f>IF(I248="","",IF(I248=DADOS!$AE$4,"",IF(OR(I248=DADOS!$AE$5,I248=DADOS!$AE$6,I248=DADOS!$AE$7),COUNTIFS('MODELO ORÇAMENTO'!$D$14:D248,'MODELO ORÇAMENTO'!D248,'MODELO ORÇAMENTO'!$E$14:E248,'MODELO ORÇAMENTO'!E248,'MODELO ORÇAMENTO'!$F$14:F248,'MODELO ORÇAMENTO'!F248,'MODELO ORÇAMENTO'!$I$14:I248,DADOS!$AE$7),COUNTIFS('MODELO ORÇAMENTO'!$D$14:D248,'MODELO ORÇAMENTO'!D248,'MODELO ORÇAMENTO'!$E$14:E248,'MODELO ORÇAMENTO'!E248,'MODELO ORÇAMENTO'!$F$14:F248,'MODELO ORÇAMENTO'!F248,'MODELO ORÇAMENTO'!$I$14:I248,DADOS!$AE$7))))</f>
        <v>0</v>
      </c>
      <c r="H248">
        <f>IF(I248="","",COUNTIFS('MODELO ORÇAMENTO'!$D$14:D248,'MODELO ORÇAMENTO'!D248,'MODELO ORÇAMENTO'!$E$14:E248,'MODELO ORÇAMENTO'!E248,'MODELO ORÇAMENTO'!$F$14:F248,'MODELO ORÇAMENTO'!F248,'MODELO ORÇAMENTO'!$G$14:G248,'MODELO ORÇAMENTO'!G248,'MODELO ORÇAMENTO'!$I$14:I248,DADOS!$AE$8))</f>
        <v>2</v>
      </c>
      <c r="I248" t="s">
        <v>16</v>
      </c>
      <c r="K248" s="49"/>
      <c r="L248" s="2" t="s">
        <v>401</v>
      </c>
      <c r="O248" s="4" t="s">
        <v>191</v>
      </c>
      <c r="P248" s="3" t="s">
        <v>75</v>
      </c>
      <c r="Q248" s="5">
        <v>32</v>
      </c>
      <c r="R248" s="7"/>
      <c r="S248" s="6"/>
      <c r="T248" s="8"/>
      <c r="U248" s="2" t="s">
        <v>42</v>
      </c>
      <c r="V248" s="43"/>
      <c r="Z248" s="10" t="s">
        <v>0</v>
      </c>
      <c r="AA248" s="10" t="s">
        <v>0</v>
      </c>
      <c r="AB248" s="10" t="s">
        <v>0</v>
      </c>
      <c r="AC248" s="10" t="s">
        <v>0</v>
      </c>
      <c r="AE248" s="10" t="s">
        <v>0</v>
      </c>
      <c r="AF248" s="10" t="s">
        <v>0</v>
      </c>
      <c r="AG248" s="10" t="s">
        <v>0</v>
      </c>
      <c r="AH248" s="10" t="s">
        <v>0</v>
      </c>
      <c r="AI248" s="10" t="s">
        <v>0</v>
      </c>
    </row>
    <row r="249" spans="2:35" x14ac:dyDescent="0.25">
      <c r="B249" t="str">
        <f>IFERROR(IF(I249=DADOS!$AE$8,S249,""),0)</f>
        <v/>
      </c>
      <c r="C249" t="str">
        <f>IF(I249=DADOS!$AE$8,S249,"")</f>
        <v/>
      </c>
      <c r="D249" t="str">
        <f>IF(I249="","",COUNTIF(I$12:I249,DADOS!$AE$4))</f>
        <v/>
      </c>
      <c r="E249" t="str">
        <f>IF(I249="","",IF(I249=DADOS!$AE$4,"",IF(OR(I249=DADOS!$AE$5,I249=DADOS!$AE$6,I249=DADOS!$AE$7),COUNTIFS('MODELO ORÇAMENTO'!$D$14:D249,'MODELO ORÇAMENTO'!D249,'MODELO ORÇAMENTO'!$I$14:I249,DADOS!$AE$5),COUNTIFS('MODELO ORÇAMENTO'!$D$14:D249,'MODELO ORÇAMENTO'!D249,'MODELO ORÇAMENTO'!$I$14:I249,DADOS!$AE$5))))</f>
        <v/>
      </c>
      <c r="F249" t="str">
        <f>IF(I249="","",IF(I249=DADOS!$AE$4,"",IF(OR(I249=DADOS!$AE$5,I249=DADOS!$AE$6,I249=DADOS!$AE$7),COUNTIFS('MODELO ORÇAMENTO'!$D$14:D249,'MODELO ORÇAMENTO'!D249,'MODELO ORÇAMENTO'!$E$14:E249,'MODELO ORÇAMENTO'!E249,'MODELO ORÇAMENTO'!$I$14:I249,DADOS!$AE$6),COUNTIFS('MODELO ORÇAMENTO'!$D$14:D249,'MODELO ORÇAMENTO'!D249,'MODELO ORÇAMENTO'!$E$14:E249,'MODELO ORÇAMENTO'!E249,'MODELO ORÇAMENTO'!$I$14:I249,DADOS!$AE$6))))</f>
        <v/>
      </c>
      <c r="G249" t="str">
        <f>IF(I249="","",IF(I249=DADOS!$AE$4,"",IF(OR(I249=DADOS!$AE$5,I249=DADOS!$AE$6,I249=DADOS!$AE$7),COUNTIFS('MODELO ORÇAMENTO'!$D$14:D249,'MODELO ORÇAMENTO'!D249,'MODELO ORÇAMENTO'!$E$14:E249,'MODELO ORÇAMENTO'!E249,'MODELO ORÇAMENTO'!$F$14:F249,'MODELO ORÇAMENTO'!F249,'MODELO ORÇAMENTO'!$I$14:I249,DADOS!$AE$7),COUNTIFS('MODELO ORÇAMENTO'!$D$14:D249,'MODELO ORÇAMENTO'!D249,'MODELO ORÇAMENTO'!$E$14:E249,'MODELO ORÇAMENTO'!E249,'MODELO ORÇAMENTO'!$F$14:F249,'MODELO ORÇAMENTO'!F249,'MODELO ORÇAMENTO'!$I$14:I249,DADOS!$AE$7))))</f>
        <v/>
      </c>
      <c r="H249" t="str">
        <f>IF(I249="","",COUNTIFS('MODELO ORÇAMENTO'!$D$14:D249,'MODELO ORÇAMENTO'!D249,'MODELO ORÇAMENTO'!$E$14:E249,'MODELO ORÇAMENTO'!E249,'MODELO ORÇAMENTO'!$F$14:F249,'MODELO ORÇAMENTO'!F249,'MODELO ORÇAMENTO'!$G$14:G249,'MODELO ORÇAMENTO'!G249,'MODELO ORÇAMENTO'!$I$14:I249,DADOS!$AE$8))</f>
        <v/>
      </c>
      <c r="K249" s="49"/>
      <c r="L249" s="2" t="s">
        <v>0</v>
      </c>
      <c r="O249" s="4" t="s">
        <v>0</v>
      </c>
      <c r="P249" s="3" t="s">
        <v>0</v>
      </c>
      <c r="Q249" s="5" t="s">
        <v>0</v>
      </c>
      <c r="R249" s="7"/>
      <c r="S249" s="6"/>
      <c r="T249" s="8"/>
      <c r="V249" s="43"/>
      <c r="Z249" s="10" t="s">
        <v>0</v>
      </c>
      <c r="AA249" s="10" t="s">
        <v>0</v>
      </c>
      <c r="AB249" s="10" t="s">
        <v>0</v>
      </c>
      <c r="AC249" s="10" t="s">
        <v>0</v>
      </c>
      <c r="AE249" s="10" t="s">
        <v>0</v>
      </c>
      <c r="AF249" s="10" t="s">
        <v>0</v>
      </c>
      <c r="AG249" s="10" t="s">
        <v>0</v>
      </c>
      <c r="AH249" s="10" t="s">
        <v>0</v>
      </c>
      <c r="AI249" s="10" t="s">
        <v>0</v>
      </c>
    </row>
    <row r="250" spans="2:35" x14ac:dyDescent="0.25">
      <c r="B250" t="str">
        <f>IFERROR(IF(I250=DADOS!$AE$8,S250,""),0)</f>
        <v/>
      </c>
      <c r="C250" t="str">
        <f>IF(I250=DADOS!$AE$8,S250,"")</f>
        <v/>
      </c>
      <c r="D250">
        <f>IF(I250="","",COUNTIF(I$12:I250,DADOS!$AE$4))</f>
        <v>3</v>
      </c>
      <c r="E250">
        <f>IF(I250="","",IF(I250=DADOS!$AE$4,"",IF(OR(I250=DADOS!$AE$5,I250=DADOS!$AE$6,I250=DADOS!$AE$7),COUNTIFS('MODELO ORÇAMENTO'!$D$14:D250,'MODELO ORÇAMENTO'!D250,'MODELO ORÇAMENTO'!$I$14:I250,DADOS!$AE$5),COUNTIFS('MODELO ORÇAMENTO'!$D$14:D250,'MODELO ORÇAMENTO'!D250,'MODELO ORÇAMENTO'!$I$14:I250,DADOS!$AE$5))))</f>
        <v>2</v>
      </c>
      <c r="F250">
        <f>IF(I250="","",IF(I250=DADOS!$AE$4,"",IF(OR(I250=DADOS!$AE$5,I250=DADOS!$AE$6,I250=DADOS!$AE$7),COUNTIFS('MODELO ORÇAMENTO'!$D$14:D250,'MODELO ORÇAMENTO'!D250,'MODELO ORÇAMENTO'!$E$14:E250,'MODELO ORÇAMENTO'!E250,'MODELO ORÇAMENTO'!$I$14:I250,DADOS!$AE$6),COUNTIFS('MODELO ORÇAMENTO'!$D$14:D250,'MODELO ORÇAMENTO'!D250,'MODELO ORÇAMENTO'!$E$14:E250,'MODELO ORÇAMENTO'!E250,'MODELO ORÇAMENTO'!$I$14:I250,DADOS!$AE$6))))</f>
        <v>0</v>
      </c>
      <c r="G250">
        <f>IF(I250="","",IF(I250=DADOS!$AE$4,"",IF(OR(I250=DADOS!$AE$5,I250=DADOS!$AE$6,I250=DADOS!$AE$7),COUNTIFS('MODELO ORÇAMENTO'!$D$14:D250,'MODELO ORÇAMENTO'!D250,'MODELO ORÇAMENTO'!$E$14:E250,'MODELO ORÇAMENTO'!E250,'MODELO ORÇAMENTO'!$F$14:F250,'MODELO ORÇAMENTO'!F250,'MODELO ORÇAMENTO'!$I$14:I250,DADOS!$AE$7),COUNTIFS('MODELO ORÇAMENTO'!$D$14:D250,'MODELO ORÇAMENTO'!D250,'MODELO ORÇAMENTO'!$E$14:E250,'MODELO ORÇAMENTO'!E250,'MODELO ORÇAMENTO'!$F$14:F250,'MODELO ORÇAMENTO'!F250,'MODELO ORÇAMENTO'!$I$14:I250,DADOS!$AE$7))))</f>
        <v>0</v>
      </c>
      <c r="H250">
        <f>IF(I250="","",COUNTIFS('MODELO ORÇAMENTO'!$D$14:D250,'MODELO ORÇAMENTO'!D250,'MODELO ORÇAMENTO'!$E$14:E250,'MODELO ORÇAMENTO'!E250,'MODELO ORÇAMENTO'!$F$14:F250,'MODELO ORÇAMENTO'!F250,'MODELO ORÇAMENTO'!$G$14:G250,'MODELO ORÇAMENTO'!G250,'MODELO ORÇAMENTO'!$I$14:I250,DADOS!$AE$8))</f>
        <v>0</v>
      </c>
      <c r="I250" t="s">
        <v>13</v>
      </c>
      <c r="K250" s="49"/>
      <c r="L250" s="2" t="s">
        <v>402</v>
      </c>
      <c r="O250" s="4" t="s">
        <v>193</v>
      </c>
      <c r="P250" s="3" t="s">
        <v>0</v>
      </c>
      <c r="Q250" s="5" t="s">
        <v>0</v>
      </c>
      <c r="R250" s="7"/>
      <c r="S250" s="6"/>
      <c r="T250" s="8"/>
      <c r="V250" s="43"/>
      <c r="X250" s="9" t="s">
        <v>193</v>
      </c>
      <c r="Z250" s="10" t="s">
        <v>0</v>
      </c>
      <c r="AA250" s="10" t="s">
        <v>0</v>
      </c>
      <c r="AB250" s="10" t="s">
        <v>0</v>
      </c>
      <c r="AC250" s="10" t="s">
        <v>0</v>
      </c>
      <c r="AE250" s="10" t="s">
        <v>0</v>
      </c>
      <c r="AF250" s="10" t="s">
        <v>0</v>
      </c>
      <c r="AG250" s="10" t="s">
        <v>0</v>
      </c>
      <c r="AH250" s="10" t="s">
        <v>0</v>
      </c>
      <c r="AI250" s="10" t="s">
        <v>0</v>
      </c>
    </row>
    <row r="251" spans="2:35" ht="45" x14ac:dyDescent="0.25">
      <c r="B251">
        <f>IFERROR(IF(I251=DADOS!$AE$8,S251,""),0)</f>
        <v>0</v>
      </c>
      <c r="C251">
        <f>IF(I251=DADOS!$AE$8,S251,"")</f>
        <v>0</v>
      </c>
      <c r="D251">
        <f>IF(I251="","",COUNTIF(I$12:I251,DADOS!$AE$4))</f>
        <v>3</v>
      </c>
      <c r="E251">
        <f>IF(I251="","",IF(I251=DADOS!$AE$4,"",IF(OR(I251=DADOS!$AE$5,I251=DADOS!$AE$6,I251=DADOS!$AE$7),COUNTIFS('MODELO ORÇAMENTO'!$D$14:D251,'MODELO ORÇAMENTO'!D251,'MODELO ORÇAMENTO'!$I$14:I251,DADOS!$AE$5),COUNTIFS('MODELO ORÇAMENTO'!$D$14:D251,'MODELO ORÇAMENTO'!D251,'MODELO ORÇAMENTO'!$I$14:I251,DADOS!$AE$5))))</f>
        <v>2</v>
      </c>
      <c r="F251">
        <f>IF(I251="","",IF(I251=DADOS!$AE$4,"",IF(OR(I251=DADOS!$AE$5,I251=DADOS!$AE$6,I251=DADOS!$AE$7),COUNTIFS('MODELO ORÇAMENTO'!$D$14:D251,'MODELO ORÇAMENTO'!D251,'MODELO ORÇAMENTO'!$E$14:E251,'MODELO ORÇAMENTO'!E251,'MODELO ORÇAMENTO'!$I$14:I251,DADOS!$AE$6),COUNTIFS('MODELO ORÇAMENTO'!$D$14:D251,'MODELO ORÇAMENTO'!D251,'MODELO ORÇAMENTO'!$E$14:E251,'MODELO ORÇAMENTO'!E251,'MODELO ORÇAMENTO'!$I$14:I251,DADOS!$AE$6))))</f>
        <v>0</v>
      </c>
      <c r="G251">
        <f>IF(I251="","",IF(I251=DADOS!$AE$4,"",IF(OR(I251=DADOS!$AE$5,I251=DADOS!$AE$6,I251=DADOS!$AE$7),COUNTIFS('MODELO ORÇAMENTO'!$D$14:D251,'MODELO ORÇAMENTO'!D251,'MODELO ORÇAMENTO'!$E$14:E251,'MODELO ORÇAMENTO'!E251,'MODELO ORÇAMENTO'!$F$14:F251,'MODELO ORÇAMENTO'!F251,'MODELO ORÇAMENTO'!$I$14:I251,DADOS!$AE$7),COUNTIFS('MODELO ORÇAMENTO'!$D$14:D251,'MODELO ORÇAMENTO'!D251,'MODELO ORÇAMENTO'!$E$14:E251,'MODELO ORÇAMENTO'!E251,'MODELO ORÇAMENTO'!$F$14:F251,'MODELO ORÇAMENTO'!F251,'MODELO ORÇAMENTO'!$I$14:I251,DADOS!$AE$7))))</f>
        <v>0</v>
      </c>
      <c r="H251">
        <f>IF(I251="","",COUNTIFS('MODELO ORÇAMENTO'!$D$14:D251,'MODELO ORÇAMENTO'!D251,'MODELO ORÇAMENTO'!$E$14:E251,'MODELO ORÇAMENTO'!E251,'MODELO ORÇAMENTO'!$F$14:F251,'MODELO ORÇAMENTO'!F251,'MODELO ORÇAMENTO'!$G$14:G251,'MODELO ORÇAMENTO'!G251,'MODELO ORÇAMENTO'!$I$14:I251,DADOS!$AE$8))</f>
        <v>1</v>
      </c>
      <c r="I251" t="s">
        <v>16</v>
      </c>
      <c r="K251" s="49"/>
      <c r="L251" s="2" t="s">
        <v>403</v>
      </c>
      <c r="O251" s="4" t="s">
        <v>195</v>
      </c>
      <c r="P251" s="3" t="s">
        <v>107</v>
      </c>
      <c r="Q251" s="5">
        <v>16.32</v>
      </c>
      <c r="R251" s="7"/>
      <c r="S251" s="6"/>
      <c r="T251" s="8"/>
      <c r="U251" s="2" t="s">
        <v>42</v>
      </c>
      <c r="V251" s="43"/>
      <c r="Z251" s="10" t="s">
        <v>0</v>
      </c>
      <c r="AA251" s="10" t="s">
        <v>0</v>
      </c>
      <c r="AB251" s="10" t="s">
        <v>0</v>
      </c>
      <c r="AC251" s="10" t="s">
        <v>0</v>
      </c>
      <c r="AE251" s="10" t="s">
        <v>0</v>
      </c>
      <c r="AF251" s="10" t="s">
        <v>0</v>
      </c>
      <c r="AG251" s="10" t="s">
        <v>0</v>
      </c>
      <c r="AH251" s="10" t="s">
        <v>0</v>
      </c>
      <c r="AI251" s="10" t="s">
        <v>0</v>
      </c>
    </row>
    <row r="252" spans="2:35" x14ac:dyDescent="0.25">
      <c r="B252">
        <f>IFERROR(IF(I252=DADOS!$AE$8,S252,""),0)</f>
        <v>0</v>
      </c>
      <c r="C252">
        <f>IF(I252=DADOS!$AE$8,S252,"")</f>
        <v>0</v>
      </c>
      <c r="D252">
        <f>IF(I252="","",COUNTIF(I$12:I252,DADOS!$AE$4))</f>
        <v>3</v>
      </c>
      <c r="E252">
        <f>IF(I252="","",IF(I252=DADOS!$AE$4,"",IF(OR(I252=DADOS!$AE$5,I252=DADOS!$AE$6,I252=DADOS!$AE$7),COUNTIFS('MODELO ORÇAMENTO'!$D$14:D252,'MODELO ORÇAMENTO'!D252,'MODELO ORÇAMENTO'!$I$14:I252,DADOS!$AE$5),COUNTIFS('MODELO ORÇAMENTO'!$D$14:D252,'MODELO ORÇAMENTO'!D252,'MODELO ORÇAMENTO'!$I$14:I252,DADOS!$AE$5))))</f>
        <v>2</v>
      </c>
      <c r="F252">
        <f>IF(I252="","",IF(I252=DADOS!$AE$4,"",IF(OR(I252=DADOS!$AE$5,I252=DADOS!$AE$6,I252=DADOS!$AE$7),COUNTIFS('MODELO ORÇAMENTO'!$D$14:D252,'MODELO ORÇAMENTO'!D252,'MODELO ORÇAMENTO'!$E$14:E252,'MODELO ORÇAMENTO'!E252,'MODELO ORÇAMENTO'!$I$14:I252,DADOS!$AE$6),COUNTIFS('MODELO ORÇAMENTO'!$D$14:D252,'MODELO ORÇAMENTO'!D252,'MODELO ORÇAMENTO'!$E$14:E252,'MODELO ORÇAMENTO'!E252,'MODELO ORÇAMENTO'!$I$14:I252,DADOS!$AE$6))))</f>
        <v>0</v>
      </c>
      <c r="G252">
        <f>IF(I252="","",IF(I252=DADOS!$AE$4,"",IF(OR(I252=DADOS!$AE$5,I252=DADOS!$AE$6,I252=DADOS!$AE$7),COUNTIFS('MODELO ORÇAMENTO'!$D$14:D252,'MODELO ORÇAMENTO'!D252,'MODELO ORÇAMENTO'!$E$14:E252,'MODELO ORÇAMENTO'!E252,'MODELO ORÇAMENTO'!$F$14:F252,'MODELO ORÇAMENTO'!F252,'MODELO ORÇAMENTO'!$I$14:I252,DADOS!$AE$7),COUNTIFS('MODELO ORÇAMENTO'!$D$14:D252,'MODELO ORÇAMENTO'!D252,'MODELO ORÇAMENTO'!$E$14:E252,'MODELO ORÇAMENTO'!E252,'MODELO ORÇAMENTO'!$F$14:F252,'MODELO ORÇAMENTO'!F252,'MODELO ORÇAMENTO'!$I$14:I252,DADOS!$AE$7))))</f>
        <v>0</v>
      </c>
      <c r="H252">
        <f>IF(I252="","",COUNTIFS('MODELO ORÇAMENTO'!$D$14:D252,'MODELO ORÇAMENTO'!D252,'MODELO ORÇAMENTO'!$E$14:E252,'MODELO ORÇAMENTO'!E252,'MODELO ORÇAMENTO'!$F$14:F252,'MODELO ORÇAMENTO'!F252,'MODELO ORÇAMENTO'!$G$14:G252,'MODELO ORÇAMENTO'!G252,'MODELO ORÇAMENTO'!$I$14:I252,DADOS!$AE$8))</f>
        <v>2</v>
      </c>
      <c r="I252" t="s">
        <v>16</v>
      </c>
      <c r="K252" s="49"/>
      <c r="L252" s="2" t="s">
        <v>404</v>
      </c>
      <c r="O252" s="4" t="s">
        <v>197</v>
      </c>
      <c r="P252" s="3" t="s">
        <v>75</v>
      </c>
      <c r="Q252" s="5">
        <v>8</v>
      </c>
      <c r="R252" s="7"/>
      <c r="S252" s="6"/>
      <c r="T252" s="8"/>
      <c r="U252" s="2" t="s">
        <v>42</v>
      </c>
      <c r="V252" s="43"/>
      <c r="Z252" s="10" t="s">
        <v>0</v>
      </c>
      <c r="AA252" s="10" t="s">
        <v>0</v>
      </c>
      <c r="AB252" s="10" t="s">
        <v>0</v>
      </c>
      <c r="AC252" s="10" t="s">
        <v>0</v>
      </c>
      <c r="AE252" s="10" t="s">
        <v>0</v>
      </c>
      <c r="AF252" s="10" t="s">
        <v>0</v>
      </c>
      <c r="AG252" s="10" t="s">
        <v>0</v>
      </c>
      <c r="AH252" s="10" t="s">
        <v>0</v>
      </c>
      <c r="AI252" s="10" t="s">
        <v>0</v>
      </c>
    </row>
    <row r="253" spans="2:35" ht="30" x14ac:dyDescent="0.25">
      <c r="B253">
        <f>IFERROR(IF(I253=DADOS!$AE$8,S253,""),0)</f>
        <v>0</v>
      </c>
      <c r="C253">
        <f>IF(I253=DADOS!$AE$8,S253,"")</f>
        <v>0</v>
      </c>
      <c r="D253">
        <f>IF(I253="","",COUNTIF(I$12:I253,DADOS!$AE$4))</f>
        <v>3</v>
      </c>
      <c r="E253">
        <f>IF(I253="","",IF(I253=DADOS!$AE$4,"",IF(OR(I253=DADOS!$AE$5,I253=DADOS!$AE$6,I253=DADOS!$AE$7),COUNTIFS('MODELO ORÇAMENTO'!$D$14:D253,'MODELO ORÇAMENTO'!D253,'MODELO ORÇAMENTO'!$I$14:I253,DADOS!$AE$5),COUNTIFS('MODELO ORÇAMENTO'!$D$14:D253,'MODELO ORÇAMENTO'!D253,'MODELO ORÇAMENTO'!$I$14:I253,DADOS!$AE$5))))</f>
        <v>2</v>
      </c>
      <c r="F253">
        <f>IF(I253="","",IF(I253=DADOS!$AE$4,"",IF(OR(I253=DADOS!$AE$5,I253=DADOS!$AE$6,I253=DADOS!$AE$7),COUNTIFS('MODELO ORÇAMENTO'!$D$14:D253,'MODELO ORÇAMENTO'!D253,'MODELO ORÇAMENTO'!$E$14:E253,'MODELO ORÇAMENTO'!E253,'MODELO ORÇAMENTO'!$I$14:I253,DADOS!$AE$6),COUNTIFS('MODELO ORÇAMENTO'!$D$14:D253,'MODELO ORÇAMENTO'!D253,'MODELO ORÇAMENTO'!$E$14:E253,'MODELO ORÇAMENTO'!E253,'MODELO ORÇAMENTO'!$I$14:I253,DADOS!$AE$6))))</f>
        <v>0</v>
      </c>
      <c r="G253">
        <f>IF(I253="","",IF(I253=DADOS!$AE$4,"",IF(OR(I253=DADOS!$AE$5,I253=DADOS!$AE$6,I253=DADOS!$AE$7),COUNTIFS('MODELO ORÇAMENTO'!$D$14:D253,'MODELO ORÇAMENTO'!D253,'MODELO ORÇAMENTO'!$E$14:E253,'MODELO ORÇAMENTO'!E253,'MODELO ORÇAMENTO'!$F$14:F253,'MODELO ORÇAMENTO'!F253,'MODELO ORÇAMENTO'!$I$14:I253,DADOS!$AE$7),COUNTIFS('MODELO ORÇAMENTO'!$D$14:D253,'MODELO ORÇAMENTO'!D253,'MODELO ORÇAMENTO'!$E$14:E253,'MODELO ORÇAMENTO'!E253,'MODELO ORÇAMENTO'!$F$14:F253,'MODELO ORÇAMENTO'!F253,'MODELO ORÇAMENTO'!$I$14:I253,DADOS!$AE$7))))</f>
        <v>0</v>
      </c>
      <c r="H253">
        <f>IF(I253="","",COUNTIFS('MODELO ORÇAMENTO'!$D$14:D253,'MODELO ORÇAMENTO'!D253,'MODELO ORÇAMENTO'!$E$14:E253,'MODELO ORÇAMENTO'!E253,'MODELO ORÇAMENTO'!$F$14:F253,'MODELO ORÇAMENTO'!F253,'MODELO ORÇAMENTO'!$G$14:G253,'MODELO ORÇAMENTO'!G253,'MODELO ORÇAMENTO'!$I$14:I253,DADOS!$AE$8))</f>
        <v>3</v>
      </c>
      <c r="I253" t="s">
        <v>16</v>
      </c>
      <c r="K253" s="49"/>
      <c r="L253" s="2" t="s">
        <v>405</v>
      </c>
      <c r="O253" s="4" t="s">
        <v>406</v>
      </c>
      <c r="P253" s="3" t="s">
        <v>107</v>
      </c>
      <c r="Q253" s="5">
        <v>7.0767000000000007</v>
      </c>
      <c r="R253" s="7"/>
      <c r="S253" s="6"/>
      <c r="T253" s="8"/>
      <c r="U253" s="2" t="s">
        <v>42</v>
      </c>
      <c r="V253" s="43"/>
      <c r="Z253" s="10" t="s">
        <v>0</v>
      </c>
      <c r="AA253" s="10" t="s">
        <v>0</v>
      </c>
      <c r="AB253" s="10" t="s">
        <v>0</v>
      </c>
      <c r="AC253" s="10" t="s">
        <v>0</v>
      </c>
      <c r="AE253" s="10" t="s">
        <v>0</v>
      </c>
      <c r="AF253" s="10" t="s">
        <v>0</v>
      </c>
      <c r="AG253" s="10" t="s">
        <v>0</v>
      </c>
      <c r="AH253" s="10" t="s">
        <v>0</v>
      </c>
      <c r="AI253" s="10" t="s">
        <v>0</v>
      </c>
    </row>
    <row r="254" spans="2:35" ht="30" x14ac:dyDescent="0.25">
      <c r="B254">
        <f>IFERROR(IF(I254=DADOS!$AE$8,S254,""),0)</f>
        <v>0</v>
      </c>
      <c r="C254">
        <f>IF(I254=DADOS!$AE$8,S254,"")</f>
        <v>0</v>
      </c>
      <c r="D254">
        <f>IF(I254="","",COUNTIF(I$12:I254,DADOS!$AE$4))</f>
        <v>3</v>
      </c>
      <c r="E254">
        <f>IF(I254="","",IF(I254=DADOS!$AE$4,"",IF(OR(I254=DADOS!$AE$5,I254=DADOS!$AE$6,I254=DADOS!$AE$7),COUNTIFS('MODELO ORÇAMENTO'!$D$14:D254,'MODELO ORÇAMENTO'!D254,'MODELO ORÇAMENTO'!$I$14:I254,DADOS!$AE$5),COUNTIFS('MODELO ORÇAMENTO'!$D$14:D254,'MODELO ORÇAMENTO'!D254,'MODELO ORÇAMENTO'!$I$14:I254,DADOS!$AE$5))))</f>
        <v>2</v>
      </c>
      <c r="F254">
        <f>IF(I254="","",IF(I254=DADOS!$AE$4,"",IF(OR(I254=DADOS!$AE$5,I254=DADOS!$AE$6,I254=DADOS!$AE$7),COUNTIFS('MODELO ORÇAMENTO'!$D$14:D254,'MODELO ORÇAMENTO'!D254,'MODELO ORÇAMENTO'!$E$14:E254,'MODELO ORÇAMENTO'!E254,'MODELO ORÇAMENTO'!$I$14:I254,DADOS!$AE$6),COUNTIFS('MODELO ORÇAMENTO'!$D$14:D254,'MODELO ORÇAMENTO'!D254,'MODELO ORÇAMENTO'!$E$14:E254,'MODELO ORÇAMENTO'!E254,'MODELO ORÇAMENTO'!$I$14:I254,DADOS!$AE$6))))</f>
        <v>0</v>
      </c>
      <c r="G254">
        <f>IF(I254="","",IF(I254=DADOS!$AE$4,"",IF(OR(I254=DADOS!$AE$5,I254=DADOS!$AE$6,I254=DADOS!$AE$7),COUNTIFS('MODELO ORÇAMENTO'!$D$14:D254,'MODELO ORÇAMENTO'!D254,'MODELO ORÇAMENTO'!$E$14:E254,'MODELO ORÇAMENTO'!E254,'MODELO ORÇAMENTO'!$F$14:F254,'MODELO ORÇAMENTO'!F254,'MODELO ORÇAMENTO'!$I$14:I254,DADOS!$AE$7),COUNTIFS('MODELO ORÇAMENTO'!$D$14:D254,'MODELO ORÇAMENTO'!D254,'MODELO ORÇAMENTO'!$E$14:E254,'MODELO ORÇAMENTO'!E254,'MODELO ORÇAMENTO'!$F$14:F254,'MODELO ORÇAMENTO'!F254,'MODELO ORÇAMENTO'!$I$14:I254,DADOS!$AE$7))))</f>
        <v>0</v>
      </c>
      <c r="H254">
        <f>IF(I254="","",COUNTIFS('MODELO ORÇAMENTO'!$D$14:D254,'MODELO ORÇAMENTO'!D254,'MODELO ORÇAMENTO'!$E$14:E254,'MODELO ORÇAMENTO'!E254,'MODELO ORÇAMENTO'!$F$14:F254,'MODELO ORÇAMENTO'!F254,'MODELO ORÇAMENTO'!$G$14:G254,'MODELO ORÇAMENTO'!G254,'MODELO ORÇAMENTO'!$I$14:I254,DADOS!$AE$8))</f>
        <v>4</v>
      </c>
      <c r="I254" t="s">
        <v>16</v>
      </c>
      <c r="K254" s="49"/>
      <c r="L254" s="2" t="s">
        <v>407</v>
      </c>
      <c r="O254" s="4" t="s">
        <v>408</v>
      </c>
      <c r="P254" s="3" t="s">
        <v>49</v>
      </c>
      <c r="Q254" s="5">
        <v>25.620000000000005</v>
      </c>
      <c r="R254" s="7"/>
      <c r="S254" s="6"/>
      <c r="T254" s="8"/>
      <c r="U254" s="2" t="s">
        <v>42</v>
      </c>
      <c r="V254" s="43"/>
      <c r="Z254" s="10" t="s">
        <v>0</v>
      </c>
      <c r="AA254" s="10" t="s">
        <v>0</v>
      </c>
      <c r="AB254" s="10" t="s">
        <v>0</v>
      </c>
      <c r="AC254" s="10" t="s">
        <v>0</v>
      </c>
      <c r="AE254" s="10" t="s">
        <v>0</v>
      </c>
      <c r="AF254" s="10" t="s">
        <v>0</v>
      </c>
      <c r="AG254" s="10" t="s">
        <v>0</v>
      </c>
      <c r="AH254" s="10" t="s">
        <v>0</v>
      </c>
      <c r="AI254" s="10" t="s">
        <v>0</v>
      </c>
    </row>
    <row r="255" spans="2:35" ht="30" x14ac:dyDescent="0.25">
      <c r="B255">
        <f>IFERROR(IF(I255=DADOS!$AE$8,S255,""),0)</f>
        <v>0</v>
      </c>
      <c r="C255">
        <f>IF(I255=DADOS!$AE$8,S255,"")</f>
        <v>0</v>
      </c>
      <c r="D255">
        <f>IF(I255="","",COUNTIF(I$12:I255,DADOS!$AE$4))</f>
        <v>3</v>
      </c>
      <c r="E255">
        <f>IF(I255="","",IF(I255=DADOS!$AE$4,"",IF(OR(I255=DADOS!$AE$5,I255=DADOS!$AE$6,I255=DADOS!$AE$7),COUNTIFS('MODELO ORÇAMENTO'!$D$14:D255,'MODELO ORÇAMENTO'!D255,'MODELO ORÇAMENTO'!$I$14:I255,DADOS!$AE$5),COUNTIFS('MODELO ORÇAMENTO'!$D$14:D255,'MODELO ORÇAMENTO'!D255,'MODELO ORÇAMENTO'!$I$14:I255,DADOS!$AE$5))))</f>
        <v>2</v>
      </c>
      <c r="F255">
        <f>IF(I255="","",IF(I255=DADOS!$AE$4,"",IF(OR(I255=DADOS!$AE$5,I255=DADOS!$AE$6,I255=DADOS!$AE$7),COUNTIFS('MODELO ORÇAMENTO'!$D$14:D255,'MODELO ORÇAMENTO'!D255,'MODELO ORÇAMENTO'!$E$14:E255,'MODELO ORÇAMENTO'!E255,'MODELO ORÇAMENTO'!$I$14:I255,DADOS!$AE$6),COUNTIFS('MODELO ORÇAMENTO'!$D$14:D255,'MODELO ORÇAMENTO'!D255,'MODELO ORÇAMENTO'!$E$14:E255,'MODELO ORÇAMENTO'!E255,'MODELO ORÇAMENTO'!$I$14:I255,DADOS!$AE$6))))</f>
        <v>0</v>
      </c>
      <c r="G255">
        <f>IF(I255="","",IF(I255=DADOS!$AE$4,"",IF(OR(I255=DADOS!$AE$5,I255=DADOS!$AE$6,I255=DADOS!$AE$7),COUNTIFS('MODELO ORÇAMENTO'!$D$14:D255,'MODELO ORÇAMENTO'!D255,'MODELO ORÇAMENTO'!$E$14:E255,'MODELO ORÇAMENTO'!E255,'MODELO ORÇAMENTO'!$F$14:F255,'MODELO ORÇAMENTO'!F255,'MODELO ORÇAMENTO'!$I$14:I255,DADOS!$AE$7),COUNTIFS('MODELO ORÇAMENTO'!$D$14:D255,'MODELO ORÇAMENTO'!D255,'MODELO ORÇAMENTO'!$E$14:E255,'MODELO ORÇAMENTO'!E255,'MODELO ORÇAMENTO'!$F$14:F255,'MODELO ORÇAMENTO'!F255,'MODELO ORÇAMENTO'!$I$14:I255,DADOS!$AE$7))))</f>
        <v>0</v>
      </c>
      <c r="H255">
        <f>IF(I255="","",COUNTIFS('MODELO ORÇAMENTO'!$D$14:D255,'MODELO ORÇAMENTO'!D255,'MODELO ORÇAMENTO'!$E$14:E255,'MODELO ORÇAMENTO'!E255,'MODELO ORÇAMENTO'!$F$14:F255,'MODELO ORÇAMENTO'!F255,'MODELO ORÇAMENTO'!$G$14:G255,'MODELO ORÇAMENTO'!G255,'MODELO ORÇAMENTO'!$I$14:I255,DADOS!$AE$8))</f>
        <v>5</v>
      </c>
      <c r="I255" t="s">
        <v>16</v>
      </c>
      <c r="K255" s="49"/>
      <c r="L255" s="2" t="s">
        <v>409</v>
      </c>
      <c r="O255" s="4" t="s">
        <v>410</v>
      </c>
      <c r="P255" s="3" t="s">
        <v>49</v>
      </c>
      <c r="Q255" s="5">
        <v>10.68</v>
      </c>
      <c r="R255" s="7"/>
      <c r="S255" s="6"/>
      <c r="T255" s="8"/>
      <c r="U255" s="2" t="s">
        <v>42</v>
      </c>
      <c r="V255" s="43"/>
      <c r="Z255" s="10" t="s">
        <v>0</v>
      </c>
      <c r="AA255" s="10" t="s">
        <v>0</v>
      </c>
      <c r="AB255" s="10" t="s">
        <v>0</v>
      </c>
      <c r="AC255" s="10" t="s">
        <v>0</v>
      </c>
      <c r="AE255" s="10" t="s">
        <v>0</v>
      </c>
      <c r="AF255" s="10" t="s">
        <v>0</v>
      </c>
      <c r="AG255" s="10" t="s">
        <v>0</v>
      </c>
      <c r="AH255" s="10" t="s">
        <v>0</v>
      </c>
      <c r="AI255" s="10" t="s">
        <v>0</v>
      </c>
    </row>
    <row r="256" spans="2:35" ht="30" x14ac:dyDescent="0.25">
      <c r="B256">
        <f>IFERROR(IF(I256=DADOS!$AE$8,S256,""),0)</f>
        <v>0</v>
      </c>
      <c r="C256">
        <f>IF(I256=DADOS!$AE$8,S256,"")</f>
        <v>0</v>
      </c>
      <c r="D256">
        <f>IF(I256="","",COUNTIF(I$12:I256,DADOS!$AE$4))</f>
        <v>3</v>
      </c>
      <c r="E256">
        <f>IF(I256="","",IF(I256=DADOS!$AE$4,"",IF(OR(I256=DADOS!$AE$5,I256=DADOS!$AE$6,I256=DADOS!$AE$7),COUNTIFS('MODELO ORÇAMENTO'!$D$14:D256,'MODELO ORÇAMENTO'!D256,'MODELO ORÇAMENTO'!$I$14:I256,DADOS!$AE$5),COUNTIFS('MODELO ORÇAMENTO'!$D$14:D256,'MODELO ORÇAMENTO'!D256,'MODELO ORÇAMENTO'!$I$14:I256,DADOS!$AE$5))))</f>
        <v>2</v>
      </c>
      <c r="F256">
        <f>IF(I256="","",IF(I256=DADOS!$AE$4,"",IF(OR(I256=DADOS!$AE$5,I256=DADOS!$AE$6,I256=DADOS!$AE$7),COUNTIFS('MODELO ORÇAMENTO'!$D$14:D256,'MODELO ORÇAMENTO'!D256,'MODELO ORÇAMENTO'!$E$14:E256,'MODELO ORÇAMENTO'!E256,'MODELO ORÇAMENTO'!$I$14:I256,DADOS!$AE$6),COUNTIFS('MODELO ORÇAMENTO'!$D$14:D256,'MODELO ORÇAMENTO'!D256,'MODELO ORÇAMENTO'!$E$14:E256,'MODELO ORÇAMENTO'!E256,'MODELO ORÇAMENTO'!$I$14:I256,DADOS!$AE$6))))</f>
        <v>0</v>
      </c>
      <c r="G256">
        <f>IF(I256="","",IF(I256=DADOS!$AE$4,"",IF(OR(I256=DADOS!$AE$5,I256=DADOS!$AE$6,I256=DADOS!$AE$7),COUNTIFS('MODELO ORÇAMENTO'!$D$14:D256,'MODELO ORÇAMENTO'!D256,'MODELO ORÇAMENTO'!$E$14:E256,'MODELO ORÇAMENTO'!E256,'MODELO ORÇAMENTO'!$F$14:F256,'MODELO ORÇAMENTO'!F256,'MODELO ORÇAMENTO'!$I$14:I256,DADOS!$AE$7),COUNTIFS('MODELO ORÇAMENTO'!$D$14:D256,'MODELO ORÇAMENTO'!D256,'MODELO ORÇAMENTO'!$E$14:E256,'MODELO ORÇAMENTO'!E256,'MODELO ORÇAMENTO'!$F$14:F256,'MODELO ORÇAMENTO'!F256,'MODELO ORÇAMENTO'!$I$14:I256,DADOS!$AE$7))))</f>
        <v>0</v>
      </c>
      <c r="H256">
        <f>IF(I256="","",COUNTIFS('MODELO ORÇAMENTO'!$D$14:D256,'MODELO ORÇAMENTO'!D256,'MODELO ORÇAMENTO'!$E$14:E256,'MODELO ORÇAMENTO'!E256,'MODELO ORÇAMENTO'!$F$14:F256,'MODELO ORÇAMENTO'!F256,'MODELO ORÇAMENTO'!$G$14:G256,'MODELO ORÇAMENTO'!G256,'MODELO ORÇAMENTO'!$I$14:I256,DADOS!$AE$8))</f>
        <v>6</v>
      </c>
      <c r="I256" t="s">
        <v>16</v>
      </c>
      <c r="K256" s="49"/>
      <c r="L256" s="2" t="s">
        <v>411</v>
      </c>
      <c r="O256" s="4" t="s">
        <v>412</v>
      </c>
      <c r="P256" s="3" t="s">
        <v>107</v>
      </c>
      <c r="Q256" s="5">
        <v>3.4860000000000002</v>
      </c>
      <c r="R256" s="7"/>
      <c r="S256" s="6"/>
      <c r="T256" s="8"/>
      <c r="U256" s="2" t="s">
        <v>42</v>
      </c>
      <c r="V256" s="43"/>
      <c r="Z256" s="10" t="s">
        <v>0</v>
      </c>
      <c r="AA256" s="10" t="s">
        <v>0</v>
      </c>
      <c r="AB256" s="10" t="s">
        <v>0</v>
      </c>
      <c r="AC256" s="10" t="s">
        <v>0</v>
      </c>
      <c r="AE256" s="10" t="s">
        <v>0</v>
      </c>
      <c r="AF256" s="10" t="s">
        <v>0</v>
      </c>
      <c r="AG256" s="10" t="s">
        <v>0</v>
      </c>
      <c r="AH256" s="10" t="s">
        <v>0</v>
      </c>
      <c r="AI256" s="10" t="s">
        <v>0</v>
      </c>
    </row>
    <row r="257" spans="2:35" ht="30" x14ac:dyDescent="0.25">
      <c r="B257">
        <f>IFERROR(IF(I257=DADOS!$AE$8,S257,""),0)</f>
        <v>0</v>
      </c>
      <c r="C257">
        <f>IF(I257=DADOS!$AE$8,S257,"")</f>
        <v>0</v>
      </c>
      <c r="D257">
        <f>IF(I257="","",COUNTIF(I$12:I257,DADOS!$AE$4))</f>
        <v>3</v>
      </c>
      <c r="E257">
        <f>IF(I257="","",IF(I257=DADOS!$AE$4,"",IF(OR(I257=DADOS!$AE$5,I257=DADOS!$AE$6,I257=DADOS!$AE$7),COUNTIFS('MODELO ORÇAMENTO'!$D$14:D257,'MODELO ORÇAMENTO'!D257,'MODELO ORÇAMENTO'!$I$14:I257,DADOS!$AE$5),COUNTIFS('MODELO ORÇAMENTO'!$D$14:D257,'MODELO ORÇAMENTO'!D257,'MODELO ORÇAMENTO'!$I$14:I257,DADOS!$AE$5))))</f>
        <v>2</v>
      </c>
      <c r="F257">
        <f>IF(I257="","",IF(I257=DADOS!$AE$4,"",IF(OR(I257=DADOS!$AE$5,I257=DADOS!$AE$6,I257=DADOS!$AE$7),COUNTIFS('MODELO ORÇAMENTO'!$D$14:D257,'MODELO ORÇAMENTO'!D257,'MODELO ORÇAMENTO'!$E$14:E257,'MODELO ORÇAMENTO'!E257,'MODELO ORÇAMENTO'!$I$14:I257,DADOS!$AE$6),COUNTIFS('MODELO ORÇAMENTO'!$D$14:D257,'MODELO ORÇAMENTO'!D257,'MODELO ORÇAMENTO'!$E$14:E257,'MODELO ORÇAMENTO'!E257,'MODELO ORÇAMENTO'!$I$14:I257,DADOS!$AE$6))))</f>
        <v>0</v>
      </c>
      <c r="G257">
        <f>IF(I257="","",IF(I257=DADOS!$AE$4,"",IF(OR(I257=DADOS!$AE$5,I257=DADOS!$AE$6,I257=DADOS!$AE$7),COUNTIFS('MODELO ORÇAMENTO'!$D$14:D257,'MODELO ORÇAMENTO'!D257,'MODELO ORÇAMENTO'!$E$14:E257,'MODELO ORÇAMENTO'!E257,'MODELO ORÇAMENTO'!$F$14:F257,'MODELO ORÇAMENTO'!F257,'MODELO ORÇAMENTO'!$I$14:I257,DADOS!$AE$7),COUNTIFS('MODELO ORÇAMENTO'!$D$14:D257,'MODELO ORÇAMENTO'!D257,'MODELO ORÇAMENTO'!$E$14:E257,'MODELO ORÇAMENTO'!E257,'MODELO ORÇAMENTO'!$F$14:F257,'MODELO ORÇAMENTO'!F257,'MODELO ORÇAMENTO'!$I$14:I257,DADOS!$AE$7))))</f>
        <v>0</v>
      </c>
      <c r="H257">
        <f>IF(I257="","",COUNTIFS('MODELO ORÇAMENTO'!$D$14:D257,'MODELO ORÇAMENTO'!D257,'MODELO ORÇAMENTO'!$E$14:E257,'MODELO ORÇAMENTO'!E257,'MODELO ORÇAMENTO'!$F$14:F257,'MODELO ORÇAMENTO'!F257,'MODELO ORÇAMENTO'!$G$14:G257,'MODELO ORÇAMENTO'!G257,'MODELO ORÇAMENTO'!$I$14:I257,DADOS!$AE$8))</f>
        <v>7</v>
      </c>
      <c r="I257" t="s">
        <v>16</v>
      </c>
      <c r="K257" s="49"/>
      <c r="L257" s="2" t="s">
        <v>413</v>
      </c>
      <c r="O257" s="4" t="s">
        <v>414</v>
      </c>
      <c r="P257" s="3" t="s">
        <v>49</v>
      </c>
      <c r="Q257" s="5">
        <v>62.003999999999998</v>
      </c>
      <c r="R257" s="7"/>
      <c r="S257" s="6"/>
      <c r="T257" s="8"/>
      <c r="U257" s="2" t="s">
        <v>42</v>
      </c>
      <c r="V257" s="43"/>
      <c r="Z257" s="10" t="s">
        <v>0</v>
      </c>
      <c r="AA257" s="10" t="s">
        <v>0</v>
      </c>
      <c r="AB257" s="10" t="s">
        <v>0</v>
      </c>
      <c r="AC257" s="10" t="s">
        <v>0</v>
      </c>
      <c r="AE257" s="10" t="s">
        <v>0</v>
      </c>
      <c r="AF257" s="10" t="s">
        <v>0</v>
      </c>
      <c r="AG257" s="10" t="s">
        <v>0</v>
      </c>
      <c r="AH257" s="10" t="s">
        <v>0</v>
      </c>
      <c r="AI257" s="10" t="s">
        <v>0</v>
      </c>
    </row>
    <row r="258" spans="2:35" ht="45" x14ac:dyDescent="0.25">
      <c r="B258">
        <f>IFERROR(IF(I258=DADOS!$AE$8,S258,""),0)</f>
        <v>0</v>
      </c>
      <c r="C258">
        <f>IF(I258=DADOS!$AE$8,S258,"")</f>
        <v>0</v>
      </c>
      <c r="D258">
        <f>IF(I258="","",COUNTIF(I$12:I258,DADOS!$AE$4))</f>
        <v>3</v>
      </c>
      <c r="E258">
        <f>IF(I258="","",IF(I258=DADOS!$AE$4,"",IF(OR(I258=DADOS!$AE$5,I258=DADOS!$AE$6,I258=DADOS!$AE$7),COUNTIFS('MODELO ORÇAMENTO'!$D$14:D258,'MODELO ORÇAMENTO'!D258,'MODELO ORÇAMENTO'!$I$14:I258,DADOS!$AE$5),COUNTIFS('MODELO ORÇAMENTO'!$D$14:D258,'MODELO ORÇAMENTO'!D258,'MODELO ORÇAMENTO'!$I$14:I258,DADOS!$AE$5))))</f>
        <v>2</v>
      </c>
      <c r="F258">
        <f>IF(I258="","",IF(I258=DADOS!$AE$4,"",IF(OR(I258=DADOS!$AE$5,I258=DADOS!$AE$6,I258=DADOS!$AE$7),COUNTIFS('MODELO ORÇAMENTO'!$D$14:D258,'MODELO ORÇAMENTO'!D258,'MODELO ORÇAMENTO'!$E$14:E258,'MODELO ORÇAMENTO'!E258,'MODELO ORÇAMENTO'!$I$14:I258,DADOS!$AE$6),COUNTIFS('MODELO ORÇAMENTO'!$D$14:D258,'MODELO ORÇAMENTO'!D258,'MODELO ORÇAMENTO'!$E$14:E258,'MODELO ORÇAMENTO'!E258,'MODELO ORÇAMENTO'!$I$14:I258,DADOS!$AE$6))))</f>
        <v>0</v>
      </c>
      <c r="G258">
        <f>IF(I258="","",IF(I258=DADOS!$AE$4,"",IF(OR(I258=DADOS!$AE$5,I258=DADOS!$AE$6,I258=DADOS!$AE$7),COUNTIFS('MODELO ORÇAMENTO'!$D$14:D258,'MODELO ORÇAMENTO'!D258,'MODELO ORÇAMENTO'!$E$14:E258,'MODELO ORÇAMENTO'!E258,'MODELO ORÇAMENTO'!$F$14:F258,'MODELO ORÇAMENTO'!F258,'MODELO ORÇAMENTO'!$I$14:I258,DADOS!$AE$7),COUNTIFS('MODELO ORÇAMENTO'!$D$14:D258,'MODELO ORÇAMENTO'!D258,'MODELO ORÇAMENTO'!$E$14:E258,'MODELO ORÇAMENTO'!E258,'MODELO ORÇAMENTO'!$F$14:F258,'MODELO ORÇAMENTO'!F258,'MODELO ORÇAMENTO'!$I$14:I258,DADOS!$AE$7))))</f>
        <v>0</v>
      </c>
      <c r="H258">
        <f>IF(I258="","",COUNTIFS('MODELO ORÇAMENTO'!$D$14:D258,'MODELO ORÇAMENTO'!D258,'MODELO ORÇAMENTO'!$E$14:E258,'MODELO ORÇAMENTO'!E258,'MODELO ORÇAMENTO'!$F$14:F258,'MODELO ORÇAMENTO'!F258,'MODELO ORÇAMENTO'!$G$14:G258,'MODELO ORÇAMENTO'!G258,'MODELO ORÇAMENTO'!$I$14:I258,DADOS!$AE$8))</f>
        <v>8</v>
      </c>
      <c r="I258" t="s">
        <v>16</v>
      </c>
      <c r="K258" s="49"/>
      <c r="L258" s="2" t="s">
        <v>415</v>
      </c>
      <c r="O258" s="4" t="s">
        <v>416</v>
      </c>
      <c r="P258" s="3" t="s">
        <v>107</v>
      </c>
      <c r="Q258" s="5">
        <v>0.65249999999999997</v>
      </c>
      <c r="R258" s="7"/>
      <c r="S258" s="6"/>
      <c r="T258" s="8"/>
      <c r="U258" s="2" t="s">
        <v>42</v>
      </c>
      <c r="V258" s="43"/>
      <c r="Z258" s="10" t="s">
        <v>0</v>
      </c>
      <c r="AA258" s="10" t="s">
        <v>0</v>
      </c>
      <c r="AB258" s="10" t="s">
        <v>0</v>
      </c>
      <c r="AC258" s="10" t="s">
        <v>0</v>
      </c>
      <c r="AE258" s="10" t="s">
        <v>0</v>
      </c>
      <c r="AF258" s="10" t="s">
        <v>0</v>
      </c>
      <c r="AG258" s="10" t="s">
        <v>0</v>
      </c>
      <c r="AH258" s="10" t="s">
        <v>0</v>
      </c>
      <c r="AI258" s="10" t="s">
        <v>0</v>
      </c>
    </row>
    <row r="259" spans="2:35" ht="45" x14ac:dyDescent="0.25">
      <c r="B259">
        <f>IFERROR(IF(I259=DADOS!$AE$8,S259,""),0)</f>
        <v>0</v>
      </c>
      <c r="C259">
        <f>IF(I259=DADOS!$AE$8,S259,"")</f>
        <v>0</v>
      </c>
      <c r="D259">
        <f>IF(I259="","",COUNTIF(I$12:I259,DADOS!$AE$4))</f>
        <v>3</v>
      </c>
      <c r="E259">
        <f>IF(I259="","",IF(I259=DADOS!$AE$4,"",IF(OR(I259=DADOS!$AE$5,I259=DADOS!$AE$6,I259=DADOS!$AE$7),COUNTIFS('MODELO ORÇAMENTO'!$D$14:D259,'MODELO ORÇAMENTO'!D259,'MODELO ORÇAMENTO'!$I$14:I259,DADOS!$AE$5),COUNTIFS('MODELO ORÇAMENTO'!$D$14:D259,'MODELO ORÇAMENTO'!D259,'MODELO ORÇAMENTO'!$I$14:I259,DADOS!$AE$5))))</f>
        <v>2</v>
      </c>
      <c r="F259">
        <f>IF(I259="","",IF(I259=DADOS!$AE$4,"",IF(OR(I259=DADOS!$AE$5,I259=DADOS!$AE$6,I259=DADOS!$AE$7),COUNTIFS('MODELO ORÇAMENTO'!$D$14:D259,'MODELO ORÇAMENTO'!D259,'MODELO ORÇAMENTO'!$E$14:E259,'MODELO ORÇAMENTO'!E259,'MODELO ORÇAMENTO'!$I$14:I259,DADOS!$AE$6),COUNTIFS('MODELO ORÇAMENTO'!$D$14:D259,'MODELO ORÇAMENTO'!D259,'MODELO ORÇAMENTO'!$E$14:E259,'MODELO ORÇAMENTO'!E259,'MODELO ORÇAMENTO'!$I$14:I259,DADOS!$AE$6))))</f>
        <v>0</v>
      </c>
      <c r="G259">
        <f>IF(I259="","",IF(I259=DADOS!$AE$4,"",IF(OR(I259=DADOS!$AE$5,I259=DADOS!$AE$6,I259=DADOS!$AE$7),COUNTIFS('MODELO ORÇAMENTO'!$D$14:D259,'MODELO ORÇAMENTO'!D259,'MODELO ORÇAMENTO'!$E$14:E259,'MODELO ORÇAMENTO'!E259,'MODELO ORÇAMENTO'!$F$14:F259,'MODELO ORÇAMENTO'!F259,'MODELO ORÇAMENTO'!$I$14:I259,DADOS!$AE$7),COUNTIFS('MODELO ORÇAMENTO'!$D$14:D259,'MODELO ORÇAMENTO'!D259,'MODELO ORÇAMENTO'!$E$14:E259,'MODELO ORÇAMENTO'!E259,'MODELO ORÇAMENTO'!$F$14:F259,'MODELO ORÇAMENTO'!F259,'MODELO ORÇAMENTO'!$I$14:I259,DADOS!$AE$7))))</f>
        <v>0</v>
      </c>
      <c r="H259">
        <f>IF(I259="","",COUNTIFS('MODELO ORÇAMENTO'!$D$14:D259,'MODELO ORÇAMENTO'!D259,'MODELO ORÇAMENTO'!$E$14:E259,'MODELO ORÇAMENTO'!E259,'MODELO ORÇAMENTO'!$F$14:F259,'MODELO ORÇAMENTO'!F259,'MODELO ORÇAMENTO'!$G$14:G259,'MODELO ORÇAMENTO'!G259,'MODELO ORÇAMENTO'!$I$14:I259,DADOS!$AE$8))</f>
        <v>9</v>
      </c>
      <c r="I259" t="s">
        <v>16</v>
      </c>
      <c r="K259" s="49"/>
      <c r="L259" s="2" t="s">
        <v>417</v>
      </c>
      <c r="O259" s="4" t="s">
        <v>418</v>
      </c>
      <c r="P259" s="3" t="s">
        <v>49</v>
      </c>
      <c r="Q259" s="5">
        <v>245.43</v>
      </c>
      <c r="R259" s="7"/>
      <c r="S259" s="6"/>
      <c r="T259" s="8"/>
      <c r="U259" s="2" t="s">
        <v>42</v>
      </c>
      <c r="V259" s="43"/>
      <c r="Z259" s="10" t="s">
        <v>0</v>
      </c>
      <c r="AA259" s="10" t="s">
        <v>0</v>
      </c>
      <c r="AB259" s="10" t="s">
        <v>0</v>
      </c>
      <c r="AC259" s="10" t="s">
        <v>0</v>
      </c>
      <c r="AE259" s="10" t="s">
        <v>0</v>
      </c>
      <c r="AF259" s="10" t="s">
        <v>0</v>
      </c>
      <c r="AG259" s="10" t="s">
        <v>0</v>
      </c>
      <c r="AH259" s="10" t="s">
        <v>0</v>
      </c>
      <c r="AI259" s="10" t="s">
        <v>0</v>
      </c>
    </row>
    <row r="260" spans="2:35" ht="30" x14ac:dyDescent="0.25">
      <c r="B260">
        <f>IFERROR(IF(I260=DADOS!$AE$8,S260,""),0)</f>
        <v>0</v>
      </c>
      <c r="C260">
        <f>IF(I260=DADOS!$AE$8,S260,"")</f>
        <v>0</v>
      </c>
      <c r="D260">
        <f>IF(I260="","",COUNTIF(I$12:I260,DADOS!$AE$4))</f>
        <v>3</v>
      </c>
      <c r="E260">
        <f>IF(I260="","",IF(I260=DADOS!$AE$4,"",IF(OR(I260=DADOS!$AE$5,I260=DADOS!$AE$6,I260=DADOS!$AE$7),COUNTIFS('MODELO ORÇAMENTO'!$D$14:D260,'MODELO ORÇAMENTO'!D260,'MODELO ORÇAMENTO'!$I$14:I260,DADOS!$AE$5),COUNTIFS('MODELO ORÇAMENTO'!$D$14:D260,'MODELO ORÇAMENTO'!D260,'MODELO ORÇAMENTO'!$I$14:I260,DADOS!$AE$5))))</f>
        <v>2</v>
      </c>
      <c r="F260">
        <f>IF(I260="","",IF(I260=DADOS!$AE$4,"",IF(OR(I260=DADOS!$AE$5,I260=DADOS!$AE$6,I260=DADOS!$AE$7),COUNTIFS('MODELO ORÇAMENTO'!$D$14:D260,'MODELO ORÇAMENTO'!D260,'MODELO ORÇAMENTO'!$E$14:E260,'MODELO ORÇAMENTO'!E260,'MODELO ORÇAMENTO'!$I$14:I260,DADOS!$AE$6),COUNTIFS('MODELO ORÇAMENTO'!$D$14:D260,'MODELO ORÇAMENTO'!D260,'MODELO ORÇAMENTO'!$E$14:E260,'MODELO ORÇAMENTO'!E260,'MODELO ORÇAMENTO'!$I$14:I260,DADOS!$AE$6))))</f>
        <v>0</v>
      </c>
      <c r="G260">
        <f>IF(I260="","",IF(I260=DADOS!$AE$4,"",IF(OR(I260=DADOS!$AE$5,I260=DADOS!$AE$6,I260=DADOS!$AE$7),COUNTIFS('MODELO ORÇAMENTO'!$D$14:D260,'MODELO ORÇAMENTO'!D260,'MODELO ORÇAMENTO'!$E$14:E260,'MODELO ORÇAMENTO'!E260,'MODELO ORÇAMENTO'!$F$14:F260,'MODELO ORÇAMENTO'!F260,'MODELO ORÇAMENTO'!$I$14:I260,DADOS!$AE$7),COUNTIFS('MODELO ORÇAMENTO'!$D$14:D260,'MODELO ORÇAMENTO'!D260,'MODELO ORÇAMENTO'!$E$14:E260,'MODELO ORÇAMENTO'!E260,'MODELO ORÇAMENTO'!$F$14:F260,'MODELO ORÇAMENTO'!F260,'MODELO ORÇAMENTO'!$I$14:I260,DADOS!$AE$7))))</f>
        <v>0</v>
      </c>
      <c r="H260">
        <f>IF(I260="","",COUNTIFS('MODELO ORÇAMENTO'!$D$14:D260,'MODELO ORÇAMENTO'!D260,'MODELO ORÇAMENTO'!$E$14:E260,'MODELO ORÇAMENTO'!E260,'MODELO ORÇAMENTO'!$F$14:F260,'MODELO ORÇAMENTO'!F260,'MODELO ORÇAMENTO'!$G$14:G260,'MODELO ORÇAMENTO'!G260,'MODELO ORÇAMENTO'!$I$14:I260,DADOS!$AE$8))</f>
        <v>10</v>
      </c>
      <c r="I260" t="s">
        <v>16</v>
      </c>
      <c r="K260" s="49"/>
      <c r="L260" s="2" t="s">
        <v>419</v>
      </c>
      <c r="O260" s="4" t="s">
        <v>420</v>
      </c>
      <c r="P260" s="3" t="s">
        <v>49</v>
      </c>
      <c r="Q260" s="5">
        <v>181.15</v>
      </c>
      <c r="R260" s="7"/>
      <c r="S260" s="6"/>
      <c r="T260" s="8"/>
      <c r="U260" s="2" t="s">
        <v>42</v>
      </c>
      <c r="V260" s="43"/>
      <c r="Z260" s="10" t="s">
        <v>0</v>
      </c>
      <c r="AA260" s="10" t="s">
        <v>0</v>
      </c>
      <c r="AB260" s="10" t="s">
        <v>0</v>
      </c>
      <c r="AC260" s="10" t="s">
        <v>0</v>
      </c>
      <c r="AE260" s="10" t="s">
        <v>0</v>
      </c>
      <c r="AF260" s="10" t="s">
        <v>0</v>
      </c>
      <c r="AG260" s="10" t="s">
        <v>0</v>
      </c>
      <c r="AH260" s="10" t="s">
        <v>0</v>
      </c>
      <c r="AI260" s="10" t="s">
        <v>0</v>
      </c>
    </row>
    <row r="261" spans="2:35" ht="105" x14ac:dyDescent="0.25">
      <c r="B261">
        <f>IFERROR(IF(I261=DADOS!$AE$8,S261,""),0)</f>
        <v>0</v>
      </c>
      <c r="C261">
        <f>IF(I261=DADOS!$AE$8,S261,"")</f>
        <v>0</v>
      </c>
      <c r="D261">
        <f>IF(I261="","",COUNTIF(I$12:I261,DADOS!$AE$4))</f>
        <v>3</v>
      </c>
      <c r="E261">
        <f>IF(I261="","",IF(I261=DADOS!$AE$4,"",IF(OR(I261=DADOS!$AE$5,I261=DADOS!$AE$6,I261=DADOS!$AE$7),COUNTIFS('MODELO ORÇAMENTO'!$D$14:D261,'MODELO ORÇAMENTO'!D261,'MODELO ORÇAMENTO'!$I$14:I261,DADOS!$AE$5),COUNTIFS('MODELO ORÇAMENTO'!$D$14:D261,'MODELO ORÇAMENTO'!D261,'MODELO ORÇAMENTO'!$I$14:I261,DADOS!$AE$5))))</f>
        <v>2</v>
      </c>
      <c r="F261">
        <f>IF(I261="","",IF(I261=DADOS!$AE$4,"",IF(OR(I261=DADOS!$AE$5,I261=DADOS!$AE$6,I261=DADOS!$AE$7),COUNTIFS('MODELO ORÇAMENTO'!$D$14:D261,'MODELO ORÇAMENTO'!D261,'MODELO ORÇAMENTO'!$E$14:E261,'MODELO ORÇAMENTO'!E261,'MODELO ORÇAMENTO'!$I$14:I261,DADOS!$AE$6),COUNTIFS('MODELO ORÇAMENTO'!$D$14:D261,'MODELO ORÇAMENTO'!D261,'MODELO ORÇAMENTO'!$E$14:E261,'MODELO ORÇAMENTO'!E261,'MODELO ORÇAMENTO'!$I$14:I261,DADOS!$AE$6))))</f>
        <v>0</v>
      </c>
      <c r="G261">
        <f>IF(I261="","",IF(I261=DADOS!$AE$4,"",IF(OR(I261=DADOS!$AE$5,I261=DADOS!$AE$6,I261=DADOS!$AE$7),COUNTIFS('MODELO ORÇAMENTO'!$D$14:D261,'MODELO ORÇAMENTO'!D261,'MODELO ORÇAMENTO'!$E$14:E261,'MODELO ORÇAMENTO'!E261,'MODELO ORÇAMENTO'!$F$14:F261,'MODELO ORÇAMENTO'!F261,'MODELO ORÇAMENTO'!$I$14:I261,DADOS!$AE$7),COUNTIFS('MODELO ORÇAMENTO'!$D$14:D261,'MODELO ORÇAMENTO'!D261,'MODELO ORÇAMENTO'!$E$14:E261,'MODELO ORÇAMENTO'!E261,'MODELO ORÇAMENTO'!$F$14:F261,'MODELO ORÇAMENTO'!F261,'MODELO ORÇAMENTO'!$I$14:I261,DADOS!$AE$7))))</f>
        <v>0</v>
      </c>
      <c r="H261">
        <f>IF(I261="","",COUNTIFS('MODELO ORÇAMENTO'!$D$14:D261,'MODELO ORÇAMENTO'!D261,'MODELO ORÇAMENTO'!$E$14:E261,'MODELO ORÇAMENTO'!E261,'MODELO ORÇAMENTO'!$F$14:F261,'MODELO ORÇAMENTO'!F261,'MODELO ORÇAMENTO'!$G$14:G261,'MODELO ORÇAMENTO'!G261,'MODELO ORÇAMENTO'!$I$14:I261,DADOS!$AE$8))</f>
        <v>11</v>
      </c>
      <c r="I261" t="s">
        <v>16</v>
      </c>
      <c r="K261" s="49"/>
      <c r="L261" s="2" t="s">
        <v>421</v>
      </c>
      <c r="O261" s="4" t="s">
        <v>422</v>
      </c>
      <c r="P261" s="3" t="s">
        <v>41</v>
      </c>
      <c r="Q261" s="5">
        <v>1</v>
      </c>
      <c r="R261" s="7"/>
      <c r="S261" s="6"/>
      <c r="T261" s="8"/>
      <c r="U261" s="2" t="s">
        <v>42</v>
      </c>
      <c r="V261" s="43"/>
      <c r="Z261" s="10" t="s">
        <v>0</v>
      </c>
      <c r="AA261" s="10" t="s">
        <v>0</v>
      </c>
      <c r="AB261" s="10" t="s">
        <v>0</v>
      </c>
      <c r="AC261" s="10" t="s">
        <v>0</v>
      </c>
      <c r="AE261" s="10" t="s">
        <v>0</v>
      </c>
      <c r="AF261" s="10" t="s">
        <v>0</v>
      </c>
      <c r="AG261" s="10" t="s">
        <v>0</v>
      </c>
      <c r="AH261" s="10" t="s">
        <v>0</v>
      </c>
      <c r="AI261" s="10" t="s">
        <v>0</v>
      </c>
    </row>
    <row r="262" spans="2:35" ht="29.25" customHeight="1" x14ac:dyDescent="0.25">
      <c r="B262">
        <f>IFERROR(IF(I262=DADOS!$AE$8,S262,""),0)</f>
        <v>0</v>
      </c>
      <c r="C262">
        <f>IF(I262=DADOS!$AE$8,S262,"")</f>
        <v>0</v>
      </c>
      <c r="D262">
        <f>IF(I262="","",COUNTIF(I$12:I262,DADOS!$AE$4))</f>
        <v>3</v>
      </c>
      <c r="E262">
        <f>IF(I262="","",IF(I262=DADOS!$AE$4,"",IF(OR(I262=DADOS!$AE$5,I262=DADOS!$AE$6,I262=DADOS!$AE$7),COUNTIFS('MODELO ORÇAMENTO'!$D$14:D262,'MODELO ORÇAMENTO'!D262,'MODELO ORÇAMENTO'!$I$14:I262,DADOS!$AE$5),COUNTIFS('MODELO ORÇAMENTO'!$D$14:D262,'MODELO ORÇAMENTO'!D262,'MODELO ORÇAMENTO'!$I$14:I262,DADOS!$AE$5))))</f>
        <v>2</v>
      </c>
      <c r="F262">
        <f>IF(I262="","",IF(I262=DADOS!$AE$4,"",IF(OR(I262=DADOS!$AE$5,I262=DADOS!$AE$6,I262=DADOS!$AE$7),COUNTIFS('MODELO ORÇAMENTO'!$D$14:D262,'MODELO ORÇAMENTO'!D262,'MODELO ORÇAMENTO'!$E$14:E262,'MODELO ORÇAMENTO'!E262,'MODELO ORÇAMENTO'!$I$14:I262,DADOS!$AE$6),COUNTIFS('MODELO ORÇAMENTO'!$D$14:D262,'MODELO ORÇAMENTO'!D262,'MODELO ORÇAMENTO'!$E$14:E262,'MODELO ORÇAMENTO'!E262,'MODELO ORÇAMENTO'!$I$14:I262,DADOS!$AE$6))))</f>
        <v>0</v>
      </c>
      <c r="G262">
        <f>IF(I262="","",IF(I262=DADOS!$AE$4,"",IF(OR(I262=DADOS!$AE$5,I262=DADOS!$AE$6,I262=DADOS!$AE$7),COUNTIFS('MODELO ORÇAMENTO'!$D$14:D262,'MODELO ORÇAMENTO'!D262,'MODELO ORÇAMENTO'!$E$14:E262,'MODELO ORÇAMENTO'!E262,'MODELO ORÇAMENTO'!$F$14:F262,'MODELO ORÇAMENTO'!F262,'MODELO ORÇAMENTO'!$I$14:I262,DADOS!$AE$7),COUNTIFS('MODELO ORÇAMENTO'!$D$14:D262,'MODELO ORÇAMENTO'!D262,'MODELO ORÇAMENTO'!$E$14:E262,'MODELO ORÇAMENTO'!E262,'MODELO ORÇAMENTO'!$F$14:F262,'MODELO ORÇAMENTO'!F262,'MODELO ORÇAMENTO'!$I$14:I262,DADOS!$AE$7))))</f>
        <v>0</v>
      </c>
      <c r="H262">
        <f>IF(I262="","",COUNTIFS('MODELO ORÇAMENTO'!$D$14:D262,'MODELO ORÇAMENTO'!D262,'MODELO ORÇAMENTO'!$E$14:E262,'MODELO ORÇAMENTO'!E262,'MODELO ORÇAMENTO'!$F$14:F262,'MODELO ORÇAMENTO'!F262,'MODELO ORÇAMENTO'!$G$14:G262,'MODELO ORÇAMENTO'!G262,'MODELO ORÇAMENTO'!$I$14:I262,DADOS!$AE$8))</f>
        <v>12</v>
      </c>
      <c r="I262" t="s">
        <v>16</v>
      </c>
      <c r="K262" s="49"/>
      <c r="L262" s="2" t="s">
        <v>423</v>
      </c>
      <c r="O262" s="4" t="s">
        <v>424</v>
      </c>
      <c r="P262" s="3" t="s">
        <v>49</v>
      </c>
      <c r="Q262" s="5">
        <v>17.25</v>
      </c>
      <c r="R262" s="7"/>
      <c r="S262" s="6"/>
      <c r="T262" s="8"/>
      <c r="U262" s="2" t="s">
        <v>42</v>
      </c>
      <c r="V262" s="43"/>
      <c r="Z262" s="10" t="s">
        <v>0</v>
      </c>
      <c r="AA262" s="10" t="s">
        <v>0</v>
      </c>
      <c r="AB262" s="10" t="s">
        <v>0</v>
      </c>
      <c r="AC262" s="10" t="s">
        <v>0</v>
      </c>
      <c r="AE262" s="10" t="s">
        <v>0</v>
      </c>
      <c r="AF262" s="10" t="s">
        <v>0</v>
      </c>
      <c r="AG262" s="10" t="s">
        <v>0</v>
      </c>
      <c r="AH262" s="10" t="s">
        <v>0</v>
      </c>
      <c r="AI262" s="10" t="s">
        <v>0</v>
      </c>
    </row>
    <row r="263" spans="2:35" ht="45" x14ac:dyDescent="0.25">
      <c r="B263">
        <f>IFERROR(IF(I263=DADOS!$AE$8,S263,""),0)</f>
        <v>0</v>
      </c>
      <c r="C263">
        <f>IF(I263=DADOS!$AE$8,S263,"")</f>
        <v>0</v>
      </c>
      <c r="D263">
        <f>IF(I263="","",COUNTIF(I$12:I263,DADOS!$AE$4))</f>
        <v>3</v>
      </c>
      <c r="E263">
        <f>IF(I263="","",IF(I263=DADOS!$AE$4,"",IF(OR(I263=DADOS!$AE$5,I263=DADOS!$AE$6,I263=DADOS!$AE$7),COUNTIFS('MODELO ORÇAMENTO'!$D$14:D263,'MODELO ORÇAMENTO'!D263,'MODELO ORÇAMENTO'!$I$14:I263,DADOS!$AE$5),COUNTIFS('MODELO ORÇAMENTO'!$D$14:D263,'MODELO ORÇAMENTO'!D263,'MODELO ORÇAMENTO'!$I$14:I263,DADOS!$AE$5))))</f>
        <v>2</v>
      </c>
      <c r="F263">
        <f>IF(I263="","",IF(I263=DADOS!$AE$4,"",IF(OR(I263=DADOS!$AE$5,I263=DADOS!$AE$6,I263=DADOS!$AE$7),COUNTIFS('MODELO ORÇAMENTO'!$D$14:D263,'MODELO ORÇAMENTO'!D263,'MODELO ORÇAMENTO'!$E$14:E263,'MODELO ORÇAMENTO'!E263,'MODELO ORÇAMENTO'!$I$14:I263,DADOS!$AE$6),COUNTIFS('MODELO ORÇAMENTO'!$D$14:D263,'MODELO ORÇAMENTO'!D263,'MODELO ORÇAMENTO'!$E$14:E263,'MODELO ORÇAMENTO'!E263,'MODELO ORÇAMENTO'!$I$14:I263,DADOS!$AE$6))))</f>
        <v>0</v>
      </c>
      <c r="G263">
        <f>IF(I263="","",IF(I263=DADOS!$AE$4,"",IF(OR(I263=DADOS!$AE$5,I263=DADOS!$AE$6,I263=DADOS!$AE$7),COUNTIFS('MODELO ORÇAMENTO'!$D$14:D263,'MODELO ORÇAMENTO'!D263,'MODELO ORÇAMENTO'!$E$14:E263,'MODELO ORÇAMENTO'!E263,'MODELO ORÇAMENTO'!$F$14:F263,'MODELO ORÇAMENTO'!F263,'MODELO ORÇAMENTO'!$I$14:I263,DADOS!$AE$7),COUNTIFS('MODELO ORÇAMENTO'!$D$14:D263,'MODELO ORÇAMENTO'!D263,'MODELO ORÇAMENTO'!$E$14:E263,'MODELO ORÇAMENTO'!E263,'MODELO ORÇAMENTO'!$F$14:F263,'MODELO ORÇAMENTO'!F263,'MODELO ORÇAMENTO'!$I$14:I263,DADOS!$AE$7))))</f>
        <v>0</v>
      </c>
      <c r="H263">
        <f>IF(I263="","",COUNTIFS('MODELO ORÇAMENTO'!$D$14:D263,'MODELO ORÇAMENTO'!D263,'MODELO ORÇAMENTO'!$E$14:E263,'MODELO ORÇAMENTO'!E263,'MODELO ORÇAMENTO'!$F$14:F263,'MODELO ORÇAMENTO'!F263,'MODELO ORÇAMENTO'!$G$14:G263,'MODELO ORÇAMENTO'!G263,'MODELO ORÇAMENTO'!$I$14:I263,DADOS!$AE$8))</f>
        <v>13</v>
      </c>
      <c r="I263" t="s">
        <v>16</v>
      </c>
      <c r="K263" s="49"/>
      <c r="L263" s="2" t="s">
        <v>425</v>
      </c>
      <c r="O263" s="4" t="s">
        <v>426</v>
      </c>
      <c r="P263" s="3" t="s">
        <v>49</v>
      </c>
      <c r="Q263" s="5">
        <v>217.97</v>
      </c>
      <c r="R263" s="7"/>
      <c r="S263" s="6"/>
      <c r="T263" s="8"/>
      <c r="U263" s="2" t="s">
        <v>42</v>
      </c>
      <c r="V263" s="43"/>
      <c r="Z263" s="10" t="s">
        <v>0</v>
      </c>
      <c r="AA263" s="10" t="s">
        <v>0</v>
      </c>
      <c r="AB263" s="10" t="s">
        <v>0</v>
      </c>
      <c r="AC263" s="10" t="s">
        <v>0</v>
      </c>
      <c r="AE263" s="10" t="s">
        <v>0</v>
      </c>
      <c r="AF263" s="10" t="s">
        <v>0</v>
      </c>
      <c r="AG263" s="10" t="s">
        <v>0</v>
      </c>
      <c r="AH263" s="10" t="s">
        <v>0</v>
      </c>
      <c r="AI263" s="10" t="s">
        <v>0</v>
      </c>
    </row>
    <row r="264" spans="2:35" x14ac:dyDescent="0.25">
      <c r="B264" t="str">
        <f>IFERROR(IF(I264=DADOS!$AE$8,S264,""),0)</f>
        <v/>
      </c>
      <c r="C264" t="str">
        <f>IF(I264=DADOS!$AE$8,S264,"")</f>
        <v/>
      </c>
      <c r="D264" t="str">
        <f>IF(I264="","",COUNTIF(I$12:I264,DADOS!$AE$4))</f>
        <v/>
      </c>
      <c r="E264" t="str">
        <f>IF(I264="","",IF(I264=DADOS!$AE$4,"",IF(OR(I264=DADOS!$AE$5,I264=DADOS!$AE$6,I264=DADOS!$AE$7),COUNTIFS('MODELO ORÇAMENTO'!$D$14:D264,'MODELO ORÇAMENTO'!D264,'MODELO ORÇAMENTO'!$I$14:I264,DADOS!$AE$5),COUNTIFS('MODELO ORÇAMENTO'!$D$14:D264,'MODELO ORÇAMENTO'!D264,'MODELO ORÇAMENTO'!$I$14:I264,DADOS!$AE$5))))</f>
        <v/>
      </c>
      <c r="F264" t="str">
        <f>IF(I264="","",IF(I264=DADOS!$AE$4,"",IF(OR(I264=DADOS!$AE$5,I264=DADOS!$AE$6,I264=DADOS!$AE$7),COUNTIFS('MODELO ORÇAMENTO'!$D$14:D264,'MODELO ORÇAMENTO'!D264,'MODELO ORÇAMENTO'!$E$14:E264,'MODELO ORÇAMENTO'!E264,'MODELO ORÇAMENTO'!$I$14:I264,DADOS!$AE$6),COUNTIFS('MODELO ORÇAMENTO'!$D$14:D264,'MODELO ORÇAMENTO'!D264,'MODELO ORÇAMENTO'!$E$14:E264,'MODELO ORÇAMENTO'!E264,'MODELO ORÇAMENTO'!$I$14:I264,DADOS!$AE$6))))</f>
        <v/>
      </c>
      <c r="G264" t="str">
        <f>IF(I264="","",IF(I264=DADOS!$AE$4,"",IF(OR(I264=DADOS!$AE$5,I264=DADOS!$AE$6,I264=DADOS!$AE$7),COUNTIFS('MODELO ORÇAMENTO'!$D$14:D264,'MODELO ORÇAMENTO'!D264,'MODELO ORÇAMENTO'!$E$14:E264,'MODELO ORÇAMENTO'!E264,'MODELO ORÇAMENTO'!$F$14:F264,'MODELO ORÇAMENTO'!F264,'MODELO ORÇAMENTO'!$I$14:I264,DADOS!$AE$7),COUNTIFS('MODELO ORÇAMENTO'!$D$14:D264,'MODELO ORÇAMENTO'!D264,'MODELO ORÇAMENTO'!$E$14:E264,'MODELO ORÇAMENTO'!E264,'MODELO ORÇAMENTO'!$F$14:F264,'MODELO ORÇAMENTO'!F264,'MODELO ORÇAMENTO'!$I$14:I264,DADOS!$AE$7))))</f>
        <v/>
      </c>
      <c r="H264" t="str">
        <f>IF(I264="","",COUNTIFS('MODELO ORÇAMENTO'!$D$14:D264,'MODELO ORÇAMENTO'!D264,'MODELO ORÇAMENTO'!$E$14:E264,'MODELO ORÇAMENTO'!E264,'MODELO ORÇAMENTO'!$F$14:F264,'MODELO ORÇAMENTO'!F264,'MODELO ORÇAMENTO'!$G$14:G264,'MODELO ORÇAMENTO'!G264,'MODELO ORÇAMENTO'!$I$14:I264,DADOS!$AE$8))</f>
        <v/>
      </c>
      <c r="K264" s="49"/>
      <c r="L264" s="2" t="s">
        <v>0</v>
      </c>
      <c r="O264" s="4" t="s">
        <v>0</v>
      </c>
      <c r="P264" s="3" t="s">
        <v>0</v>
      </c>
      <c r="Q264" s="5" t="s">
        <v>0</v>
      </c>
      <c r="R264" s="7"/>
      <c r="S264" s="6"/>
      <c r="T264" s="8"/>
      <c r="V264" s="43"/>
      <c r="Z264" s="10" t="s">
        <v>0</v>
      </c>
      <c r="AA264" s="10" t="s">
        <v>0</v>
      </c>
      <c r="AB264" s="10" t="s">
        <v>0</v>
      </c>
      <c r="AC264" s="10" t="s">
        <v>0</v>
      </c>
      <c r="AE264" s="10" t="s">
        <v>0</v>
      </c>
      <c r="AF264" s="10" t="s">
        <v>0</v>
      </c>
      <c r="AG264" s="10" t="s">
        <v>0</v>
      </c>
      <c r="AH264" s="10" t="s">
        <v>0</v>
      </c>
      <c r="AI264" s="10" t="s">
        <v>0</v>
      </c>
    </row>
    <row r="265" spans="2:35" x14ac:dyDescent="0.25">
      <c r="B265" t="str">
        <f>IFERROR(IF(I265=DADOS!$AE$8,S265,""),0)</f>
        <v/>
      </c>
      <c r="C265" t="str">
        <f>IF(I265=DADOS!$AE$8,S265,"")</f>
        <v/>
      </c>
      <c r="D265">
        <f>IF(I265="","",COUNTIF(I$12:I265,DADOS!$AE$4))</f>
        <v>3</v>
      </c>
      <c r="E265">
        <f>IF(I265="","",IF(I265=DADOS!$AE$4,"",IF(OR(I265=DADOS!$AE$5,I265=DADOS!$AE$6,I265=DADOS!$AE$7),COUNTIFS('MODELO ORÇAMENTO'!$D$14:D265,'MODELO ORÇAMENTO'!D265,'MODELO ORÇAMENTO'!$I$14:I265,DADOS!$AE$5),COUNTIFS('MODELO ORÇAMENTO'!$D$14:D265,'MODELO ORÇAMENTO'!D265,'MODELO ORÇAMENTO'!$I$14:I265,DADOS!$AE$5))))</f>
        <v>3</v>
      </c>
      <c r="F265">
        <f>IF(I265="","",IF(I265=DADOS!$AE$4,"",IF(OR(I265=DADOS!$AE$5,I265=DADOS!$AE$6,I265=DADOS!$AE$7),COUNTIFS('MODELO ORÇAMENTO'!$D$14:D265,'MODELO ORÇAMENTO'!D265,'MODELO ORÇAMENTO'!$E$14:E265,'MODELO ORÇAMENTO'!E265,'MODELO ORÇAMENTO'!$I$14:I265,DADOS!$AE$6),COUNTIFS('MODELO ORÇAMENTO'!$D$14:D265,'MODELO ORÇAMENTO'!D265,'MODELO ORÇAMENTO'!$E$14:E265,'MODELO ORÇAMENTO'!E265,'MODELO ORÇAMENTO'!$I$14:I265,DADOS!$AE$6))))</f>
        <v>0</v>
      </c>
      <c r="G265">
        <f>IF(I265="","",IF(I265=DADOS!$AE$4,"",IF(OR(I265=DADOS!$AE$5,I265=DADOS!$AE$6,I265=DADOS!$AE$7),COUNTIFS('MODELO ORÇAMENTO'!$D$14:D265,'MODELO ORÇAMENTO'!D265,'MODELO ORÇAMENTO'!$E$14:E265,'MODELO ORÇAMENTO'!E265,'MODELO ORÇAMENTO'!$F$14:F265,'MODELO ORÇAMENTO'!F265,'MODELO ORÇAMENTO'!$I$14:I265,DADOS!$AE$7),COUNTIFS('MODELO ORÇAMENTO'!$D$14:D265,'MODELO ORÇAMENTO'!D265,'MODELO ORÇAMENTO'!$E$14:E265,'MODELO ORÇAMENTO'!E265,'MODELO ORÇAMENTO'!$F$14:F265,'MODELO ORÇAMENTO'!F265,'MODELO ORÇAMENTO'!$I$14:I265,DADOS!$AE$7))))</f>
        <v>0</v>
      </c>
      <c r="H265">
        <f>IF(I265="","",COUNTIFS('MODELO ORÇAMENTO'!$D$14:D265,'MODELO ORÇAMENTO'!D265,'MODELO ORÇAMENTO'!$E$14:E265,'MODELO ORÇAMENTO'!E265,'MODELO ORÇAMENTO'!$F$14:F265,'MODELO ORÇAMENTO'!F265,'MODELO ORÇAMENTO'!$G$14:G265,'MODELO ORÇAMENTO'!G265,'MODELO ORÇAMENTO'!$I$14:I265,DADOS!$AE$8))</f>
        <v>0</v>
      </c>
      <c r="I265" t="s">
        <v>13</v>
      </c>
      <c r="K265" s="49"/>
      <c r="L265" s="2" t="s">
        <v>427</v>
      </c>
      <c r="O265" s="4" t="s">
        <v>199</v>
      </c>
      <c r="P265" s="3" t="s">
        <v>0</v>
      </c>
      <c r="Q265" s="5" t="s">
        <v>0</v>
      </c>
      <c r="R265" s="7"/>
      <c r="S265" s="6"/>
      <c r="T265" s="8"/>
      <c r="V265" s="43"/>
      <c r="X265" s="9" t="s">
        <v>199</v>
      </c>
      <c r="Z265" s="10" t="s">
        <v>0</v>
      </c>
      <c r="AA265" s="10" t="s">
        <v>0</v>
      </c>
      <c r="AB265" s="10" t="s">
        <v>0</v>
      </c>
      <c r="AC265" s="10" t="s">
        <v>0</v>
      </c>
      <c r="AE265" s="10" t="s">
        <v>0</v>
      </c>
      <c r="AF265" s="10" t="s">
        <v>0</v>
      </c>
      <c r="AG265" s="10" t="s">
        <v>0</v>
      </c>
      <c r="AH265" s="10" t="s">
        <v>0</v>
      </c>
      <c r="AI265" s="10" t="s">
        <v>0</v>
      </c>
    </row>
    <row r="266" spans="2:35" ht="30" x14ac:dyDescent="0.25">
      <c r="B266">
        <f>IFERROR(IF(I266=DADOS!$AE$8,S266,""),0)</f>
        <v>0</v>
      </c>
      <c r="C266">
        <f>IF(I266=DADOS!$AE$8,S266,"")</f>
        <v>0</v>
      </c>
      <c r="D266">
        <f>IF(I266="","",COUNTIF(I$12:I266,DADOS!$AE$4))</f>
        <v>3</v>
      </c>
      <c r="E266">
        <f>IF(I266="","",IF(I266=DADOS!$AE$4,"",IF(OR(I266=DADOS!$AE$5,I266=DADOS!$AE$6,I266=DADOS!$AE$7),COUNTIFS('MODELO ORÇAMENTO'!$D$14:D266,'MODELO ORÇAMENTO'!D266,'MODELO ORÇAMENTO'!$I$14:I266,DADOS!$AE$5),COUNTIFS('MODELO ORÇAMENTO'!$D$14:D266,'MODELO ORÇAMENTO'!D266,'MODELO ORÇAMENTO'!$I$14:I266,DADOS!$AE$5))))</f>
        <v>3</v>
      </c>
      <c r="F266">
        <f>IF(I266="","",IF(I266=DADOS!$AE$4,"",IF(OR(I266=DADOS!$AE$5,I266=DADOS!$AE$6,I266=DADOS!$AE$7),COUNTIFS('MODELO ORÇAMENTO'!$D$14:D266,'MODELO ORÇAMENTO'!D266,'MODELO ORÇAMENTO'!$E$14:E266,'MODELO ORÇAMENTO'!E266,'MODELO ORÇAMENTO'!$I$14:I266,DADOS!$AE$6),COUNTIFS('MODELO ORÇAMENTO'!$D$14:D266,'MODELO ORÇAMENTO'!D266,'MODELO ORÇAMENTO'!$E$14:E266,'MODELO ORÇAMENTO'!E266,'MODELO ORÇAMENTO'!$I$14:I266,DADOS!$AE$6))))</f>
        <v>0</v>
      </c>
      <c r="G266">
        <f>IF(I266="","",IF(I266=DADOS!$AE$4,"",IF(OR(I266=DADOS!$AE$5,I266=DADOS!$AE$6,I266=DADOS!$AE$7),COUNTIFS('MODELO ORÇAMENTO'!$D$14:D266,'MODELO ORÇAMENTO'!D266,'MODELO ORÇAMENTO'!$E$14:E266,'MODELO ORÇAMENTO'!E266,'MODELO ORÇAMENTO'!$F$14:F266,'MODELO ORÇAMENTO'!F266,'MODELO ORÇAMENTO'!$I$14:I266,DADOS!$AE$7),COUNTIFS('MODELO ORÇAMENTO'!$D$14:D266,'MODELO ORÇAMENTO'!D266,'MODELO ORÇAMENTO'!$E$14:E266,'MODELO ORÇAMENTO'!E266,'MODELO ORÇAMENTO'!$F$14:F266,'MODELO ORÇAMENTO'!F266,'MODELO ORÇAMENTO'!$I$14:I266,DADOS!$AE$7))))</f>
        <v>0</v>
      </c>
      <c r="H266">
        <f>IF(I266="","",COUNTIFS('MODELO ORÇAMENTO'!$D$14:D266,'MODELO ORÇAMENTO'!D266,'MODELO ORÇAMENTO'!$E$14:E266,'MODELO ORÇAMENTO'!E266,'MODELO ORÇAMENTO'!$F$14:F266,'MODELO ORÇAMENTO'!F266,'MODELO ORÇAMENTO'!$G$14:G266,'MODELO ORÇAMENTO'!G266,'MODELO ORÇAMENTO'!$I$14:I266,DADOS!$AE$8))</f>
        <v>1</v>
      </c>
      <c r="I266" t="s">
        <v>16</v>
      </c>
      <c r="K266" s="49"/>
      <c r="L266" s="2" t="s">
        <v>428</v>
      </c>
      <c r="O266" s="4" t="s">
        <v>201</v>
      </c>
      <c r="P266" s="3" t="s">
        <v>107</v>
      </c>
      <c r="Q266" s="5">
        <v>230.78292432425397</v>
      </c>
      <c r="R266" s="7"/>
      <c r="S266" s="6"/>
      <c r="T266" s="8"/>
      <c r="U266" s="2" t="s">
        <v>42</v>
      </c>
      <c r="V266" s="43"/>
      <c r="Z266" s="10" t="s">
        <v>0</v>
      </c>
      <c r="AA266" s="10" t="s">
        <v>0</v>
      </c>
      <c r="AB266" s="10" t="s">
        <v>0</v>
      </c>
      <c r="AC266" s="10" t="s">
        <v>0</v>
      </c>
      <c r="AE266" s="10" t="s">
        <v>0</v>
      </c>
      <c r="AF266" s="10" t="s">
        <v>0</v>
      </c>
      <c r="AG266" s="10" t="s">
        <v>0</v>
      </c>
      <c r="AH266" s="10" t="s">
        <v>0</v>
      </c>
      <c r="AI266" s="10" t="s">
        <v>0</v>
      </c>
    </row>
    <row r="267" spans="2:35" ht="30" x14ac:dyDescent="0.25">
      <c r="B267">
        <f>IFERROR(IF(I267=DADOS!$AE$8,S267,""),0)</f>
        <v>0</v>
      </c>
      <c r="C267">
        <f>IF(I267=DADOS!$AE$8,S267,"")</f>
        <v>0</v>
      </c>
      <c r="D267">
        <f>IF(I267="","",COUNTIF(I$12:I267,DADOS!$AE$4))</f>
        <v>3</v>
      </c>
      <c r="E267">
        <f>IF(I267="","",IF(I267=DADOS!$AE$4,"",IF(OR(I267=DADOS!$AE$5,I267=DADOS!$AE$6,I267=DADOS!$AE$7),COUNTIFS('MODELO ORÇAMENTO'!$D$14:D267,'MODELO ORÇAMENTO'!D267,'MODELO ORÇAMENTO'!$I$14:I267,DADOS!$AE$5),COUNTIFS('MODELO ORÇAMENTO'!$D$14:D267,'MODELO ORÇAMENTO'!D267,'MODELO ORÇAMENTO'!$I$14:I267,DADOS!$AE$5))))</f>
        <v>3</v>
      </c>
      <c r="F267">
        <f>IF(I267="","",IF(I267=DADOS!$AE$4,"",IF(OR(I267=DADOS!$AE$5,I267=DADOS!$AE$6,I267=DADOS!$AE$7),COUNTIFS('MODELO ORÇAMENTO'!$D$14:D267,'MODELO ORÇAMENTO'!D267,'MODELO ORÇAMENTO'!$E$14:E267,'MODELO ORÇAMENTO'!E267,'MODELO ORÇAMENTO'!$I$14:I267,DADOS!$AE$6),COUNTIFS('MODELO ORÇAMENTO'!$D$14:D267,'MODELO ORÇAMENTO'!D267,'MODELO ORÇAMENTO'!$E$14:E267,'MODELO ORÇAMENTO'!E267,'MODELO ORÇAMENTO'!$I$14:I267,DADOS!$AE$6))))</f>
        <v>0</v>
      </c>
      <c r="G267">
        <f>IF(I267="","",IF(I267=DADOS!$AE$4,"",IF(OR(I267=DADOS!$AE$5,I267=DADOS!$AE$6,I267=DADOS!$AE$7),COUNTIFS('MODELO ORÇAMENTO'!$D$14:D267,'MODELO ORÇAMENTO'!D267,'MODELO ORÇAMENTO'!$E$14:E267,'MODELO ORÇAMENTO'!E267,'MODELO ORÇAMENTO'!$F$14:F267,'MODELO ORÇAMENTO'!F267,'MODELO ORÇAMENTO'!$I$14:I267,DADOS!$AE$7),COUNTIFS('MODELO ORÇAMENTO'!$D$14:D267,'MODELO ORÇAMENTO'!D267,'MODELO ORÇAMENTO'!$E$14:E267,'MODELO ORÇAMENTO'!E267,'MODELO ORÇAMENTO'!$F$14:F267,'MODELO ORÇAMENTO'!F267,'MODELO ORÇAMENTO'!$I$14:I267,DADOS!$AE$7))))</f>
        <v>0</v>
      </c>
      <c r="H267">
        <f>IF(I267="","",COUNTIFS('MODELO ORÇAMENTO'!$D$14:D267,'MODELO ORÇAMENTO'!D267,'MODELO ORÇAMENTO'!$E$14:E267,'MODELO ORÇAMENTO'!E267,'MODELO ORÇAMENTO'!$F$14:F267,'MODELO ORÇAMENTO'!F267,'MODELO ORÇAMENTO'!$G$14:G267,'MODELO ORÇAMENTO'!G267,'MODELO ORÇAMENTO'!$I$14:I267,DADOS!$AE$8))</f>
        <v>2</v>
      </c>
      <c r="I267" t="s">
        <v>16</v>
      </c>
      <c r="K267" s="49"/>
      <c r="L267" s="2" t="s">
        <v>429</v>
      </c>
      <c r="O267" s="4" t="s">
        <v>203</v>
      </c>
      <c r="P267" s="3" t="s">
        <v>107</v>
      </c>
      <c r="Q267" s="5">
        <v>43.101505304281766</v>
      </c>
      <c r="R267" s="7"/>
      <c r="S267" s="6"/>
      <c r="T267" s="8"/>
      <c r="U267" s="2" t="s">
        <v>42</v>
      </c>
      <c r="V267" s="43"/>
      <c r="Z267" s="10" t="s">
        <v>0</v>
      </c>
      <c r="AA267" s="10" t="s">
        <v>0</v>
      </c>
      <c r="AB267" s="10" t="s">
        <v>0</v>
      </c>
      <c r="AC267" s="10" t="s">
        <v>0</v>
      </c>
      <c r="AE267" s="10" t="s">
        <v>0</v>
      </c>
      <c r="AF267" s="10" t="s">
        <v>0</v>
      </c>
      <c r="AG267" s="10" t="s">
        <v>0</v>
      </c>
      <c r="AH267" s="10" t="s">
        <v>0</v>
      </c>
      <c r="AI267" s="10" t="s">
        <v>0</v>
      </c>
    </row>
    <row r="268" spans="2:35" ht="30" x14ac:dyDescent="0.25">
      <c r="B268">
        <f>IFERROR(IF(I268=DADOS!$AE$8,S268,""),0)</f>
        <v>0</v>
      </c>
      <c r="C268">
        <f>IF(I268=DADOS!$AE$8,S268,"")</f>
        <v>0</v>
      </c>
      <c r="D268">
        <f>IF(I268="","",COUNTIF(I$12:I268,DADOS!$AE$4))</f>
        <v>3</v>
      </c>
      <c r="E268">
        <f>IF(I268="","",IF(I268=DADOS!$AE$4,"",IF(OR(I268=DADOS!$AE$5,I268=DADOS!$AE$6,I268=DADOS!$AE$7),COUNTIFS('MODELO ORÇAMENTO'!$D$14:D268,'MODELO ORÇAMENTO'!D268,'MODELO ORÇAMENTO'!$I$14:I268,DADOS!$AE$5),COUNTIFS('MODELO ORÇAMENTO'!$D$14:D268,'MODELO ORÇAMENTO'!D268,'MODELO ORÇAMENTO'!$I$14:I268,DADOS!$AE$5))))</f>
        <v>3</v>
      </c>
      <c r="F268">
        <f>IF(I268="","",IF(I268=DADOS!$AE$4,"",IF(OR(I268=DADOS!$AE$5,I268=DADOS!$AE$6,I268=DADOS!$AE$7),COUNTIFS('MODELO ORÇAMENTO'!$D$14:D268,'MODELO ORÇAMENTO'!D268,'MODELO ORÇAMENTO'!$E$14:E268,'MODELO ORÇAMENTO'!E268,'MODELO ORÇAMENTO'!$I$14:I268,DADOS!$AE$6),COUNTIFS('MODELO ORÇAMENTO'!$D$14:D268,'MODELO ORÇAMENTO'!D268,'MODELO ORÇAMENTO'!$E$14:E268,'MODELO ORÇAMENTO'!E268,'MODELO ORÇAMENTO'!$I$14:I268,DADOS!$AE$6))))</f>
        <v>0</v>
      </c>
      <c r="G268">
        <f>IF(I268="","",IF(I268=DADOS!$AE$4,"",IF(OR(I268=DADOS!$AE$5,I268=DADOS!$AE$6,I268=DADOS!$AE$7),COUNTIFS('MODELO ORÇAMENTO'!$D$14:D268,'MODELO ORÇAMENTO'!D268,'MODELO ORÇAMENTO'!$E$14:E268,'MODELO ORÇAMENTO'!E268,'MODELO ORÇAMENTO'!$F$14:F268,'MODELO ORÇAMENTO'!F268,'MODELO ORÇAMENTO'!$I$14:I268,DADOS!$AE$7),COUNTIFS('MODELO ORÇAMENTO'!$D$14:D268,'MODELO ORÇAMENTO'!D268,'MODELO ORÇAMENTO'!$E$14:E268,'MODELO ORÇAMENTO'!E268,'MODELO ORÇAMENTO'!$F$14:F268,'MODELO ORÇAMENTO'!F268,'MODELO ORÇAMENTO'!$I$14:I268,DADOS!$AE$7))))</f>
        <v>0</v>
      </c>
      <c r="H268">
        <f>IF(I268="","",COUNTIFS('MODELO ORÇAMENTO'!$D$14:D268,'MODELO ORÇAMENTO'!D268,'MODELO ORÇAMENTO'!$E$14:E268,'MODELO ORÇAMENTO'!E268,'MODELO ORÇAMENTO'!$F$14:F268,'MODELO ORÇAMENTO'!F268,'MODELO ORÇAMENTO'!$G$14:G268,'MODELO ORÇAMENTO'!G268,'MODELO ORÇAMENTO'!$I$14:I268,DADOS!$AE$8))</f>
        <v>3</v>
      </c>
      <c r="I268" t="s">
        <v>16</v>
      </c>
      <c r="K268" s="49"/>
      <c r="L268" s="2" t="s">
        <v>430</v>
      </c>
      <c r="O268" s="4" t="s">
        <v>205</v>
      </c>
      <c r="P268" s="3" t="s">
        <v>49</v>
      </c>
      <c r="Q268" s="5">
        <v>53.851499999999987</v>
      </c>
      <c r="R268" s="7"/>
      <c r="S268" s="6"/>
      <c r="T268" s="8"/>
      <c r="U268" s="2" t="s">
        <v>42</v>
      </c>
      <c r="V268" s="43"/>
      <c r="Z268" s="10" t="s">
        <v>0</v>
      </c>
      <c r="AA268" s="10" t="s">
        <v>0</v>
      </c>
      <c r="AB268" s="10" t="s">
        <v>0</v>
      </c>
      <c r="AC268" s="10" t="s">
        <v>0</v>
      </c>
      <c r="AE268" s="10" t="s">
        <v>0</v>
      </c>
      <c r="AF268" s="10" t="s">
        <v>0</v>
      </c>
      <c r="AG268" s="10" t="s">
        <v>0</v>
      </c>
      <c r="AH268" s="10" t="s">
        <v>0</v>
      </c>
      <c r="AI268" s="10" t="s">
        <v>0</v>
      </c>
    </row>
    <row r="269" spans="2:35" ht="45" x14ac:dyDescent="0.25">
      <c r="B269">
        <f>IFERROR(IF(I269=DADOS!$AE$8,S269,""),0)</f>
        <v>0</v>
      </c>
      <c r="C269">
        <f>IF(I269=DADOS!$AE$8,S269,"")</f>
        <v>0</v>
      </c>
      <c r="D269">
        <f>IF(I269="","",COUNTIF(I$12:I269,DADOS!$AE$4))</f>
        <v>3</v>
      </c>
      <c r="E269">
        <f>IF(I269="","",IF(I269=DADOS!$AE$4,"",IF(OR(I269=DADOS!$AE$5,I269=DADOS!$AE$6,I269=DADOS!$AE$7),COUNTIFS('MODELO ORÇAMENTO'!$D$14:D269,'MODELO ORÇAMENTO'!D269,'MODELO ORÇAMENTO'!$I$14:I269,DADOS!$AE$5),COUNTIFS('MODELO ORÇAMENTO'!$D$14:D269,'MODELO ORÇAMENTO'!D269,'MODELO ORÇAMENTO'!$I$14:I269,DADOS!$AE$5))))</f>
        <v>3</v>
      </c>
      <c r="F269">
        <f>IF(I269="","",IF(I269=DADOS!$AE$4,"",IF(OR(I269=DADOS!$AE$5,I269=DADOS!$AE$6,I269=DADOS!$AE$7),COUNTIFS('MODELO ORÇAMENTO'!$D$14:D269,'MODELO ORÇAMENTO'!D269,'MODELO ORÇAMENTO'!$E$14:E269,'MODELO ORÇAMENTO'!E269,'MODELO ORÇAMENTO'!$I$14:I269,DADOS!$AE$6),COUNTIFS('MODELO ORÇAMENTO'!$D$14:D269,'MODELO ORÇAMENTO'!D269,'MODELO ORÇAMENTO'!$E$14:E269,'MODELO ORÇAMENTO'!E269,'MODELO ORÇAMENTO'!$I$14:I269,DADOS!$AE$6))))</f>
        <v>0</v>
      </c>
      <c r="G269">
        <f>IF(I269="","",IF(I269=DADOS!$AE$4,"",IF(OR(I269=DADOS!$AE$5,I269=DADOS!$AE$6,I269=DADOS!$AE$7),COUNTIFS('MODELO ORÇAMENTO'!$D$14:D269,'MODELO ORÇAMENTO'!D269,'MODELO ORÇAMENTO'!$E$14:E269,'MODELO ORÇAMENTO'!E269,'MODELO ORÇAMENTO'!$F$14:F269,'MODELO ORÇAMENTO'!F269,'MODELO ORÇAMENTO'!$I$14:I269,DADOS!$AE$7),COUNTIFS('MODELO ORÇAMENTO'!$D$14:D269,'MODELO ORÇAMENTO'!D269,'MODELO ORÇAMENTO'!$E$14:E269,'MODELO ORÇAMENTO'!E269,'MODELO ORÇAMENTO'!$F$14:F269,'MODELO ORÇAMENTO'!F269,'MODELO ORÇAMENTO'!$I$14:I269,DADOS!$AE$7))))</f>
        <v>0</v>
      </c>
      <c r="H269">
        <f>IF(I269="","",COUNTIFS('MODELO ORÇAMENTO'!$D$14:D269,'MODELO ORÇAMENTO'!D269,'MODELO ORÇAMENTO'!$E$14:E269,'MODELO ORÇAMENTO'!E269,'MODELO ORÇAMENTO'!$F$14:F269,'MODELO ORÇAMENTO'!F269,'MODELO ORÇAMENTO'!$G$14:G269,'MODELO ORÇAMENTO'!G269,'MODELO ORÇAMENTO'!$I$14:I269,DADOS!$AE$8))</f>
        <v>4</v>
      </c>
      <c r="I269" t="s">
        <v>16</v>
      </c>
      <c r="K269" s="49"/>
      <c r="L269" s="2" t="s">
        <v>431</v>
      </c>
      <c r="O269" s="4" t="s">
        <v>109</v>
      </c>
      <c r="P269" s="3" t="s">
        <v>49</v>
      </c>
      <c r="Q269" s="5">
        <v>60</v>
      </c>
      <c r="R269" s="7"/>
      <c r="S269" s="6"/>
      <c r="T269" s="8"/>
      <c r="U269" s="2" t="s">
        <v>42</v>
      </c>
      <c r="V269" s="43"/>
      <c r="Z269" s="10" t="s">
        <v>0</v>
      </c>
      <c r="AA269" s="10" t="s">
        <v>0</v>
      </c>
      <c r="AB269" s="10" t="s">
        <v>0</v>
      </c>
      <c r="AC269" s="10" t="s">
        <v>0</v>
      </c>
      <c r="AE269" s="10" t="s">
        <v>0</v>
      </c>
      <c r="AF269" s="10" t="s">
        <v>0</v>
      </c>
      <c r="AG269" s="10" t="s">
        <v>0</v>
      </c>
      <c r="AH269" s="10" t="s">
        <v>0</v>
      </c>
      <c r="AI269" s="10" t="s">
        <v>0</v>
      </c>
    </row>
    <row r="270" spans="2:35" ht="45" x14ac:dyDescent="0.25">
      <c r="B270">
        <f>IFERROR(IF(I270=DADOS!$AE$8,S270,""),0)</f>
        <v>0</v>
      </c>
      <c r="C270">
        <f>IF(I270=DADOS!$AE$8,S270,"")</f>
        <v>0</v>
      </c>
      <c r="D270">
        <f>IF(I270="","",COUNTIF(I$12:I270,DADOS!$AE$4))</f>
        <v>3</v>
      </c>
      <c r="E270">
        <f>IF(I270="","",IF(I270=DADOS!$AE$4,"",IF(OR(I270=DADOS!$AE$5,I270=DADOS!$AE$6,I270=DADOS!$AE$7),COUNTIFS('MODELO ORÇAMENTO'!$D$14:D270,'MODELO ORÇAMENTO'!D270,'MODELO ORÇAMENTO'!$I$14:I270,DADOS!$AE$5),COUNTIFS('MODELO ORÇAMENTO'!$D$14:D270,'MODELO ORÇAMENTO'!D270,'MODELO ORÇAMENTO'!$I$14:I270,DADOS!$AE$5))))</f>
        <v>3</v>
      </c>
      <c r="F270">
        <f>IF(I270="","",IF(I270=DADOS!$AE$4,"",IF(OR(I270=DADOS!$AE$5,I270=DADOS!$AE$6,I270=DADOS!$AE$7),COUNTIFS('MODELO ORÇAMENTO'!$D$14:D270,'MODELO ORÇAMENTO'!D270,'MODELO ORÇAMENTO'!$E$14:E270,'MODELO ORÇAMENTO'!E270,'MODELO ORÇAMENTO'!$I$14:I270,DADOS!$AE$6),COUNTIFS('MODELO ORÇAMENTO'!$D$14:D270,'MODELO ORÇAMENTO'!D270,'MODELO ORÇAMENTO'!$E$14:E270,'MODELO ORÇAMENTO'!E270,'MODELO ORÇAMENTO'!$I$14:I270,DADOS!$AE$6))))</f>
        <v>0</v>
      </c>
      <c r="G270">
        <f>IF(I270="","",IF(I270=DADOS!$AE$4,"",IF(OR(I270=DADOS!$AE$5,I270=DADOS!$AE$6,I270=DADOS!$AE$7),COUNTIFS('MODELO ORÇAMENTO'!$D$14:D270,'MODELO ORÇAMENTO'!D270,'MODELO ORÇAMENTO'!$E$14:E270,'MODELO ORÇAMENTO'!E270,'MODELO ORÇAMENTO'!$F$14:F270,'MODELO ORÇAMENTO'!F270,'MODELO ORÇAMENTO'!$I$14:I270,DADOS!$AE$7),COUNTIFS('MODELO ORÇAMENTO'!$D$14:D270,'MODELO ORÇAMENTO'!D270,'MODELO ORÇAMENTO'!$E$14:E270,'MODELO ORÇAMENTO'!E270,'MODELO ORÇAMENTO'!$F$14:F270,'MODELO ORÇAMENTO'!F270,'MODELO ORÇAMENTO'!$I$14:I270,DADOS!$AE$7))))</f>
        <v>0</v>
      </c>
      <c r="H270">
        <f>IF(I270="","",COUNTIFS('MODELO ORÇAMENTO'!$D$14:D270,'MODELO ORÇAMENTO'!D270,'MODELO ORÇAMENTO'!$E$14:E270,'MODELO ORÇAMENTO'!E270,'MODELO ORÇAMENTO'!$F$14:F270,'MODELO ORÇAMENTO'!F270,'MODELO ORÇAMENTO'!$G$14:G270,'MODELO ORÇAMENTO'!G270,'MODELO ORÇAMENTO'!$I$14:I270,DADOS!$AE$8))</f>
        <v>5</v>
      </c>
      <c r="I270" t="s">
        <v>16</v>
      </c>
      <c r="K270" s="49"/>
      <c r="L270" s="2" t="s">
        <v>432</v>
      </c>
      <c r="O270" s="4" t="s">
        <v>208</v>
      </c>
      <c r="P270" s="3" t="s">
        <v>49</v>
      </c>
      <c r="Q270" s="5">
        <v>244.13</v>
      </c>
      <c r="R270" s="7"/>
      <c r="S270" s="6"/>
      <c r="T270" s="8"/>
      <c r="U270" s="2" t="s">
        <v>42</v>
      </c>
      <c r="V270" s="43"/>
      <c r="Z270" s="10" t="s">
        <v>0</v>
      </c>
      <c r="AA270" s="10" t="s">
        <v>0</v>
      </c>
      <c r="AB270" s="10" t="s">
        <v>0</v>
      </c>
      <c r="AC270" s="10" t="s">
        <v>0</v>
      </c>
      <c r="AE270" s="10" t="s">
        <v>0</v>
      </c>
      <c r="AF270" s="10" t="s">
        <v>0</v>
      </c>
      <c r="AG270" s="10" t="s">
        <v>0</v>
      </c>
      <c r="AH270" s="10" t="s">
        <v>0</v>
      </c>
      <c r="AI270" s="10" t="s">
        <v>0</v>
      </c>
    </row>
    <row r="271" spans="2:35" ht="30" x14ac:dyDescent="0.25">
      <c r="B271">
        <f>IFERROR(IF(I271=DADOS!$AE$8,S271,""),0)</f>
        <v>0</v>
      </c>
      <c r="C271">
        <f>IF(I271=DADOS!$AE$8,S271,"")</f>
        <v>0</v>
      </c>
      <c r="D271">
        <f>IF(I271="","",COUNTIF(I$12:I271,DADOS!$AE$4))</f>
        <v>3</v>
      </c>
      <c r="E271">
        <f>IF(I271="","",IF(I271=DADOS!$AE$4,"",IF(OR(I271=DADOS!$AE$5,I271=DADOS!$AE$6,I271=DADOS!$AE$7),COUNTIFS('MODELO ORÇAMENTO'!$D$14:D271,'MODELO ORÇAMENTO'!D271,'MODELO ORÇAMENTO'!$I$14:I271,DADOS!$AE$5),COUNTIFS('MODELO ORÇAMENTO'!$D$14:D271,'MODELO ORÇAMENTO'!D271,'MODELO ORÇAMENTO'!$I$14:I271,DADOS!$AE$5))))</f>
        <v>3</v>
      </c>
      <c r="F271">
        <f>IF(I271="","",IF(I271=DADOS!$AE$4,"",IF(OR(I271=DADOS!$AE$5,I271=DADOS!$AE$6,I271=DADOS!$AE$7),COUNTIFS('MODELO ORÇAMENTO'!$D$14:D271,'MODELO ORÇAMENTO'!D271,'MODELO ORÇAMENTO'!$E$14:E271,'MODELO ORÇAMENTO'!E271,'MODELO ORÇAMENTO'!$I$14:I271,DADOS!$AE$6),COUNTIFS('MODELO ORÇAMENTO'!$D$14:D271,'MODELO ORÇAMENTO'!D271,'MODELO ORÇAMENTO'!$E$14:E271,'MODELO ORÇAMENTO'!E271,'MODELO ORÇAMENTO'!$I$14:I271,DADOS!$AE$6))))</f>
        <v>0</v>
      </c>
      <c r="G271">
        <f>IF(I271="","",IF(I271=DADOS!$AE$4,"",IF(OR(I271=DADOS!$AE$5,I271=DADOS!$AE$6,I271=DADOS!$AE$7),COUNTIFS('MODELO ORÇAMENTO'!$D$14:D271,'MODELO ORÇAMENTO'!D271,'MODELO ORÇAMENTO'!$E$14:E271,'MODELO ORÇAMENTO'!E271,'MODELO ORÇAMENTO'!$F$14:F271,'MODELO ORÇAMENTO'!F271,'MODELO ORÇAMENTO'!$I$14:I271,DADOS!$AE$7),COUNTIFS('MODELO ORÇAMENTO'!$D$14:D271,'MODELO ORÇAMENTO'!D271,'MODELO ORÇAMENTO'!$E$14:E271,'MODELO ORÇAMENTO'!E271,'MODELO ORÇAMENTO'!$F$14:F271,'MODELO ORÇAMENTO'!F271,'MODELO ORÇAMENTO'!$I$14:I271,DADOS!$AE$7))))</f>
        <v>0</v>
      </c>
      <c r="H271">
        <f>IF(I271="","",COUNTIFS('MODELO ORÇAMENTO'!$D$14:D271,'MODELO ORÇAMENTO'!D271,'MODELO ORÇAMENTO'!$E$14:E271,'MODELO ORÇAMENTO'!E271,'MODELO ORÇAMENTO'!$F$14:F271,'MODELO ORÇAMENTO'!F271,'MODELO ORÇAMENTO'!$G$14:G271,'MODELO ORÇAMENTO'!G271,'MODELO ORÇAMENTO'!$I$14:I271,DADOS!$AE$8))</f>
        <v>6</v>
      </c>
      <c r="I271" t="s">
        <v>16</v>
      </c>
      <c r="K271" s="49"/>
      <c r="L271" s="2" t="s">
        <v>433</v>
      </c>
      <c r="O271" s="4" t="s">
        <v>210</v>
      </c>
      <c r="P271" s="3" t="s">
        <v>107</v>
      </c>
      <c r="Q271" s="5">
        <v>240.99501993625228</v>
      </c>
      <c r="R271" s="7"/>
      <c r="S271" s="6"/>
      <c r="T271" s="8"/>
      <c r="U271" s="2" t="s">
        <v>42</v>
      </c>
      <c r="V271" s="43"/>
      <c r="Z271" s="10" t="s">
        <v>0</v>
      </c>
      <c r="AA271" s="10" t="s">
        <v>0</v>
      </c>
      <c r="AB271" s="10" t="s">
        <v>0</v>
      </c>
      <c r="AC271" s="10" t="s">
        <v>0</v>
      </c>
      <c r="AE271" s="10" t="s">
        <v>0</v>
      </c>
      <c r="AF271" s="10" t="s">
        <v>0</v>
      </c>
      <c r="AG271" s="10" t="s">
        <v>0</v>
      </c>
      <c r="AH271" s="10" t="s">
        <v>0</v>
      </c>
      <c r="AI271" s="10" t="s">
        <v>0</v>
      </c>
    </row>
    <row r="272" spans="2:35" x14ac:dyDescent="0.25">
      <c r="B272" t="str">
        <f>IFERROR(IF(I272=DADOS!$AE$8,S272,""),0)</f>
        <v/>
      </c>
      <c r="C272" t="str">
        <f>IF(I272=DADOS!$AE$8,S272,"")</f>
        <v/>
      </c>
      <c r="D272" t="str">
        <f>IF(I272="","",COUNTIF(I$12:I272,DADOS!$AE$4))</f>
        <v/>
      </c>
      <c r="E272" t="str">
        <f>IF(I272="","",IF(I272=DADOS!$AE$4,"",IF(OR(I272=DADOS!$AE$5,I272=DADOS!$AE$6,I272=DADOS!$AE$7),COUNTIFS('MODELO ORÇAMENTO'!$D$14:D272,'MODELO ORÇAMENTO'!D272,'MODELO ORÇAMENTO'!$I$14:I272,DADOS!$AE$5),COUNTIFS('MODELO ORÇAMENTO'!$D$14:D272,'MODELO ORÇAMENTO'!D272,'MODELO ORÇAMENTO'!$I$14:I272,DADOS!$AE$5))))</f>
        <v/>
      </c>
      <c r="F272" t="str">
        <f>IF(I272="","",IF(I272=DADOS!$AE$4,"",IF(OR(I272=DADOS!$AE$5,I272=DADOS!$AE$6,I272=DADOS!$AE$7),COUNTIFS('MODELO ORÇAMENTO'!$D$14:D272,'MODELO ORÇAMENTO'!D272,'MODELO ORÇAMENTO'!$E$14:E272,'MODELO ORÇAMENTO'!E272,'MODELO ORÇAMENTO'!$I$14:I272,DADOS!$AE$6),COUNTIFS('MODELO ORÇAMENTO'!$D$14:D272,'MODELO ORÇAMENTO'!D272,'MODELO ORÇAMENTO'!$E$14:E272,'MODELO ORÇAMENTO'!E272,'MODELO ORÇAMENTO'!$I$14:I272,DADOS!$AE$6))))</f>
        <v/>
      </c>
      <c r="G272" t="str">
        <f>IF(I272="","",IF(I272=DADOS!$AE$4,"",IF(OR(I272=DADOS!$AE$5,I272=DADOS!$AE$6,I272=DADOS!$AE$7),COUNTIFS('MODELO ORÇAMENTO'!$D$14:D272,'MODELO ORÇAMENTO'!D272,'MODELO ORÇAMENTO'!$E$14:E272,'MODELO ORÇAMENTO'!E272,'MODELO ORÇAMENTO'!$F$14:F272,'MODELO ORÇAMENTO'!F272,'MODELO ORÇAMENTO'!$I$14:I272,DADOS!$AE$7),COUNTIFS('MODELO ORÇAMENTO'!$D$14:D272,'MODELO ORÇAMENTO'!D272,'MODELO ORÇAMENTO'!$E$14:E272,'MODELO ORÇAMENTO'!E272,'MODELO ORÇAMENTO'!$F$14:F272,'MODELO ORÇAMENTO'!F272,'MODELO ORÇAMENTO'!$I$14:I272,DADOS!$AE$7))))</f>
        <v/>
      </c>
      <c r="H272" t="str">
        <f>IF(I272="","",COUNTIFS('MODELO ORÇAMENTO'!$D$14:D272,'MODELO ORÇAMENTO'!D272,'MODELO ORÇAMENTO'!$E$14:E272,'MODELO ORÇAMENTO'!E272,'MODELO ORÇAMENTO'!$F$14:F272,'MODELO ORÇAMENTO'!F272,'MODELO ORÇAMENTO'!$G$14:G272,'MODELO ORÇAMENTO'!G272,'MODELO ORÇAMENTO'!$I$14:I272,DADOS!$AE$8))</f>
        <v/>
      </c>
      <c r="K272" s="49"/>
      <c r="L272" s="2" t="s">
        <v>0</v>
      </c>
      <c r="O272" s="4" t="s">
        <v>0</v>
      </c>
      <c r="P272" s="3" t="s">
        <v>0</v>
      </c>
      <c r="Q272" s="5" t="s">
        <v>0</v>
      </c>
      <c r="R272" s="7"/>
      <c r="S272" s="6"/>
      <c r="T272" s="8"/>
      <c r="V272" s="43"/>
      <c r="Z272" s="10" t="s">
        <v>0</v>
      </c>
      <c r="AA272" s="10" t="s">
        <v>0</v>
      </c>
      <c r="AB272" s="10" t="s">
        <v>0</v>
      </c>
      <c r="AC272" s="10" t="s">
        <v>0</v>
      </c>
      <c r="AE272" s="10" t="s">
        <v>0</v>
      </c>
      <c r="AF272" s="10" t="s">
        <v>0</v>
      </c>
      <c r="AG272" s="10" t="s">
        <v>0</v>
      </c>
      <c r="AH272" s="10" t="s">
        <v>0</v>
      </c>
      <c r="AI272" s="10" t="s">
        <v>0</v>
      </c>
    </row>
    <row r="273" spans="2:35" x14ac:dyDescent="0.25">
      <c r="B273" t="str">
        <f>IFERROR(IF(I273=DADOS!$AE$8,S273,""),0)</f>
        <v/>
      </c>
      <c r="C273" t="str">
        <f>IF(I273=DADOS!$AE$8,S273,"")</f>
        <v/>
      </c>
      <c r="D273">
        <f>IF(I273="","",COUNTIF(I$12:I273,DADOS!$AE$4))</f>
        <v>3</v>
      </c>
      <c r="E273">
        <f>IF(I273="","",IF(I273=DADOS!$AE$4,"",IF(OR(I273=DADOS!$AE$5,I273=DADOS!$AE$6,I273=DADOS!$AE$7),COUNTIFS('MODELO ORÇAMENTO'!$D$14:D273,'MODELO ORÇAMENTO'!D273,'MODELO ORÇAMENTO'!$I$14:I273,DADOS!$AE$5),COUNTIFS('MODELO ORÇAMENTO'!$D$14:D273,'MODELO ORÇAMENTO'!D273,'MODELO ORÇAMENTO'!$I$14:I273,DADOS!$AE$5))))</f>
        <v>4</v>
      </c>
      <c r="F273">
        <f>IF(I273="","",IF(I273=DADOS!$AE$4,"",IF(OR(I273=DADOS!$AE$5,I273=DADOS!$AE$6,I273=DADOS!$AE$7),COUNTIFS('MODELO ORÇAMENTO'!$D$14:D273,'MODELO ORÇAMENTO'!D273,'MODELO ORÇAMENTO'!$E$14:E273,'MODELO ORÇAMENTO'!E273,'MODELO ORÇAMENTO'!$I$14:I273,DADOS!$AE$6),COUNTIFS('MODELO ORÇAMENTO'!$D$14:D273,'MODELO ORÇAMENTO'!D273,'MODELO ORÇAMENTO'!$E$14:E273,'MODELO ORÇAMENTO'!E273,'MODELO ORÇAMENTO'!$I$14:I273,DADOS!$AE$6))))</f>
        <v>0</v>
      </c>
      <c r="G273">
        <f>IF(I273="","",IF(I273=DADOS!$AE$4,"",IF(OR(I273=DADOS!$AE$5,I273=DADOS!$AE$6,I273=DADOS!$AE$7),COUNTIFS('MODELO ORÇAMENTO'!$D$14:D273,'MODELO ORÇAMENTO'!D273,'MODELO ORÇAMENTO'!$E$14:E273,'MODELO ORÇAMENTO'!E273,'MODELO ORÇAMENTO'!$F$14:F273,'MODELO ORÇAMENTO'!F273,'MODELO ORÇAMENTO'!$I$14:I273,DADOS!$AE$7),COUNTIFS('MODELO ORÇAMENTO'!$D$14:D273,'MODELO ORÇAMENTO'!D273,'MODELO ORÇAMENTO'!$E$14:E273,'MODELO ORÇAMENTO'!E273,'MODELO ORÇAMENTO'!$F$14:F273,'MODELO ORÇAMENTO'!F273,'MODELO ORÇAMENTO'!$I$14:I273,DADOS!$AE$7))))</f>
        <v>0</v>
      </c>
      <c r="H273">
        <f>IF(I273="","",COUNTIFS('MODELO ORÇAMENTO'!$D$14:D273,'MODELO ORÇAMENTO'!D273,'MODELO ORÇAMENTO'!$E$14:E273,'MODELO ORÇAMENTO'!E273,'MODELO ORÇAMENTO'!$F$14:F273,'MODELO ORÇAMENTO'!F273,'MODELO ORÇAMENTO'!$G$14:G273,'MODELO ORÇAMENTO'!G273,'MODELO ORÇAMENTO'!$I$14:I273,DADOS!$AE$8))</f>
        <v>0</v>
      </c>
      <c r="I273" t="s">
        <v>13</v>
      </c>
      <c r="K273" s="49"/>
      <c r="L273" s="2" t="s">
        <v>434</v>
      </c>
      <c r="O273" s="4" t="s">
        <v>212</v>
      </c>
      <c r="P273" s="3" t="s">
        <v>0</v>
      </c>
      <c r="Q273" s="5" t="s">
        <v>0</v>
      </c>
      <c r="R273" s="7"/>
      <c r="S273" s="6"/>
      <c r="T273" s="8"/>
      <c r="V273" s="43"/>
      <c r="X273" s="9" t="s">
        <v>212</v>
      </c>
      <c r="Z273" s="10" t="s">
        <v>0</v>
      </c>
      <c r="AA273" s="10" t="s">
        <v>0</v>
      </c>
      <c r="AB273" s="10" t="s">
        <v>0</v>
      </c>
      <c r="AC273" s="10" t="s">
        <v>0</v>
      </c>
      <c r="AE273" s="10" t="s">
        <v>0</v>
      </c>
      <c r="AF273" s="10" t="s">
        <v>0</v>
      </c>
      <c r="AG273" s="10" t="s">
        <v>0</v>
      </c>
      <c r="AH273" s="10" t="s">
        <v>0</v>
      </c>
      <c r="AI273" s="10" t="s">
        <v>0</v>
      </c>
    </row>
    <row r="274" spans="2:35" x14ac:dyDescent="0.25">
      <c r="B274" t="str">
        <f>IFERROR(IF(I274=DADOS!$AE$8,S274,""),0)</f>
        <v/>
      </c>
      <c r="C274" t="str">
        <f>IF(I274=DADOS!$AE$8,S274,"")</f>
        <v/>
      </c>
      <c r="D274">
        <f>IF(I274="","",COUNTIF(I$12:I274,DADOS!$AE$4))</f>
        <v>3</v>
      </c>
      <c r="E274">
        <f>IF(I274="","",IF(I274=DADOS!$AE$4,"",IF(OR(I274=DADOS!$AE$5,I274=DADOS!$AE$6,I274=DADOS!$AE$7),COUNTIFS('MODELO ORÇAMENTO'!$D$14:D274,'MODELO ORÇAMENTO'!D274,'MODELO ORÇAMENTO'!$I$14:I274,DADOS!$AE$5),COUNTIFS('MODELO ORÇAMENTO'!$D$14:D274,'MODELO ORÇAMENTO'!D274,'MODELO ORÇAMENTO'!$I$14:I274,DADOS!$AE$5))))</f>
        <v>4</v>
      </c>
      <c r="F274">
        <f>IF(I274="","",IF(I274=DADOS!$AE$4,"",IF(OR(I274=DADOS!$AE$5,I274=DADOS!$AE$6,I274=DADOS!$AE$7),COUNTIFS('MODELO ORÇAMENTO'!$D$14:D274,'MODELO ORÇAMENTO'!D274,'MODELO ORÇAMENTO'!$E$14:E274,'MODELO ORÇAMENTO'!E274,'MODELO ORÇAMENTO'!$I$14:I274,DADOS!$AE$6),COUNTIFS('MODELO ORÇAMENTO'!$D$14:D274,'MODELO ORÇAMENTO'!D274,'MODELO ORÇAMENTO'!$E$14:E274,'MODELO ORÇAMENTO'!E274,'MODELO ORÇAMENTO'!$I$14:I274,DADOS!$AE$6))))</f>
        <v>1</v>
      </c>
      <c r="G274">
        <f>IF(I274="","",IF(I274=DADOS!$AE$4,"",IF(OR(I274=DADOS!$AE$5,I274=DADOS!$AE$6,I274=DADOS!$AE$7),COUNTIFS('MODELO ORÇAMENTO'!$D$14:D274,'MODELO ORÇAMENTO'!D274,'MODELO ORÇAMENTO'!$E$14:E274,'MODELO ORÇAMENTO'!E274,'MODELO ORÇAMENTO'!$F$14:F274,'MODELO ORÇAMENTO'!F274,'MODELO ORÇAMENTO'!$I$14:I274,DADOS!$AE$7),COUNTIFS('MODELO ORÇAMENTO'!$D$14:D274,'MODELO ORÇAMENTO'!D274,'MODELO ORÇAMENTO'!$E$14:E274,'MODELO ORÇAMENTO'!E274,'MODELO ORÇAMENTO'!$F$14:F274,'MODELO ORÇAMENTO'!F274,'MODELO ORÇAMENTO'!$I$14:I274,DADOS!$AE$7))))</f>
        <v>0</v>
      </c>
      <c r="H274">
        <f>IF(I274="","",COUNTIFS('MODELO ORÇAMENTO'!$D$14:D274,'MODELO ORÇAMENTO'!D274,'MODELO ORÇAMENTO'!$E$14:E274,'MODELO ORÇAMENTO'!E274,'MODELO ORÇAMENTO'!$F$14:F274,'MODELO ORÇAMENTO'!F274,'MODELO ORÇAMENTO'!$G$14:G274,'MODELO ORÇAMENTO'!G274,'MODELO ORÇAMENTO'!$I$14:I274,DADOS!$AE$8))</f>
        <v>0</v>
      </c>
      <c r="I274" t="s">
        <v>14</v>
      </c>
      <c r="K274" s="49"/>
      <c r="L274" s="2" t="s">
        <v>435</v>
      </c>
      <c r="O274" s="4" t="s">
        <v>214</v>
      </c>
      <c r="P274" s="3" t="s">
        <v>0</v>
      </c>
      <c r="Q274" s="5" t="s">
        <v>0</v>
      </c>
      <c r="R274" s="7"/>
      <c r="S274" s="6"/>
      <c r="T274" s="8"/>
      <c r="V274" s="43"/>
      <c r="X274" s="9" t="s">
        <v>214</v>
      </c>
      <c r="Z274" s="10" t="s">
        <v>0</v>
      </c>
      <c r="AA274" s="10" t="s">
        <v>0</v>
      </c>
      <c r="AB274" s="10" t="s">
        <v>0</v>
      </c>
      <c r="AC274" s="10" t="s">
        <v>0</v>
      </c>
      <c r="AE274" s="10" t="s">
        <v>0</v>
      </c>
      <c r="AF274" s="10" t="s">
        <v>0</v>
      </c>
      <c r="AG274" s="10" t="s">
        <v>0</v>
      </c>
      <c r="AH274" s="10" t="s">
        <v>0</v>
      </c>
      <c r="AI274" s="10" t="s">
        <v>0</v>
      </c>
    </row>
    <row r="275" spans="2:35" ht="45" x14ac:dyDescent="0.25">
      <c r="B275">
        <f>IFERROR(IF(I275=DADOS!$AE$8,S275,""),0)</f>
        <v>0</v>
      </c>
      <c r="C275">
        <f>IF(I275=DADOS!$AE$8,S275,"")</f>
        <v>0</v>
      </c>
      <c r="D275">
        <f>IF(I275="","",COUNTIF(I$12:I275,DADOS!$AE$4))</f>
        <v>3</v>
      </c>
      <c r="E275">
        <f>IF(I275="","",IF(I275=DADOS!$AE$4,"",IF(OR(I275=DADOS!$AE$5,I275=DADOS!$AE$6,I275=DADOS!$AE$7),COUNTIFS('MODELO ORÇAMENTO'!$D$14:D275,'MODELO ORÇAMENTO'!D275,'MODELO ORÇAMENTO'!$I$14:I275,DADOS!$AE$5),COUNTIFS('MODELO ORÇAMENTO'!$D$14:D275,'MODELO ORÇAMENTO'!D275,'MODELO ORÇAMENTO'!$I$14:I275,DADOS!$AE$5))))</f>
        <v>4</v>
      </c>
      <c r="F275">
        <f>IF(I275="","",IF(I275=DADOS!$AE$4,"",IF(OR(I275=DADOS!$AE$5,I275=DADOS!$AE$6,I275=DADOS!$AE$7),COUNTIFS('MODELO ORÇAMENTO'!$D$14:D275,'MODELO ORÇAMENTO'!D275,'MODELO ORÇAMENTO'!$E$14:E275,'MODELO ORÇAMENTO'!E275,'MODELO ORÇAMENTO'!$I$14:I275,DADOS!$AE$6),COUNTIFS('MODELO ORÇAMENTO'!$D$14:D275,'MODELO ORÇAMENTO'!D275,'MODELO ORÇAMENTO'!$E$14:E275,'MODELO ORÇAMENTO'!E275,'MODELO ORÇAMENTO'!$I$14:I275,DADOS!$AE$6))))</f>
        <v>1</v>
      </c>
      <c r="G275">
        <f>IF(I275="","",IF(I275=DADOS!$AE$4,"",IF(OR(I275=DADOS!$AE$5,I275=DADOS!$AE$6,I275=DADOS!$AE$7),COUNTIFS('MODELO ORÇAMENTO'!$D$14:D275,'MODELO ORÇAMENTO'!D275,'MODELO ORÇAMENTO'!$E$14:E275,'MODELO ORÇAMENTO'!E275,'MODELO ORÇAMENTO'!$F$14:F275,'MODELO ORÇAMENTO'!F275,'MODELO ORÇAMENTO'!$I$14:I275,DADOS!$AE$7),COUNTIFS('MODELO ORÇAMENTO'!$D$14:D275,'MODELO ORÇAMENTO'!D275,'MODELO ORÇAMENTO'!$E$14:E275,'MODELO ORÇAMENTO'!E275,'MODELO ORÇAMENTO'!$F$14:F275,'MODELO ORÇAMENTO'!F275,'MODELO ORÇAMENTO'!$I$14:I275,DADOS!$AE$7))))</f>
        <v>0</v>
      </c>
      <c r="H275">
        <f>IF(I275="","",COUNTIFS('MODELO ORÇAMENTO'!$D$14:D275,'MODELO ORÇAMENTO'!D275,'MODELO ORÇAMENTO'!$E$14:E275,'MODELO ORÇAMENTO'!E275,'MODELO ORÇAMENTO'!$F$14:F275,'MODELO ORÇAMENTO'!F275,'MODELO ORÇAMENTO'!$G$14:G275,'MODELO ORÇAMENTO'!G275,'MODELO ORÇAMENTO'!$I$14:I275,DADOS!$AE$8))</f>
        <v>1</v>
      </c>
      <c r="I275" t="s">
        <v>16</v>
      </c>
      <c r="K275" s="49"/>
      <c r="L275" s="2" t="s">
        <v>436</v>
      </c>
      <c r="O275" s="4" t="s">
        <v>216</v>
      </c>
      <c r="P275" s="3" t="s">
        <v>49</v>
      </c>
      <c r="Q275" s="5">
        <v>39.957499999999996</v>
      </c>
      <c r="R275" s="7"/>
      <c r="S275" s="6"/>
      <c r="T275" s="8"/>
      <c r="U275" s="2" t="s">
        <v>42</v>
      </c>
      <c r="V275" s="43"/>
      <c r="Z275" s="10" t="s">
        <v>0</v>
      </c>
      <c r="AA275" s="10" t="s">
        <v>0</v>
      </c>
      <c r="AB275" s="10" t="s">
        <v>0</v>
      </c>
      <c r="AC275" s="10" t="s">
        <v>0</v>
      </c>
      <c r="AE275" s="10" t="s">
        <v>0</v>
      </c>
      <c r="AF275" s="10" t="s">
        <v>0</v>
      </c>
      <c r="AG275" s="10" t="s">
        <v>0</v>
      </c>
      <c r="AH275" s="10" t="s">
        <v>0</v>
      </c>
      <c r="AI275" s="10" t="s">
        <v>0</v>
      </c>
    </row>
    <row r="276" spans="2:35" ht="30" x14ac:dyDescent="0.25">
      <c r="B276">
        <f>IFERROR(IF(I276=DADOS!$AE$8,S276,""),0)</f>
        <v>0</v>
      </c>
      <c r="C276">
        <f>IF(I276=DADOS!$AE$8,S276,"")</f>
        <v>0</v>
      </c>
      <c r="D276">
        <f>IF(I276="","",COUNTIF(I$12:I276,DADOS!$AE$4))</f>
        <v>3</v>
      </c>
      <c r="E276">
        <f>IF(I276="","",IF(I276=DADOS!$AE$4,"",IF(OR(I276=DADOS!$AE$5,I276=DADOS!$AE$6,I276=DADOS!$AE$7),COUNTIFS('MODELO ORÇAMENTO'!$D$14:D276,'MODELO ORÇAMENTO'!D276,'MODELO ORÇAMENTO'!$I$14:I276,DADOS!$AE$5),COUNTIFS('MODELO ORÇAMENTO'!$D$14:D276,'MODELO ORÇAMENTO'!D276,'MODELO ORÇAMENTO'!$I$14:I276,DADOS!$AE$5))))</f>
        <v>4</v>
      </c>
      <c r="F276">
        <f>IF(I276="","",IF(I276=DADOS!$AE$4,"",IF(OR(I276=DADOS!$AE$5,I276=DADOS!$AE$6,I276=DADOS!$AE$7),COUNTIFS('MODELO ORÇAMENTO'!$D$14:D276,'MODELO ORÇAMENTO'!D276,'MODELO ORÇAMENTO'!$E$14:E276,'MODELO ORÇAMENTO'!E276,'MODELO ORÇAMENTO'!$I$14:I276,DADOS!$AE$6),COUNTIFS('MODELO ORÇAMENTO'!$D$14:D276,'MODELO ORÇAMENTO'!D276,'MODELO ORÇAMENTO'!$E$14:E276,'MODELO ORÇAMENTO'!E276,'MODELO ORÇAMENTO'!$I$14:I276,DADOS!$AE$6))))</f>
        <v>1</v>
      </c>
      <c r="G276">
        <f>IF(I276="","",IF(I276=DADOS!$AE$4,"",IF(OR(I276=DADOS!$AE$5,I276=DADOS!$AE$6,I276=DADOS!$AE$7),COUNTIFS('MODELO ORÇAMENTO'!$D$14:D276,'MODELO ORÇAMENTO'!D276,'MODELO ORÇAMENTO'!$E$14:E276,'MODELO ORÇAMENTO'!E276,'MODELO ORÇAMENTO'!$F$14:F276,'MODELO ORÇAMENTO'!F276,'MODELO ORÇAMENTO'!$I$14:I276,DADOS!$AE$7),COUNTIFS('MODELO ORÇAMENTO'!$D$14:D276,'MODELO ORÇAMENTO'!D276,'MODELO ORÇAMENTO'!$E$14:E276,'MODELO ORÇAMENTO'!E276,'MODELO ORÇAMENTO'!$F$14:F276,'MODELO ORÇAMENTO'!F276,'MODELO ORÇAMENTO'!$I$14:I276,DADOS!$AE$7))))</f>
        <v>0</v>
      </c>
      <c r="H276">
        <f>IF(I276="","",COUNTIFS('MODELO ORÇAMENTO'!$D$14:D276,'MODELO ORÇAMENTO'!D276,'MODELO ORÇAMENTO'!$E$14:E276,'MODELO ORÇAMENTO'!E276,'MODELO ORÇAMENTO'!$F$14:F276,'MODELO ORÇAMENTO'!F276,'MODELO ORÇAMENTO'!$G$14:G276,'MODELO ORÇAMENTO'!G276,'MODELO ORÇAMENTO'!$I$14:I276,DADOS!$AE$8))</f>
        <v>2</v>
      </c>
      <c r="I276" t="s">
        <v>16</v>
      </c>
      <c r="K276" s="49"/>
      <c r="L276" s="2" t="s">
        <v>437</v>
      </c>
      <c r="O276" s="4" t="s">
        <v>218</v>
      </c>
      <c r="P276" s="3" t="s">
        <v>49</v>
      </c>
      <c r="Q276" s="5">
        <v>68.485499999999988</v>
      </c>
      <c r="R276" s="7"/>
      <c r="S276" s="6"/>
      <c r="T276" s="8"/>
      <c r="U276" s="2" t="s">
        <v>42</v>
      </c>
      <c r="V276" s="43"/>
      <c r="Z276" s="10" t="s">
        <v>0</v>
      </c>
      <c r="AA276" s="10" t="s">
        <v>0</v>
      </c>
      <c r="AB276" s="10" t="s">
        <v>0</v>
      </c>
      <c r="AC276" s="10" t="s">
        <v>0</v>
      </c>
      <c r="AE276" s="10" t="s">
        <v>0</v>
      </c>
      <c r="AF276" s="10" t="s">
        <v>0</v>
      </c>
      <c r="AG276" s="10" t="s">
        <v>0</v>
      </c>
      <c r="AH276" s="10" t="s">
        <v>0</v>
      </c>
      <c r="AI276" s="10" t="s">
        <v>0</v>
      </c>
    </row>
    <row r="277" spans="2:35" x14ac:dyDescent="0.25">
      <c r="B277" t="str">
        <f>IFERROR(IF(I277=DADOS!$AE$8,S277,""),0)</f>
        <v/>
      </c>
      <c r="C277" t="str">
        <f>IF(I277=DADOS!$AE$8,S277,"")</f>
        <v/>
      </c>
      <c r="D277" t="str">
        <f>IF(I277="","",COUNTIF(I$12:I277,DADOS!$AE$4))</f>
        <v/>
      </c>
      <c r="E277" t="str">
        <f>IF(I277="","",IF(I277=DADOS!$AE$4,"",IF(OR(I277=DADOS!$AE$5,I277=DADOS!$AE$6,I277=DADOS!$AE$7),COUNTIFS('MODELO ORÇAMENTO'!$D$14:D277,'MODELO ORÇAMENTO'!D277,'MODELO ORÇAMENTO'!$I$14:I277,DADOS!$AE$5),COUNTIFS('MODELO ORÇAMENTO'!$D$14:D277,'MODELO ORÇAMENTO'!D277,'MODELO ORÇAMENTO'!$I$14:I277,DADOS!$AE$5))))</f>
        <v/>
      </c>
      <c r="F277" t="str">
        <f>IF(I277="","",IF(I277=DADOS!$AE$4,"",IF(OR(I277=DADOS!$AE$5,I277=DADOS!$AE$6,I277=DADOS!$AE$7),COUNTIFS('MODELO ORÇAMENTO'!$D$14:D277,'MODELO ORÇAMENTO'!D277,'MODELO ORÇAMENTO'!$E$14:E277,'MODELO ORÇAMENTO'!E277,'MODELO ORÇAMENTO'!$I$14:I277,DADOS!$AE$6),COUNTIFS('MODELO ORÇAMENTO'!$D$14:D277,'MODELO ORÇAMENTO'!D277,'MODELO ORÇAMENTO'!$E$14:E277,'MODELO ORÇAMENTO'!E277,'MODELO ORÇAMENTO'!$I$14:I277,DADOS!$AE$6))))</f>
        <v/>
      </c>
      <c r="G277" t="str">
        <f>IF(I277="","",IF(I277=DADOS!$AE$4,"",IF(OR(I277=DADOS!$AE$5,I277=DADOS!$AE$6,I277=DADOS!$AE$7),COUNTIFS('MODELO ORÇAMENTO'!$D$14:D277,'MODELO ORÇAMENTO'!D277,'MODELO ORÇAMENTO'!$E$14:E277,'MODELO ORÇAMENTO'!E277,'MODELO ORÇAMENTO'!$F$14:F277,'MODELO ORÇAMENTO'!F277,'MODELO ORÇAMENTO'!$I$14:I277,DADOS!$AE$7),COUNTIFS('MODELO ORÇAMENTO'!$D$14:D277,'MODELO ORÇAMENTO'!D277,'MODELO ORÇAMENTO'!$E$14:E277,'MODELO ORÇAMENTO'!E277,'MODELO ORÇAMENTO'!$F$14:F277,'MODELO ORÇAMENTO'!F277,'MODELO ORÇAMENTO'!$I$14:I277,DADOS!$AE$7))))</f>
        <v/>
      </c>
      <c r="H277" t="str">
        <f>IF(I277="","",COUNTIFS('MODELO ORÇAMENTO'!$D$14:D277,'MODELO ORÇAMENTO'!D277,'MODELO ORÇAMENTO'!$E$14:E277,'MODELO ORÇAMENTO'!E277,'MODELO ORÇAMENTO'!$F$14:F277,'MODELO ORÇAMENTO'!F277,'MODELO ORÇAMENTO'!$G$14:G277,'MODELO ORÇAMENTO'!G277,'MODELO ORÇAMENTO'!$I$14:I277,DADOS!$AE$8))</f>
        <v/>
      </c>
      <c r="K277" s="49"/>
      <c r="L277" s="2" t="s">
        <v>0</v>
      </c>
      <c r="O277" s="4" t="s">
        <v>0</v>
      </c>
      <c r="P277" s="3" t="s">
        <v>0</v>
      </c>
      <c r="Q277" s="5" t="s">
        <v>0</v>
      </c>
      <c r="R277" s="7"/>
      <c r="S277" s="6"/>
      <c r="T277" s="8"/>
      <c r="V277" s="43"/>
      <c r="Z277" s="10" t="s">
        <v>0</v>
      </c>
      <c r="AA277" s="10" t="s">
        <v>0</v>
      </c>
      <c r="AB277" s="10" t="s">
        <v>0</v>
      </c>
      <c r="AC277" s="10" t="s">
        <v>0</v>
      </c>
      <c r="AE277" s="10" t="s">
        <v>0</v>
      </c>
      <c r="AF277" s="10" t="s">
        <v>0</v>
      </c>
      <c r="AG277" s="10" t="s">
        <v>0</v>
      </c>
      <c r="AH277" s="10" t="s">
        <v>0</v>
      </c>
      <c r="AI277" s="10" t="s">
        <v>0</v>
      </c>
    </row>
    <row r="278" spans="2:35" x14ac:dyDescent="0.25">
      <c r="B278" t="str">
        <f>IFERROR(IF(I278=DADOS!$AE$8,S278,""),0)</f>
        <v/>
      </c>
      <c r="C278" t="str">
        <f>IF(I278=DADOS!$AE$8,S278,"")</f>
        <v/>
      </c>
      <c r="D278">
        <f>IF(I278="","",COUNTIF(I$12:I278,DADOS!$AE$4))</f>
        <v>3</v>
      </c>
      <c r="E278">
        <f>IF(I278="","",IF(I278=DADOS!$AE$4,"",IF(OR(I278=DADOS!$AE$5,I278=DADOS!$AE$6,I278=DADOS!$AE$7),COUNTIFS('MODELO ORÇAMENTO'!$D$14:D278,'MODELO ORÇAMENTO'!D278,'MODELO ORÇAMENTO'!$I$14:I278,DADOS!$AE$5),COUNTIFS('MODELO ORÇAMENTO'!$D$14:D278,'MODELO ORÇAMENTO'!D278,'MODELO ORÇAMENTO'!$I$14:I278,DADOS!$AE$5))))</f>
        <v>4</v>
      </c>
      <c r="F278">
        <f>IF(I278="","",IF(I278=DADOS!$AE$4,"",IF(OR(I278=DADOS!$AE$5,I278=DADOS!$AE$6,I278=DADOS!$AE$7),COUNTIFS('MODELO ORÇAMENTO'!$D$14:D278,'MODELO ORÇAMENTO'!D278,'MODELO ORÇAMENTO'!$E$14:E278,'MODELO ORÇAMENTO'!E278,'MODELO ORÇAMENTO'!$I$14:I278,DADOS!$AE$6),COUNTIFS('MODELO ORÇAMENTO'!$D$14:D278,'MODELO ORÇAMENTO'!D278,'MODELO ORÇAMENTO'!$E$14:E278,'MODELO ORÇAMENTO'!E278,'MODELO ORÇAMENTO'!$I$14:I278,DADOS!$AE$6))))</f>
        <v>2</v>
      </c>
      <c r="G278">
        <f>IF(I278="","",IF(I278=DADOS!$AE$4,"",IF(OR(I278=DADOS!$AE$5,I278=DADOS!$AE$6,I278=DADOS!$AE$7),COUNTIFS('MODELO ORÇAMENTO'!$D$14:D278,'MODELO ORÇAMENTO'!D278,'MODELO ORÇAMENTO'!$E$14:E278,'MODELO ORÇAMENTO'!E278,'MODELO ORÇAMENTO'!$F$14:F278,'MODELO ORÇAMENTO'!F278,'MODELO ORÇAMENTO'!$I$14:I278,DADOS!$AE$7),COUNTIFS('MODELO ORÇAMENTO'!$D$14:D278,'MODELO ORÇAMENTO'!D278,'MODELO ORÇAMENTO'!$E$14:E278,'MODELO ORÇAMENTO'!E278,'MODELO ORÇAMENTO'!$F$14:F278,'MODELO ORÇAMENTO'!F278,'MODELO ORÇAMENTO'!$I$14:I278,DADOS!$AE$7))))</f>
        <v>0</v>
      </c>
      <c r="H278">
        <f>IF(I278="","",COUNTIFS('MODELO ORÇAMENTO'!$D$14:D278,'MODELO ORÇAMENTO'!D278,'MODELO ORÇAMENTO'!$E$14:E278,'MODELO ORÇAMENTO'!E278,'MODELO ORÇAMENTO'!$F$14:F278,'MODELO ORÇAMENTO'!F278,'MODELO ORÇAMENTO'!$G$14:G278,'MODELO ORÇAMENTO'!G278,'MODELO ORÇAMENTO'!$I$14:I278,DADOS!$AE$8))</f>
        <v>0</v>
      </c>
      <c r="I278" t="s">
        <v>14</v>
      </c>
      <c r="K278" s="49"/>
      <c r="L278" s="2" t="s">
        <v>438</v>
      </c>
      <c r="O278" s="4" t="s">
        <v>220</v>
      </c>
      <c r="P278" s="3" t="s">
        <v>0</v>
      </c>
      <c r="Q278" s="5" t="s">
        <v>0</v>
      </c>
      <c r="R278" s="7"/>
      <c r="S278" s="6"/>
      <c r="T278" s="8"/>
      <c r="V278" s="43"/>
      <c r="X278" s="9" t="s">
        <v>220</v>
      </c>
      <c r="Z278" s="10" t="s">
        <v>0</v>
      </c>
      <c r="AA278" s="10" t="s">
        <v>0</v>
      </c>
      <c r="AB278" s="10" t="s">
        <v>0</v>
      </c>
      <c r="AC278" s="10" t="s">
        <v>0</v>
      </c>
      <c r="AE278" s="10" t="s">
        <v>0</v>
      </c>
      <c r="AF278" s="10" t="s">
        <v>0</v>
      </c>
      <c r="AG278" s="10" t="s">
        <v>0</v>
      </c>
      <c r="AH278" s="10" t="s">
        <v>0</v>
      </c>
      <c r="AI278" s="10" t="s">
        <v>0</v>
      </c>
    </row>
    <row r="279" spans="2:35" ht="45" x14ac:dyDescent="0.25">
      <c r="B279">
        <f>IFERROR(IF(I279=DADOS!$AE$8,S279,""),0)</f>
        <v>0</v>
      </c>
      <c r="C279">
        <f>IF(I279=DADOS!$AE$8,S279,"")</f>
        <v>0</v>
      </c>
      <c r="D279">
        <f>IF(I279="","",COUNTIF(I$12:I279,DADOS!$AE$4))</f>
        <v>3</v>
      </c>
      <c r="E279">
        <f>IF(I279="","",IF(I279=DADOS!$AE$4,"",IF(OR(I279=DADOS!$AE$5,I279=DADOS!$AE$6,I279=DADOS!$AE$7),COUNTIFS('MODELO ORÇAMENTO'!$D$14:D279,'MODELO ORÇAMENTO'!D279,'MODELO ORÇAMENTO'!$I$14:I279,DADOS!$AE$5),COUNTIFS('MODELO ORÇAMENTO'!$D$14:D279,'MODELO ORÇAMENTO'!D279,'MODELO ORÇAMENTO'!$I$14:I279,DADOS!$AE$5))))</f>
        <v>4</v>
      </c>
      <c r="F279">
        <f>IF(I279="","",IF(I279=DADOS!$AE$4,"",IF(OR(I279=DADOS!$AE$5,I279=DADOS!$AE$6,I279=DADOS!$AE$7),COUNTIFS('MODELO ORÇAMENTO'!$D$14:D279,'MODELO ORÇAMENTO'!D279,'MODELO ORÇAMENTO'!$E$14:E279,'MODELO ORÇAMENTO'!E279,'MODELO ORÇAMENTO'!$I$14:I279,DADOS!$AE$6),COUNTIFS('MODELO ORÇAMENTO'!$D$14:D279,'MODELO ORÇAMENTO'!D279,'MODELO ORÇAMENTO'!$E$14:E279,'MODELO ORÇAMENTO'!E279,'MODELO ORÇAMENTO'!$I$14:I279,DADOS!$AE$6))))</f>
        <v>2</v>
      </c>
      <c r="G279">
        <f>IF(I279="","",IF(I279=DADOS!$AE$4,"",IF(OR(I279=DADOS!$AE$5,I279=DADOS!$AE$6,I279=DADOS!$AE$7),COUNTIFS('MODELO ORÇAMENTO'!$D$14:D279,'MODELO ORÇAMENTO'!D279,'MODELO ORÇAMENTO'!$E$14:E279,'MODELO ORÇAMENTO'!E279,'MODELO ORÇAMENTO'!$F$14:F279,'MODELO ORÇAMENTO'!F279,'MODELO ORÇAMENTO'!$I$14:I279,DADOS!$AE$7),COUNTIFS('MODELO ORÇAMENTO'!$D$14:D279,'MODELO ORÇAMENTO'!D279,'MODELO ORÇAMENTO'!$E$14:E279,'MODELO ORÇAMENTO'!E279,'MODELO ORÇAMENTO'!$F$14:F279,'MODELO ORÇAMENTO'!F279,'MODELO ORÇAMENTO'!$I$14:I279,DADOS!$AE$7))))</f>
        <v>0</v>
      </c>
      <c r="H279">
        <f>IF(I279="","",COUNTIFS('MODELO ORÇAMENTO'!$D$14:D279,'MODELO ORÇAMENTO'!D279,'MODELO ORÇAMENTO'!$E$14:E279,'MODELO ORÇAMENTO'!E279,'MODELO ORÇAMENTO'!$F$14:F279,'MODELO ORÇAMENTO'!F279,'MODELO ORÇAMENTO'!$G$14:G279,'MODELO ORÇAMENTO'!G279,'MODELO ORÇAMENTO'!$I$14:I279,DADOS!$AE$8))</f>
        <v>1</v>
      </c>
      <c r="I279" t="s">
        <v>16</v>
      </c>
      <c r="K279" s="49"/>
      <c r="L279" s="2" t="s">
        <v>439</v>
      </c>
      <c r="O279" s="4" t="s">
        <v>115</v>
      </c>
      <c r="P279" s="3" t="s">
        <v>49</v>
      </c>
      <c r="Q279" s="5">
        <v>26.400000000000009</v>
      </c>
      <c r="R279" s="7"/>
      <c r="S279" s="6"/>
      <c r="T279" s="8"/>
      <c r="U279" s="2" t="s">
        <v>42</v>
      </c>
      <c r="V279" s="43"/>
      <c r="Z279" s="10" t="s">
        <v>0</v>
      </c>
      <c r="AA279" s="10" t="s">
        <v>0</v>
      </c>
      <c r="AB279" s="10" t="s">
        <v>0</v>
      </c>
      <c r="AC279" s="10" t="s">
        <v>0</v>
      </c>
      <c r="AE279" s="10" t="s">
        <v>0</v>
      </c>
      <c r="AF279" s="10" t="s">
        <v>0</v>
      </c>
      <c r="AG279" s="10" t="s">
        <v>0</v>
      </c>
      <c r="AH279" s="10" t="s">
        <v>0</v>
      </c>
      <c r="AI279" s="10" t="s">
        <v>0</v>
      </c>
    </row>
    <row r="280" spans="2:35" ht="60" x14ac:dyDescent="0.25">
      <c r="B280">
        <f>IFERROR(IF(I280=DADOS!$AE$8,S280,""),0)</f>
        <v>0</v>
      </c>
      <c r="C280">
        <f>IF(I280=DADOS!$AE$8,S280,"")</f>
        <v>0</v>
      </c>
      <c r="D280">
        <f>IF(I280="","",COUNTIF(I$12:I280,DADOS!$AE$4))</f>
        <v>3</v>
      </c>
      <c r="E280">
        <f>IF(I280="","",IF(I280=DADOS!$AE$4,"",IF(OR(I280=DADOS!$AE$5,I280=DADOS!$AE$6,I280=DADOS!$AE$7),COUNTIFS('MODELO ORÇAMENTO'!$D$14:D280,'MODELO ORÇAMENTO'!D280,'MODELO ORÇAMENTO'!$I$14:I280,DADOS!$AE$5),COUNTIFS('MODELO ORÇAMENTO'!$D$14:D280,'MODELO ORÇAMENTO'!D280,'MODELO ORÇAMENTO'!$I$14:I280,DADOS!$AE$5))))</f>
        <v>4</v>
      </c>
      <c r="F280">
        <f>IF(I280="","",IF(I280=DADOS!$AE$4,"",IF(OR(I280=DADOS!$AE$5,I280=DADOS!$AE$6,I280=DADOS!$AE$7),COUNTIFS('MODELO ORÇAMENTO'!$D$14:D280,'MODELO ORÇAMENTO'!D280,'MODELO ORÇAMENTO'!$E$14:E280,'MODELO ORÇAMENTO'!E280,'MODELO ORÇAMENTO'!$I$14:I280,DADOS!$AE$6),COUNTIFS('MODELO ORÇAMENTO'!$D$14:D280,'MODELO ORÇAMENTO'!D280,'MODELO ORÇAMENTO'!$E$14:E280,'MODELO ORÇAMENTO'!E280,'MODELO ORÇAMENTO'!$I$14:I280,DADOS!$AE$6))))</f>
        <v>2</v>
      </c>
      <c r="G280">
        <f>IF(I280="","",IF(I280=DADOS!$AE$4,"",IF(OR(I280=DADOS!$AE$5,I280=DADOS!$AE$6,I280=DADOS!$AE$7),COUNTIFS('MODELO ORÇAMENTO'!$D$14:D280,'MODELO ORÇAMENTO'!D280,'MODELO ORÇAMENTO'!$E$14:E280,'MODELO ORÇAMENTO'!E280,'MODELO ORÇAMENTO'!$F$14:F280,'MODELO ORÇAMENTO'!F280,'MODELO ORÇAMENTO'!$I$14:I280,DADOS!$AE$7),COUNTIFS('MODELO ORÇAMENTO'!$D$14:D280,'MODELO ORÇAMENTO'!D280,'MODELO ORÇAMENTO'!$E$14:E280,'MODELO ORÇAMENTO'!E280,'MODELO ORÇAMENTO'!$F$14:F280,'MODELO ORÇAMENTO'!F280,'MODELO ORÇAMENTO'!$I$14:I280,DADOS!$AE$7))))</f>
        <v>0</v>
      </c>
      <c r="H280">
        <f>IF(I280="","",COUNTIFS('MODELO ORÇAMENTO'!$D$14:D280,'MODELO ORÇAMENTO'!D280,'MODELO ORÇAMENTO'!$E$14:E280,'MODELO ORÇAMENTO'!E280,'MODELO ORÇAMENTO'!$F$14:F280,'MODELO ORÇAMENTO'!F280,'MODELO ORÇAMENTO'!$G$14:G280,'MODELO ORÇAMENTO'!G280,'MODELO ORÇAMENTO'!$I$14:I280,DADOS!$AE$8))</f>
        <v>2</v>
      </c>
      <c r="I280" t="s">
        <v>16</v>
      </c>
      <c r="K280" s="49"/>
      <c r="L280" s="2" t="s">
        <v>440</v>
      </c>
      <c r="O280" s="4" t="s">
        <v>223</v>
      </c>
      <c r="P280" s="3" t="s">
        <v>49</v>
      </c>
      <c r="Q280" s="5">
        <v>57.724000000000004</v>
      </c>
      <c r="R280" s="7"/>
      <c r="S280" s="6"/>
      <c r="T280" s="8"/>
      <c r="U280" s="2" t="s">
        <v>42</v>
      </c>
      <c r="V280" s="43"/>
      <c r="Z280" s="10" t="s">
        <v>0</v>
      </c>
      <c r="AA280" s="10" t="s">
        <v>0</v>
      </c>
      <c r="AB280" s="10" t="s">
        <v>0</v>
      </c>
      <c r="AC280" s="10" t="s">
        <v>0</v>
      </c>
      <c r="AE280" s="10" t="s">
        <v>0</v>
      </c>
      <c r="AF280" s="10" t="s">
        <v>0</v>
      </c>
      <c r="AG280" s="10" t="s">
        <v>0</v>
      </c>
      <c r="AH280" s="10" t="s">
        <v>0</v>
      </c>
      <c r="AI280" s="10" t="s">
        <v>0</v>
      </c>
    </row>
    <row r="281" spans="2:35" x14ac:dyDescent="0.25">
      <c r="B281" t="str">
        <f>IFERROR(IF(I281=DADOS!$AE$8,S281,""),0)</f>
        <v/>
      </c>
      <c r="C281" t="str">
        <f>IF(I281=DADOS!$AE$8,S281,"")</f>
        <v/>
      </c>
      <c r="D281" t="str">
        <f>IF(I281="","",COUNTIF(I$12:I281,DADOS!$AE$4))</f>
        <v/>
      </c>
      <c r="E281" t="str">
        <f>IF(I281="","",IF(I281=DADOS!$AE$4,"",IF(OR(I281=DADOS!$AE$5,I281=DADOS!$AE$6,I281=DADOS!$AE$7),COUNTIFS('MODELO ORÇAMENTO'!$D$14:D281,'MODELO ORÇAMENTO'!D281,'MODELO ORÇAMENTO'!$I$14:I281,DADOS!$AE$5),COUNTIFS('MODELO ORÇAMENTO'!$D$14:D281,'MODELO ORÇAMENTO'!D281,'MODELO ORÇAMENTO'!$I$14:I281,DADOS!$AE$5))))</f>
        <v/>
      </c>
      <c r="F281" t="str">
        <f>IF(I281="","",IF(I281=DADOS!$AE$4,"",IF(OR(I281=DADOS!$AE$5,I281=DADOS!$AE$6,I281=DADOS!$AE$7),COUNTIFS('MODELO ORÇAMENTO'!$D$14:D281,'MODELO ORÇAMENTO'!D281,'MODELO ORÇAMENTO'!$E$14:E281,'MODELO ORÇAMENTO'!E281,'MODELO ORÇAMENTO'!$I$14:I281,DADOS!$AE$6),COUNTIFS('MODELO ORÇAMENTO'!$D$14:D281,'MODELO ORÇAMENTO'!D281,'MODELO ORÇAMENTO'!$E$14:E281,'MODELO ORÇAMENTO'!E281,'MODELO ORÇAMENTO'!$I$14:I281,DADOS!$AE$6))))</f>
        <v/>
      </c>
      <c r="G281" t="str">
        <f>IF(I281="","",IF(I281=DADOS!$AE$4,"",IF(OR(I281=DADOS!$AE$5,I281=DADOS!$AE$6,I281=DADOS!$AE$7),COUNTIFS('MODELO ORÇAMENTO'!$D$14:D281,'MODELO ORÇAMENTO'!D281,'MODELO ORÇAMENTO'!$E$14:E281,'MODELO ORÇAMENTO'!E281,'MODELO ORÇAMENTO'!$F$14:F281,'MODELO ORÇAMENTO'!F281,'MODELO ORÇAMENTO'!$I$14:I281,DADOS!$AE$7),COUNTIFS('MODELO ORÇAMENTO'!$D$14:D281,'MODELO ORÇAMENTO'!D281,'MODELO ORÇAMENTO'!$E$14:E281,'MODELO ORÇAMENTO'!E281,'MODELO ORÇAMENTO'!$F$14:F281,'MODELO ORÇAMENTO'!F281,'MODELO ORÇAMENTO'!$I$14:I281,DADOS!$AE$7))))</f>
        <v/>
      </c>
      <c r="H281" t="str">
        <f>IF(I281="","",COUNTIFS('MODELO ORÇAMENTO'!$D$14:D281,'MODELO ORÇAMENTO'!D281,'MODELO ORÇAMENTO'!$E$14:E281,'MODELO ORÇAMENTO'!E281,'MODELO ORÇAMENTO'!$F$14:F281,'MODELO ORÇAMENTO'!F281,'MODELO ORÇAMENTO'!$G$14:G281,'MODELO ORÇAMENTO'!G281,'MODELO ORÇAMENTO'!$I$14:I281,DADOS!$AE$8))</f>
        <v/>
      </c>
      <c r="K281" s="49"/>
      <c r="L281" s="2" t="s">
        <v>0</v>
      </c>
      <c r="O281" s="4" t="s">
        <v>0</v>
      </c>
      <c r="P281" s="3" t="s">
        <v>0</v>
      </c>
      <c r="Q281" s="5" t="s">
        <v>0</v>
      </c>
      <c r="R281" s="7"/>
      <c r="S281" s="6"/>
      <c r="T281" s="8"/>
      <c r="V281" s="43"/>
      <c r="Z281" s="10" t="s">
        <v>0</v>
      </c>
      <c r="AA281" s="10" t="s">
        <v>0</v>
      </c>
      <c r="AB281" s="10" t="s">
        <v>0</v>
      </c>
      <c r="AC281" s="10" t="s">
        <v>0</v>
      </c>
      <c r="AE281" s="10" t="s">
        <v>0</v>
      </c>
      <c r="AF281" s="10" t="s">
        <v>0</v>
      </c>
      <c r="AG281" s="10" t="s">
        <v>0</v>
      </c>
      <c r="AH281" s="10" t="s">
        <v>0</v>
      </c>
      <c r="AI281" s="10" t="s">
        <v>0</v>
      </c>
    </row>
    <row r="282" spans="2:35" x14ac:dyDescent="0.25">
      <c r="B282" t="str">
        <f>IFERROR(IF(I282=DADOS!$AE$8,S282,""),0)</f>
        <v/>
      </c>
      <c r="C282" t="str">
        <f>IF(I282=DADOS!$AE$8,S282,"")</f>
        <v/>
      </c>
      <c r="D282">
        <f>IF(I282="","",COUNTIF(I$12:I282,DADOS!$AE$4))</f>
        <v>3</v>
      </c>
      <c r="E282">
        <f>IF(I282="","",IF(I282=DADOS!$AE$4,"",IF(OR(I282=DADOS!$AE$5,I282=DADOS!$AE$6,I282=DADOS!$AE$7),COUNTIFS('MODELO ORÇAMENTO'!$D$14:D282,'MODELO ORÇAMENTO'!D282,'MODELO ORÇAMENTO'!$I$14:I282,DADOS!$AE$5),COUNTIFS('MODELO ORÇAMENTO'!$D$14:D282,'MODELO ORÇAMENTO'!D282,'MODELO ORÇAMENTO'!$I$14:I282,DADOS!$AE$5))))</f>
        <v>4</v>
      </c>
      <c r="F282">
        <f>IF(I282="","",IF(I282=DADOS!$AE$4,"",IF(OR(I282=DADOS!$AE$5,I282=DADOS!$AE$6,I282=DADOS!$AE$7),COUNTIFS('MODELO ORÇAMENTO'!$D$14:D282,'MODELO ORÇAMENTO'!D282,'MODELO ORÇAMENTO'!$E$14:E282,'MODELO ORÇAMENTO'!E282,'MODELO ORÇAMENTO'!$I$14:I282,DADOS!$AE$6),COUNTIFS('MODELO ORÇAMENTO'!$D$14:D282,'MODELO ORÇAMENTO'!D282,'MODELO ORÇAMENTO'!$E$14:E282,'MODELO ORÇAMENTO'!E282,'MODELO ORÇAMENTO'!$I$14:I282,DADOS!$AE$6))))</f>
        <v>3</v>
      </c>
      <c r="G282">
        <f>IF(I282="","",IF(I282=DADOS!$AE$4,"",IF(OR(I282=DADOS!$AE$5,I282=DADOS!$AE$6,I282=DADOS!$AE$7),COUNTIFS('MODELO ORÇAMENTO'!$D$14:D282,'MODELO ORÇAMENTO'!D282,'MODELO ORÇAMENTO'!$E$14:E282,'MODELO ORÇAMENTO'!E282,'MODELO ORÇAMENTO'!$F$14:F282,'MODELO ORÇAMENTO'!F282,'MODELO ORÇAMENTO'!$I$14:I282,DADOS!$AE$7),COUNTIFS('MODELO ORÇAMENTO'!$D$14:D282,'MODELO ORÇAMENTO'!D282,'MODELO ORÇAMENTO'!$E$14:E282,'MODELO ORÇAMENTO'!E282,'MODELO ORÇAMENTO'!$F$14:F282,'MODELO ORÇAMENTO'!F282,'MODELO ORÇAMENTO'!$I$14:I282,DADOS!$AE$7))))</f>
        <v>0</v>
      </c>
      <c r="H282">
        <f>IF(I282="","",COUNTIFS('MODELO ORÇAMENTO'!$D$14:D282,'MODELO ORÇAMENTO'!D282,'MODELO ORÇAMENTO'!$E$14:E282,'MODELO ORÇAMENTO'!E282,'MODELO ORÇAMENTO'!$F$14:F282,'MODELO ORÇAMENTO'!F282,'MODELO ORÇAMENTO'!$G$14:G282,'MODELO ORÇAMENTO'!G282,'MODELO ORÇAMENTO'!$I$14:I282,DADOS!$AE$8))</f>
        <v>0</v>
      </c>
      <c r="I282" t="s">
        <v>14</v>
      </c>
      <c r="K282" s="49"/>
      <c r="L282" s="2" t="s">
        <v>441</v>
      </c>
      <c r="O282" s="4" t="s">
        <v>225</v>
      </c>
      <c r="P282" s="3" t="s">
        <v>0</v>
      </c>
      <c r="Q282" s="5" t="s">
        <v>0</v>
      </c>
      <c r="R282" s="7"/>
      <c r="S282" s="6"/>
      <c r="T282" s="8"/>
      <c r="V282" s="43"/>
      <c r="X282" s="9" t="s">
        <v>225</v>
      </c>
      <c r="Z282" s="10" t="s">
        <v>0</v>
      </c>
      <c r="AA282" s="10" t="s">
        <v>0</v>
      </c>
      <c r="AB282" s="10" t="s">
        <v>0</v>
      </c>
      <c r="AC282" s="10" t="s">
        <v>0</v>
      </c>
      <c r="AE282" s="10" t="s">
        <v>0</v>
      </c>
      <c r="AF282" s="10" t="s">
        <v>0</v>
      </c>
      <c r="AG282" s="10" t="s">
        <v>0</v>
      </c>
      <c r="AH282" s="10" t="s">
        <v>0</v>
      </c>
      <c r="AI282" s="10" t="s">
        <v>0</v>
      </c>
    </row>
    <row r="283" spans="2:35" ht="45" x14ac:dyDescent="0.25">
      <c r="B283">
        <f>IFERROR(IF(I283=DADOS!$AE$8,S283,""),0)</f>
        <v>0</v>
      </c>
      <c r="C283">
        <f>IF(I283=DADOS!$AE$8,S283,"")</f>
        <v>0</v>
      </c>
      <c r="D283">
        <f>IF(I283="","",COUNTIF(I$12:I283,DADOS!$AE$4))</f>
        <v>3</v>
      </c>
      <c r="E283">
        <f>IF(I283="","",IF(I283=DADOS!$AE$4,"",IF(OR(I283=DADOS!$AE$5,I283=DADOS!$AE$6,I283=DADOS!$AE$7),COUNTIFS('MODELO ORÇAMENTO'!$D$14:D283,'MODELO ORÇAMENTO'!D283,'MODELO ORÇAMENTO'!$I$14:I283,DADOS!$AE$5),COUNTIFS('MODELO ORÇAMENTO'!$D$14:D283,'MODELO ORÇAMENTO'!D283,'MODELO ORÇAMENTO'!$I$14:I283,DADOS!$AE$5))))</f>
        <v>4</v>
      </c>
      <c r="F283">
        <f>IF(I283="","",IF(I283=DADOS!$AE$4,"",IF(OR(I283=DADOS!$AE$5,I283=DADOS!$AE$6,I283=DADOS!$AE$7),COUNTIFS('MODELO ORÇAMENTO'!$D$14:D283,'MODELO ORÇAMENTO'!D283,'MODELO ORÇAMENTO'!$E$14:E283,'MODELO ORÇAMENTO'!E283,'MODELO ORÇAMENTO'!$I$14:I283,DADOS!$AE$6),COUNTIFS('MODELO ORÇAMENTO'!$D$14:D283,'MODELO ORÇAMENTO'!D283,'MODELO ORÇAMENTO'!$E$14:E283,'MODELO ORÇAMENTO'!E283,'MODELO ORÇAMENTO'!$I$14:I283,DADOS!$AE$6))))</f>
        <v>3</v>
      </c>
      <c r="G283">
        <f>IF(I283="","",IF(I283=DADOS!$AE$4,"",IF(OR(I283=DADOS!$AE$5,I283=DADOS!$AE$6,I283=DADOS!$AE$7),COUNTIFS('MODELO ORÇAMENTO'!$D$14:D283,'MODELO ORÇAMENTO'!D283,'MODELO ORÇAMENTO'!$E$14:E283,'MODELO ORÇAMENTO'!E283,'MODELO ORÇAMENTO'!$F$14:F283,'MODELO ORÇAMENTO'!F283,'MODELO ORÇAMENTO'!$I$14:I283,DADOS!$AE$7),COUNTIFS('MODELO ORÇAMENTO'!$D$14:D283,'MODELO ORÇAMENTO'!D283,'MODELO ORÇAMENTO'!$E$14:E283,'MODELO ORÇAMENTO'!E283,'MODELO ORÇAMENTO'!$F$14:F283,'MODELO ORÇAMENTO'!F283,'MODELO ORÇAMENTO'!$I$14:I283,DADOS!$AE$7))))</f>
        <v>0</v>
      </c>
      <c r="H283">
        <f>IF(I283="","",COUNTIFS('MODELO ORÇAMENTO'!$D$14:D283,'MODELO ORÇAMENTO'!D283,'MODELO ORÇAMENTO'!$E$14:E283,'MODELO ORÇAMENTO'!E283,'MODELO ORÇAMENTO'!$F$14:F283,'MODELO ORÇAMENTO'!F283,'MODELO ORÇAMENTO'!$G$14:G283,'MODELO ORÇAMENTO'!G283,'MODELO ORÇAMENTO'!$I$14:I283,DADOS!$AE$8))</f>
        <v>1</v>
      </c>
      <c r="I283" t="s">
        <v>16</v>
      </c>
      <c r="K283" s="49"/>
      <c r="L283" s="2" t="s">
        <v>442</v>
      </c>
      <c r="O283" s="4" t="s">
        <v>1406</v>
      </c>
      <c r="P283" s="3" t="s">
        <v>118</v>
      </c>
      <c r="Q283" s="5">
        <v>85.800000000000011</v>
      </c>
      <c r="R283" s="7"/>
      <c r="S283" s="6"/>
      <c r="T283" s="8"/>
      <c r="U283" s="2" t="s">
        <v>42</v>
      </c>
      <c r="V283" s="43"/>
      <c r="Z283" s="10" t="s">
        <v>0</v>
      </c>
      <c r="AA283" s="10" t="s">
        <v>0</v>
      </c>
      <c r="AB283" s="10" t="s">
        <v>0</v>
      </c>
      <c r="AC283" s="10" t="s">
        <v>0</v>
      </c>
      <c r="AE283" s="10" t="s">
        <v>0</v>
      </c>
      <c r="AF283" s="10" t="s">
        <v>0</v>
      </c>
      <c r="AG283" s="10" t="s">
        <v>0</v>
      </c>
      <c r="AH283" s="10" t="s">
        <v>0</v>
      </c>
      <c r="AI283" s="10" t="s">
        <v>0</v>
      </c>
    </row>
    <row r="284" spans="2:35" ht="45" x14ac:dyDescent="0.25">
      <c r="B284">
        <f>IFERROR(IF(I284=DADOS!$AE$8,S284,""),0)</f>
        <v>0</v>
      </c>
      <c r="C284">
        <f>IF(I284=DADOS!$AE$8,S284,"")</f>
        <v>0</v>
      </c>
      <c r="D284">
        <f>IF(I284="","",COUNTIF(I$12:I284,DADOS!$AE$4))</f>
        <v>3</v>
      </c>
      <c r="E284">
        <f>IF(I284="","",IF(I284=DADOS!$AE$4,"",IF(OR(I284=DADOS!$AE$5,I284=DADOS!$AE$6,I284=DADOS!$AE$7),COUNTIFS('MODELO ORÇAMENTO'!$D$14:D284,'MODELO ORÇAMENTO'!D284,'MODELO ORÇAMENTO'!$I$14:I284,DADOS!$AE$5),COUNTIFS('MODELO ORÇAMENTO'!$D$14:D284,'MODELO ORÇAMENTO'!D284,'MODELO ORÇAMENTO'!$I$14:I284,DADOS!$AE$5))))</f>
        <v>4</v>
      </c>
      <c r="F284">
        <f>IF(I284="","",IF(I284=DADOS!$AE$4,"",IF(OR(I284=DADOS!$AE$5,I284=DADOS!$AE$6,I284=DADOS!$AE$7),COUNTIFS('MODELO ORÇAMENTO'!$D$14:D284,'MODELO ORÇAMENTO'!D284,'MODELO ORÇAMENTO'!$E$14:E284,'MODELO ORÇAMENTO'!E284,'MODELO ORÇAMENTO'!$I$14:I284,DADOS!$AE$6),COUNTIFS('MODELO ORÇAMENTO'!$D$14:D284,'MODELO ORÇAMENTO'!D284,'MODELO ORÇAMENTO'!$E$14:E284,'MODELO ORÇAMENTO'!E284,'MODELO ORÇAMENTO'!$I$14:I284,DADOS!$AE$6))))</f>
        <v>3</v>
      </c>
      <c r="G284">
        <f>IF(I284="","",IF(I284=DADOS!$AE$4,"",IF(OR(I284=DADOS!$AE$5,I284=DADOS!$AE$6,I284=DADOS!$AE$7),COUNTIFS('MODELO ORÇAMENTO'!$D$14:D284,'MODELO ORÇAMENTO'!D284,'MODELO ORÇAMENTO'!$E$14:E284,'MODELO ORÇAMENTO'!E284,'MODELO ORÇAMENTO'!$F$14:F284,'MODELO ORÇAMENTO'!F284,'MODELO ORÇAMENTO'!$I$14:I284,DADOS!$AE$7),COUNTIFS('MODELO ORÇAMENTO'!$D$14:D284,'MODELO ORÇAMENTO'!D284,'MODELO ORÇAMENTO'!$E$14:E284,'MODELO ORÇAMENTO'!E284,'MODELO ORÇAMENTO'!$F$14:F284,'MODELO ORÇAMENTO'!F284,'MODELO ORÇAMENTO'!$I$14:I284,DADOS!$AE$7))))</f>
        <v>0</v>
      </c>
      <c r="H284">
        <f>IF(I284="","",COUNTIFS('MODELO ORÇAMENTO'!$D$14:D284,'MODELO ORÇAMENTO'!D284,'MODELO ORÇAMENTO'!$E$14:E284,'MODELO ORÇAMENTO'!E284,'MODELO ORÇAMENTO'!$F$14:F284,'MODELO ORÇAMENTO'!F284,'MODELO ORÇAMENTO'!$G$14:G284,'MODELO ORÇAMENTO'!G284,'MODELO ORÇAMENTO'!$I$14:I284,DADOS!$AE$8))</f>
        <v>2</v>
      </c>
      <c r="I284" t="s">
        <v>16</v>
      </c>
      <c r="K284" s="49"/>
      <c r="L284" s="2" t="s">
        <v>443</v>
      </c>
      <c r="O284" s="4" t="s">
        <v>1403</v>
      </c>
      <c r="P284" s="3" t="s">
        <v>118</v>
      </c>
      <c r="Q284" s="5">
        <v>257</v>
      </c>
      <c r="R284" s="7"/>
      <c r="S284" s="6"/>
      <c r="T284" s="8"/>
      <c r="U284" s="2" t="s">
        <v>42</v>
      </c>
      <c r="V284" s="43"/>
      <c r="Z284" s="10" t="s">
        <v>0</v>
      </c>
      <c r="AA284" s="10" t="s">
        <v>0</v>
      </c>
      <c r="AB284" s="10" t="s">
        <v>0</v>
      </c>
      <c r="AC284" s="10" t="s">
        <v>0</v>
      </c>
      <c r="AE284" s="10" t="s">
        <v>0</v>
      </c>
      <c r="AF284" s="10" t="s">
        <v>0</v>
      </c>
      <c r="AG284" s="10" t="s">
        <v>0</v>
      </c>
      <c r="AH284" s="10" t="s">
        <v>0</v>
      </c>
      <c r="AI284" s="10" t="s">
        <v>0</v>
      </c>
    </row>
    <row r="285" spans="2:35" ht="45" x14ac:dyDescent="0.25">
      <c r="B285">
        <f>IFERROR(IF(I285=DADOS!$AE$8,S285,""),0)</f>
        <v>0</v>
      </c>
      <c r="C285">
        <f>IF(I285=DADOS!$AE$8,S285,"")</f>
        <v>0</v>
      </c>
      <c r="D285">
        <f>IF(I285="","",COUNTIF(I$12:I285,DADOS!$AE$4))</f>
        <v>3</v>
      </c>
      <c r="E285">
        <f>IF(I285="","",IF(I285=DADOS!$AE$4,"",IF(OR(I285=DADOS!$AE$5,I285=DADOS!$AE$6,I285=DADOS!$AE$7),COUNTIFS('MODELO ORÇAMENTO'!$D$14:D285,'MODELO ORÇAMENTO'!D285,'MODELO ORÇAMENTO'!$I$14:I285,DADOS!$AE$5),COUNTIFS('MODELO ORÇAMENTO'!$D$14:D285,'MODELO ORÇAMENTO'!D285,'MODELO ORÇAMENTO'!$I$14:I285,DADOS!$AE$5))))</f>
        <v>4</v>
      </c>
      <c r="F285">
        <f>IF(I285="","",IF(I285=DADOS!$AE$4,"",IF(OR(I285=DADOS!$AE$5,I285=DADOS!$AE$6,I285=DADOS!$AE$7),COUNTIFS('MODELO ORÇAMENTO'!$D$14:D285,'MODELO ORÇAMENTO'!D285,'MODELO ORÇAMENTO'!$E$14:E285,'MODELO ORÇAMENTO'!E285,'MODELO ORÇAMENTO'!$I$14:I285,DADOS!$AE$6),COUNTIFS('MODELO ORÇAMENTO'!$D$14:D285,'MODELO ORÇAMENTO'!D285,'MODELO ORÇAMENTO'!$E$14:E285,'MODELO ORÇAMENTO'!E285,'MODELO ORÇAMENTO'!$I$14:I285,DADOS!$AE$6))))</f>
        <v>3</v>
      </c>
      <c r="G285">
        <f>IF(I285="","",IF(I285=DADOS!$AE$4,"",IF(OR(I285=DADOS!$AE$5,I285=DADOS!$AE$6,I285=DADOS!$AE$7),COUNTIFS('MODELO ORÇAMENTO'!$D$14:D285,'MODELO ORÇAMENTO'!D285,'MODELO ORÇAMENTO'!$E$14:E285,'MODELO ORÇAMENTO'!E285,'MODELO ORÇAMENTO'!$F$14:F285,'MODELO ORÇAMENTO'!F285,'MODELO ORÇAMENTO'!$I$14:I285,DADOS!$AE$7),COUNTIFS('MODELO ORÇAMENTO'!$D$14:D285,'MODELO ORÇAMENTO'!D285,'MODELO ORÇAMENTO'!$E$14:E285,'MODELO ORÇAMENTO'!E285,'MODELO ORÇAMENTO'!$F$14:F285,'MODELO ORÇAMENTO'!F285,'MODELO ORÇAMENTO'!$I$14:I285,DADOS!$AE$7))))</f>
        <v>0</v>
      </c>
      <c r="H285">
        <f>IF(I285="","",COUNTIFS('MODELO ORÇAMENTO'!$D$14:D285,'MODELO ORÇAMENTO'!D285,'MODELO ORÇAMENTO'!$E$14:E285,'MODELO ORÇAMENTO'!E285,'MODELO ORÇAMENTO'!$F$14:F285,'MODELO ORÇAMENTO'!F285,'MODELO ORÇAMENTO'!$G$14:G285,'MODELO ORÇAMENTO'!G285,'MODELO ORÇAMENTO'!$I$14:I285,DADOS!$AE$8))</f>
        <v>3</v>
      </c>
      <c r="I285" t="s">
        <v>16</v>
      </c>
      <c r="K285" s="49"/>
      <c r="L285" s="2" t="s">
        <v>444</v>
      </c>
      <c r="O285" s="4" t="s">
        <v>1404</v>
      </c>
      <c r="P285" s="3" t="s">
        <v>118</v>
      </c>
      <c r="Q285" s="5">
        <v>910.19999999999993</v>
      </c>
      <c r="R285" s="7"/>
      <c r="S285" s="6"/>
      <c r="T285" s="8"/>
      <c r="U285" s="2" t="s">
        <v>42</v>
      </c>
      <c r="V285" s="43"/>
      <c r="Z285" s="10" t="s">
        <v>0</v>
      </c>
      <c r="AA285" s="10" t="s">
        <v>0</v>
      </c>
      <c r="AB285" s="10" t="s">
        <v>0</v>
      </c>
      <c r="AC285" s="10" t="s">
        <v>0</v>
      </c>
      <c r="AE285" s="10" t="s">
        <v>0</v>
      </c>
      <c r="AF285" s="10" t="s">
        <v>0</v>
      </c>
      <c r="AG285" s="10" t="s">
        <v>0</v>
      </c>
      <c r="AH285" s="10" t="s">
        <v>0</v>
      </c>
      <c r="AI285" s="10" t="s">
        <v>0</v>
      </c>
    </row>
    <row r="286" spans="2:35" ht="45" x14ac:dyDescent="0.25">
      <c r="B286">
        <f>IFERROR(IF(I286=DADOS!$AE$8,S286,""),0)</f>
        <v>0</v>
      </c>
      <c r="C286">
        <f>IF(I286=DADOS!$AE$8,S286,"")</f>
        <v>0</v>
      </c>
      <c r="D286">
        <f>IF(I286="","",COUNTIF(I$12:I286,DADOS!$AE$4))</f>
        <v>3</v>
      </c>
      <c r="E286">
        <f>IF(I286="","",IF(I286=DADOS!$AE$4,"",IF(OR(I286=DADOS!$AE$5,I286=DADOS!$AE$6,I286=DADOS!$AE$7),COUNTIFS('MODELO ORÇAMENTO'!$D$14:D286,'MODELO ORÇAMENTO'!D286,'MODELO ORÇAMENTO'!$I$14:I286,DADOS!$AE$5),COUNTIFS('MODELO ORÇAMENTO'!$D$14:D286,'MODELO ORÇAMENTO'!D286,'MODELO ORÇAMENTO'!$I$14:I286,DADOS!$AE$5))))</f>
        <v>4</v>
      </c>
      <c r="F286">
        <f>IF(I286="","",IF(I286=DADOS!$AE$4,"",IF(OR(I286=DADOS!$AE$5,I286=DADOS!$AE$6,I286=DADOS!$AE$7),COUNTIFS('MODELO ORÇAMENTO'!$D$14:D286,'MODELO ORÇAMENTO'!D286,'MODELO ORÇAMENTO'!$E$14:E286,'MODELO ORÇAMENTO'!E286,'MODELO ORÇAMENTO'!$I$14:I286,DADOS!$AE$6),COUNTIFS('MODELO ORÇAMENTO'!$D$14:D286,'MODELO ORÇAMENTO'!D286,'MODELO ORÇAMENTO'!$E$14:E286,'MODELO ORÇAMENTO'!E286,'MODELO ORÇAMENTO'!$I$14:I286,DADOS!$AE$6))))</f>
        <v>3</v>
      </c>
      <c r="G286">
        <f>IF(I286="","",IF(I286=DADOS!$AE$4,"",IF(OR(I286=DADOS!$AE$5,I286=DADOS!$AE$6,I286=DADOS!$AE$7),COUNTIFS('MODELO ORÇAMENTO'!$D$14:D286,'MODELO ORÇAMENTO'!D286,'MODELO ORÇAMENTO'!$E$14:E286,'MODELO ORÇAMENTO'!E286,'MODELO ORÇAMENTO'!$F$14:F286,'MODELO ORÇAMENTO'!F286,'MODELO ORÇAMENTO'!$I$14:I286,DADOS!$AE$7),COUNTIFS('MODELO ORÇAMENTO'!$D$14:D286,'MODELO ORÇAMENTO'!D286,'MODELO ORÇAMENTO'!$E$14:E286,'MODELO ORÇAMENTO'!E286,'MODELO ORÇAMENTO'!$F$14:F286,'MODELO ORÇAMENTO'!F286,'MODELO ORÇAMENTO'!$I$14:I286,DADOS!$AE$7))))</f>
        <v>0</v>
      </c>
      <c r="H286">
        <f>IF(I286="","",COUNTIFS('MODELO ORÇAMENTO'!$D$14:D286,'MODELO ORÇAMENTO'!D286,'MODELO ORÇAMENTO'!$E$14:E286,'MODELO ORÇAMENTO'!E286,'MODELO ORÇAMENTO'!$F$14:F286,'MODELO ORÇAMENTO'!F286,'MODELO ORÇAMENTO'!$G$14:G286,'MODELO ORÇAMENTO'!G286,'MODELO ORÇAMENTO'!$I$14:I286,DADOS!$AE$8))</f>
        <v>4</v>
      </c>
      <c r="I286" t="s">
        <v>16</v>
      </c>
      <c r="K286" s="49"/>
      <c r="L286" s="2" t="s">
        <v>445</v>
      </c>
      <c r="O286" s="4" t="s">
        <v>1407</v>
      </c>
      <c r="P286" s="3" t="s">
        <v>118</v>
      </c>
      <c r="Q286" s="5">
        <v>249</v>
      </c>
      <c r="R286" s="7"/>
      <c r="S286" s="6"/>
      <c r="T286" s="8"/>
      <c r="U286" s="2" t="s">
        <v>42</v>
      </c>
      <c r="V286" s="43"/>
      <c r="Z286" s="10" t="s">
        <v>0</v>
      </c>
      <c r="AA286" s="10" t="s">
        <v>0</v>
      </c>
      <c r="AB286" s="10" t="s">
        <v>0</v>
      </c>
      <c r="AC286" s="10" t="s">
        <v>0</v>
      </c>
      <c r="AE286" s="10" t="s">
        <v>0</v>
      </c>
      <c r="AF286" s="10" t="s">
        <v>0</v>
      </c>
      <c r="AG286" s="10" t="s">
        <v>0</v>
      </c>
      <c r="AH286" s="10" t="s">
        <v>0</v>
      </c>
      <c r="AI286" s="10" t="s">
        <v>0</v>
      </c>
    </row>
    <row r="287" spans="2:35" ht="45" x14ac:dyDescent="0.25">
      <c r="B287">
        <f>IFERROR(IF(I287=DADOS!$AE$8,S287,""),0)</f>
        <v>0</v>
      </c>
      <c r="C287">
        <f>IF(I287=DADOS!$AE$8,S287,"")</f>
        <v>0</v>
      </c>
      <c r="D287">
        <f>IF(I287="","",COUNTIF(I$12:I287,DADOS!$AE$4))</f>
        <v>3</v>
      </c>
      <c r="E287">
        <f>IF(I287="","",IF(I287=DADOS!$AE$4,"",IF(OR(I287=DADOS!$AE$5,I287=DADOS!$AE$6,I287=DADOS!$AE$7),COUNTIFS('MODELO ORÇAMENTO'!$D$14:D287,'MODELO ORÇAMENTO'!D287,'MODELO ORÇAMENTO'!$I$14:I287,DADOS!$AE$5),COUNTIFS('MODELO ORÇAMENTO'!$D$14:D287,'MODELO ORÇAMENTO'!D287,'MODELO ORÇAMENTO'!$I$14:I287,DADOS!$AE$5))))</f>
        <v>4</v>
      </c>
      <c r="F287">
        <f>IF(I287="","",IF(I287=DADOS!$AE$4,"",IF(OR(I287=DADOS!$AE$5,I287=DADOS!$AE$6,I287=DADOS!$AE$7),COUNTIFS('MODELO ORÇAMENTO'!$D$14:D287,'MODELO ORÇAMENTO'!D287,'MODELO ORÇAMENTO'!$E$14:E287,'MODELO ORÇAMENTO'!E287,'MODELO ORÇAMENTO'!$I$14:I287,DADOS!$AE$6),COUNTIFS('MODELO ORÇAMENTO'!$D$14:D287,'MODELO ORÇAMENTO'!D287,'MODELO ORÇAMENTO'!$E$14:E287,'MODELO ORÇAMENTO'!E287,'MODELO ORÇAMENTO'!$I$14:I287,DADOS!$AE$6))))</f>
        <v>3</v>
      </c>
      <c r="G287">
        <f>IF(I287="","",IF(I287=DADOS!$AE$4,"",IF(OR(I287=DADOS!$AE$5,I287=DADOS!$AE$6,I287=DADOS!$AE$7),COUNTIFS('MODELO ORÇAMENTO'!$D$14:D287,'MODELO ORÇAMENTO'!D287,'MODELO ORÇAMENTO'!$E$14:E287,'MODELO ORÇAMENTO'!E287,'MODELO ORÇAMENTO'!$F$14:F287,'MODELO ORÇAMENTO'!F287,'MODELO ORÇAMENTO'!$I$14:I287,DADOS!$AE$7),COUNTIFS('MODELO ORÇAMENTO'!$D$14:D287,'MODELO ORÇAMENTO'!D287,'MODELO ORÇAMENTO'!$E$14:E287,'MODELO ORÇAMENTO'!E287,'MODELO ORÇAMENTO'!$F$14:F287,'MODELO ORÇAMENTO'!F287,'MODELO ORÇAMENTO'!$I$14:I287,DADOS!$AE$7))))</f>
        <v>0</v>
      </c>
      <c r="H287">
        <f>IF(I287="","",COUNTIFS('MODELO ORÇAMENTO'!$D$14:D287,'MODELO ORÇAMENTO'!D287,'MODELO ORÇAMENTO'!$E$14:E287,'MODELO ORÇAMENTO'!E287,'MODELO ORÇAMENTO'!$F$14:F287,'MODELO ORÇAMENTO'!F287,'MODELO ORÇAMENTO'!$G$14:G287,'MODELO ORÇAMENTO'!G287,'MODELO ORÇAMENTO'!$I$14:I287,DADOS!$AE$8))</f>
        <v>5</v>
      </c>
      <c r="I287" t="s">
        <v>16</v>
      </c>
      <c r="K287" s="49"/>
      <c r="L287" s="2" t="s">
        <v>446</v>
      </c>
      <c r="O287" s="4" t="s">
        <v>1405</v>
      </c>
      <c r="P287" s="3" t="s">
        <v>118</v>
      </c>
      <c r="Q287" s="5">
        <v>292.8</v>
      </c>
      <c r="R287" s="7"/>
      <c r="S287" s="6"/>
      <c r="T287" s="8"/>
      <c r="U287" s="2" t="s">
        <v>42</v>
      </c>
      <c r="V287" s="43"/>
      <c r="Z287" s="10" t="s">
        <v>0</v>
      </c>
      <c r="AA287" s="10" t="s">
        <v>0</v>
      </c>
      <c r="AB287" s="10" t="s">
        <v>0</v>
      </c>
      <c r="AC287" s="10" t="s">
        <v>0</v>
      </c>
      <c r="AE287" s="10" t="s">
        <v>0</v>
      </c>
      <c r="AF287" s="10" t="s">
        <v>0</v>
      </c>
      <c r="AG287" s="10" t="s">
        <v>0</v>
      </c>
      <c r="AH287" s="10" t="s">
        <v>0</v>
      </c>
      <c r="AI287" s="10" t="s">
        <v>0</v>
      </c>
    </row>
    <row r="288" spans="2:35" x14ac:dyDescent="0.25">
      <c r="B288" t="str">
        <f>IFERROR(IF(I288=DADOS!$AE$8,S288,""),0)</f>
        <v/>
      </c>
      <c r="C288" t="str">
        <f>IF(I288=DADOS!$AE$8,S288,"")</f>
        <v/>
      </c>
      <c r="D288" t="str">
        <f>IF(I288="","",COUNTIF(I$12:I288,DADOS!$AE$4))</f>
        <v/>
      </c>
      <c r="E288" t="str">
        <f>IF(I288="","",IF(I288=DADOS!$AE$4,"",IF(OR(I288=DADOS!$AE$5,I288=DADOS!$AE$6,I288=DADOS!$AE$7),COUNTIFS('MODELO ORÇAMENTO'!$D$14:D288,'MODELO ORÇAMENTO'!D288,'MODELO ORÇAMENTO'!$I$14:I288,DADOS!$AE$5),COUNTIFS('MODELO ORÇAMENTO'!$D$14:D288,'MODELO ORÇAMENTO'!D288,'MODELO ORÇAMENTO'!$I$14:I288,DADOS!$AE$5))))</f>
        <v/>
      </c>
      <c r="F288" t="str">
        <f>IF(I288="","",IF(I288=DADOS!$AE$4,"",IF(OR(I288=DADOS!$AE$5,I288=DADOS!$AE$6,I288=DADOS!$AE$7),COUNTIFS('MODELO ORÇAMENTO'!$D$14:D288,'MODELO ORÇAMENTO'!D288,'MODELO ORÇAMENTO'!$E$14:E288,'MODELO ORÇAMENTO'!E288,'MODELO ORÇAMENTO'!$I$14:I288,DADOS!$AE$6),COUNTIFS('MODELO ORÇAMENTO'!$D$14:D288,'MODELO ORÇAMENTO'!D288,'MODELO ORÇAMENTO'!$E$14:E288,'MODELO ORÇAMENTO'!E288,'MODELO ORÇAMENTO'!$I$14:I288,DADOS!$AE$6))))</f>
        <v/>
      </c>
      <c r="G288" t="str">
        <f>IF(I288="","",IF(I288=DADOS!$AE$4,"",IF(OR(I288=DADOS!$AE$5,I288=DADOS!$AE$6,I288=DADOS!$AE$7),COUNTIFS('MODELO ORÇAMENTO'!$D$14:D288,'MODELO ORÇAMENTO'!D288,'MODELO ORÇAMENTO'!$E$14:E288,'MODELO ORÇAMENTO'!E288,'MODELO ORÇAMENTO'!$F$14:F288,'MODELO ORÇAMENTO'!F288,'MODELO ORÇAMENTO'!$I$14:I288,DADOS!$AE$7),COUNTIFS('MODELO ORÇAMENTO'!$D$14:D288,'MODELO ORÇAMENTO'!D288,'MODELO ORÇAMENTO'!$E$14:E288,'MODELO ORÇAMENTO'!E288,'MODELO ORÇAMENTO'!$F$14:F288,'MODELO ORÇAMENTO'!F288,'MODELO ORÇAMENTO'!$I$14:I288,DADOS!$AE$7))))</f>
        <v/>
      </c>
      <c r="H288" t="str">
        <f>IF(I288="","",COUNTIFS('MODELO ORÇAMENTO'!$D$14:D288,'MODELO ORÇAMENTO'!D288,'MODELO ORÇAMENTO'!$E$14:E288,'MODELO ORÇAMENTO'!E288,'MODELO ORÇAMENTO'!$F$14:F288,'MODELO ORÇAMENTO'!F288,'MODELO ORÇAMENTO'!$G$14:G288,'MODELO ORÇAMENTO'!G288,'MODELO ORÇAMENTO'!$I$14:I288,DADOS!$AE$8))</f>
        <v/>
      </c>
      <c r="K288" s="49"/>
      <c r="L288" s="2" t="s">
        <v>0</v>
      </c>
      <c r="O288" s="4" t="s">
        <v>0</v>
      </c>
      <c r="P288" s="3" t="s">
        <v>0</v>
      </c>
      <c r="Q288" s="5" t="s">
        <v>0</v>
      </c>
      <c r="R288" s="7"/>
      <c r="S288" s="6"/>
      <c r="T288" s="8"/>
      <c r="V288" s="43"/>
      <c r="Z288" s="10" t="s">
        <v>0</v>
      </c>
      <c r="AA288" s="10" t="s">
        <v>0</v>
      </c>
      <c r="AB288" s="10" t="s">
        <v>0</v>
      </c>
      <c r="AC288" s="10" t="s">
        <v>0</v>
      </c>
      <c r="AE288" s="10" t="s">
        <v>0</v>
      </c>
      <c r="AF288" s="10" t="s">
        <v>0</v>
      </c>
      <c r="AG288" s="10" t="s">
        <v>0</v>
      </c>
      <c r="AH288" s="10" t="s">
        <v>0</v>
      </c>
      <c r="AI288" s="10" t="s">
        <v>0</v>
      </c>
    </row>
    <row r="289" spans="2:35" x14ac:dyDescent="0.25">
      <c r="B289" t="str">
        <f>IFERROR(IF(I289=DADOS!$AE$8,S289,""),0)</f>
        <v/>
      </c>
      <c r="C289" t="str">
        <f>IF(I289=DADOS!$AE$8,S289,"")</f>
        <v/>
      </c>
      <c r="D289">
        <f>IF(I289="","",COUNTIF(I$12:I289,DADOS!$AE$4))</f>
        <v>3</v>
      </c>
      <c r="E289">
        <f>IF(I289="","",IF(I289=DADOS!$AE$4,"",IF(OR(I289=DADOS!$AE$5,I289=DADOS!$AE$6,I289=DADOS!$AE$7),COUNTIFS('MODELO ORÇAMENTO'!$D$14:D289,'MODELO ORÇAMENTO'!D289,'MODELO ORÇAMENTO'!$I$14:I289,DADOS!$AE$5),COUNTIFS('MODELO ORÇAMENTO'!$D$14:D289,'MODELO ORÇAMENTO'!D289,'MODELO ORÇAMENTO'!$I$14:I289,DADOS!$AE$5))))</f>
        <v>4</v>
      </c>
      <c r="F289">
        <f>IF(I289="","",IF(I289=DADOS!$AE$4,"",IF(OR(I289=DADOS!$AE$5,I289=DADOS!$AE$6,I289=DADOS!$AE$7),COUNTIFS('MODELO ORÇAMENTO'!$D$14:D289,'MODELO ORÇAMENTO'!D289,'MODELO ORÇAMENTO'!$E$14:E289,'MODELO ORÇAMENTO'!E289,'MODELO ORÇAMENTO'!$I$14:I289,DADOS!$AE$6),COUNTIFS('MODELO ORÇAMENTO'!$D$14:D289,'MODELO ORÇAMENTO'!D289,'MODELO ORÇAMENTO'!$E$14:E289,'MODELO ORÇAMENTO'!E289,'MODELO ORÇAMENTO'!$I$14:I289,DADOS!$AE$6))))</f>
        <v>4</v>
      </c>
      <c r="G289">
        <f>IF(I289="","",IF(I289=DADOS!$AE$4,"",IF(OR(I289=DADOS!$AE$5,I289=DADOS!$AE$6,I289=DADOS!$AE$7),COUNTIFS('MODELO ORÇAMENTO'!$D$14:D289,'MODELO ORÇAMENTO'!D289,'MODELO ORÇAMENTO'!$E$14:E289,'MODELO ORÇAMENTO'!E289,'MODELO ORÇAMENTO'!$F$14:F289,'MODELO ORÇAMENTO'!F289,'MODELO ORÇAMENTO'!$I$14:I289,DADOS!$AE$7),COUNTIFS('MODELO ORÇAMENTO'!$D$14:D289,'MODELO ORÇAMENTO'!D289,'MODELO ORÇAMENTO'!$E$14:E289,'MODELO ORÇAMENTO'!E289,'MODELO ORÇAMENTO'!$F$14:F289,'MODELO ORÇAMENTO'!F289,'MODELO ORÇAMENTO'!$I$14:I289,DADOS!$AE$7))))</f>
        <v>0</v>
      </c>
      <c r="H289">
        <f>IF(I289="","",COUNTIFS('MODELO ORÇAMENTO'!$D$14:D289,'MODELO ORÇAMENTO'!D289,'MODELO ORÇAMENTO'!$E$14:E289,'MODELO ORÇAMENTO'!E289,'MODELO ORÇAMENTO'!$F$14:F289,'MODELO ORÇAMENTO'!F289,'MODELO ORÇAMENTO'!$G$14:G289,'MODELO ORÇAMENTO'!G289,'MODELO ORÇAMENTO'!$I$14:I289,DADOS!$AE$8))</f>
        <v>0</v>
      </c>
      <c r="I289" t="s">
        <v>14</v>
      </c>
      <c r="K289" s="49"/>
      <c r="L289" s="2" t="s">
        <v>447</v>
      </c>
      <c r="O289" s="4" t="s">
        <v>231</v>
      </c>
      <c r="P289" s="3" t="s">
        <v>0</v>
      </c>
      <c r="Q289" s="5" t="s">
        <v>0</v>
      </c>
      <c r="R289" s="7"/>
      <c r="S289" s="6"/>
      <c r="T289" s="8"/>
      <c r="V289" s="43"/>
      <c r="X289" s="9" t="s">
        <v>231</v>
      </c>
      <c r="Z289" s="10" t="s">
        <v>0</v>
      </c>
      <c r="AA289" s="10" t="s">
        <v>0</v>
      </c>
      <c r="AB289" s="10" t="s">
        <v>0</v>
      </c>
      <c r="AC289" s="10" t="s">
        <v>0</v>
      </c>
      <c r="AE289" s="10" t="s">
        <v>0</v>
      </c>
      <c r="AF289" s="10" t="s">
        <v>0</v>
      </c>
      <c r="AG289" s="10" t="s">
        <v>0</v>
      </c>
      <c r="AH289" s="10" t="s">
        <v>0</v>
      </c>
      <c r="AI289" s="10" t="s">
        <v>0</v>
      </c>
    </row>
    <row r="290" spans="2:35" ht="45" x14ac:dyDescent="0.25">
      <c r="B290">
        <f>IFERROR(IF(I290=DADOS!$AE$8,S290,""),0)</f>
        <v>0</v>
      </c>
      <c r="C290">
        <f>IF(I290=DADOS!$AE$8,S290,"")</f>
        <v>0</v>
      </c>
      <c r="D290">
        <f>IF(I290="","",COUNTIF(I$12:I290,DADOS!$AE$4))</f>
        <v>3</v>
      </c>
      <c r="E290">
        <f>IF(I290="","",IF(I290=DADOS!$AE$4,"",IF(OR(I290=DADOS!$AE$5,I290=DADOS!$AE$6,I290=DADOS!$AE$7),COUNTIFS('MODELO ORÇAMENTO'!$D$14:D290,'MODELO ORÇAMENTO'!D290,'MODELO ORÇAMENTO'!$I$14:I290,DADOS!$AE$5),COUNTIFS('MODELO ORÇAMENTO'!$D$14:D290,'MODELO ORÇAMENTO'!D290,'MODELO ORÇAMENTO'!$I$14:I290,DADOS!$AE$5))))</f>
        <v>4</v>
      </c>
      <c r="F290">
        <f>IF(I290="","",IF(I290=DADOS!$AE$4,"",IF(OR(I290=DADOS!$AE$5,I290=DADOS!$AE$6,I290=DADOS!$AE$7),COUNTIFS('MODELO ORÇAMENTO'!$D$14:D290,'MODELO ORÇAMENTO'!D290,'MODELO ORÇAMENTO'!$E$14:E290,'MODELO ORÇAMENTO'!E290,'MODELO ORÇAMENTO'!$I$14:I290,DADOS!$AE$6),COUNTIFS('MODELO ORÇAMENTO'!$D$14:D290,'MODELO ORÇAMENTO'!D290,'MODELO ORÇAMENTO'!$E$14:E290,'MODELO ORÇAMENTO'!E290,'MODELO ORÇAMENTO'!$I$14:I290,DADOS!$AE$6))))</f>
        <v>4</v>
      </c>
      <c r="G290">
        <f>IF(I290="","",IF(I290=DADOS!$AE$4,"",IF(OR(I290=DADOS!$AE$5,I290=DADOS!$AE$6,I290=DADOS!$AE$7),COUNTIFS('MODELO ORÇAMENTO'!$D$14:D290,'MODELO ORÇAMENTO'!D290,'MODELO ORÇAMENTO'!$E$14:E290,'MODELO ORÇAMENTO'!E290,'MODELO ORÇAMENTO'!$F$14:F290,'MODELO ORÇAMENTO'!F290,'MODELO ORÇAMENTO'!$I$14:I290,DADOS!$AE$7),COUNTIFS('MODELO ORÇAMENTO'!$D$14:D290,'MODELO ORÇAMENTO'!D290,'MODELO ORÇAMENTO'!$E$14:E290,'MODELO ORÇAMENTO'!E290,'MODELO ORÇAMENTO'!$F$14:F290,'MODELO ORÇAMENTO'!F290,'MODELO ORÇAMENTO'!$I$14:I290,DADOS!$AE$7))))</f>
        <v>0</v>
      </c>
      <c r="H290">
        <f>IF(I290="","",COUNTIFS('MODELO ORÇAMENTO'!$D$14:D290,'MODELO ORÇAMENTO'!D290,'MODELO ORÇAMENTO'!$E$14:E290,'MODELO ORÇAMENTO'!E290,'MODELO ORÇAMENTO'!$F$14:F290,'MODELO ORÇAMENTO'!F290,'MODELO ORÇAMENTO'!$G$14:G290,'MODELO ORÇAMENTO'!G290,'MODELO ORÇAMENTO'!$I$14:I290,DADOS!$AE$8))</f>
        <v>1</v>
      </c>
      <c r="I290" t="s">
        <v>16</v>
      </c>
      <c r="K290" s="49"/>
      <c r="L290" s="2" t="s">
        <v>448</v>
      </c>
      <c r="O290" s="4" t="s">
        <v>233</v>
      </c>
      <c r="P290" s="3" t="s">
        <v>107</v>
      </c>
      <c r="Q290" s="5">
        <v>8.0582846922834968</v>
      </c>
      <c r="R290" s="7"/>
      <c r="S290" s="6"/>
      <c r="T290" s="8"/>
      <c r="U290" s="2" t="s">
        <v>42</v>
      </c>
      <c r="V290" s="43"/>
      <c r="Z290" s="10" t="s">
        <v>0</v>
      </c>
      <c r="AA290" s="10" t="s">
        <v>0</v>
      </c>
      <c r="AB290" s="10" t="s">
        <v>0</v>
      </c>
      <c r="AC290" s="10" t="s">
        <v>0</v>
      </c>
      <c r="AE290" s="10" t="s">
        <v>0</v>
      </c>
      <c r="AF290" s="10" t="s">
        <v>0</v>
      </c>
      <c r="AG290" s="10" t="s">
        <v>0</v>
      </c>
      <c r="AH290" s="10" t="s">
        <v>0</v>
      </c>
      <c r="AI290" s="10" t="s">
        <v>0</v>
      </c>
    </row>
    <row r="291" spans="2:35" ht="45" x14ac:dyDescent="0.25">
      <c r="B291">
        <f>IFERROR(IF(I291=DADOS!$AE$8,S291,""),0)</f>
        <v>0</v>
      </c>
      <c r="C291">
        <f>IF(I291=DADOS!$AE$8,S291,"")</f>
        <v>0</v>
      </c>
      <c r="D291">
        <f>IF(I291="","",COUNTIF(I$12:I291,DADOS!$AE$4))</f>
        <v>3</v>
      </c>
      <c r="E291">
        <f>IF(I291="","",IF(I291=DADOS!$AE$4,"",IF(OR(I291=DADOS!$AE$5,I291=DADOS!$AE$6,I291=DADOS!$AE$7),COUNTIFS('MODELO ORÇAMENTO'!$D$14:D291,'MODELO ORÇAMENTO'!D291,'MODELO ORÇAMENTO'!$I$14:I291,DADOS!$AE$5),COUNTIFS('MODELO ORÇAMENTO'!$D$14:D291,'MODELO ORÇAMENTO'!D291,'MODELO ORÇAMENTO'!$I$14:I291,DADOS!$AE$5))))</f>
        <v>4</v>
      </c>
      <c r="F291">
        <f>IF(I291="","",IF(I291=DADOS!$AE$4,"",IF(OR(I291=DADOS!$AE$5,I291=DADOS!$AE$6,I291=DADOS!$AE$7),COUNTIFS('MODELO ORÇAMENTO'!$D$14:D291,'MODELO ORÇAMENTO'!D291,'MODELO ORÇAMENTO'!$E$14:E291,'MODELO ORÇAMENTO'!E291,'MODELO ORÇAMENTO'!$I$14:I291,DADOS!$AE$6),COUNTIFS('MODELO ORÇAMENTO'!$D$14:D291,'MODELO ORÇAMENTO'!D291,'MODELO ORÇAMENTO'!$E$14:E291,'MODELO ORÇAMENTO'!E291,'MODELO ORÇAMENTO'!$I$14:I291,DADOS!$AE$6))))</f>
        <v>4</v>
      </c>
      <c r="G291">
        <f>IF(I291="","",IF(I291=DADOS!$AE$4,"",IF(OR(I291=DADOS!$AE$5,I291=DADOS!$AE$6,I291=DADOS!$AE$7),COUNTIFS('MODELO ORÇAMENTO'!$D$14:D291,'MODELO ORÇAMENTO'!D291,'MODELO ORÇAMENTO'!$E$14:E291,'MODELO ORÇAMENTO'!E291,'MODELO ORÇAMENTO'!$F$14:F291,'MODELO ORÇAMENTO'!F291,'MODELO ORÇAMENTO'!$I$14:I291,DADOS!$AE$7),COUNTIFS('MODELO ORÇAMENTO'!$D$14:D291,'MODELO ORÇAMENTO'!D291,'MODELO ORÇAMENTO'!$E$14:E291,'MODELO ORÇAMENTO'!E291,'MODELO ORÇAMENTO'!$F$14:F291,'MODELO ORÇAMENTO'!F291,'MODELO ORÇAMENTO'!$I$14:I291,DADOS!$AE$7))))</f>
        <v>0</v>
      </c>
      <c r="H291">
        <f>IF(I291="","",COUNTIFS('MODELO ORÇAMENTO'!$D$14:D291,'MODELO ORÇAMENTO'!D291,'MODELO ORÇAMENTO'!$E$14:E291,'MODELO ORÇAMENTO'!E291,'MODELO ORÇAMENTO'!$F$14:F291,'MODELO ORÇAMENTO'!F291,'MODELO ORÇAMENTO'!$G$14:G291,'MODELO ORÇAMENTO'!G291,'MODELO ORÇAMENTO'!$I$14:I291,DADOS!$AE$8))</f>
        <v>2</v>
      </c>
      <c r="I291" t="s">
        <v>16</v>
      </c>
      <c r="K291" s="49"/>
      <c r="L291" s="2" t="s">
        <v>449</v>
      </c>
      <c r="O291" s="4" t="s">
        <v>235</v>
      </c>
      <c r="P291" s="3" t="s">
        <v>107</v>
      </c>
      <c r="Q291" s="5">
        <v>8.0582846922834968</v>
      </c>
      <c r="R291" s="7"/>
      <c r="S291" s="6"/>
      <c r="T291" s="8"/>
      <c r="U291" s="2" t="s">
        <v>42</v>
      </c>
      <c r="V291" s="43"/>
      <c r="Z291" s="10" t="s">
        <v>0</v>
      </c>
      <c r="AA291" s="10" t="s">
        <v>0</v>
      </c>
      <c r="AB291" s="10" t="s">
        <v>0</v>
      </c>
      <c r="AC291" s="10" t="s">
        <v>0</v>
      </c>
      <c r="AE291" s="10" t="s">
        <v>0</v>
      </c>
      <c r="AF291" s="10" t="s">
        <v>0</v>
      </c>
      <c r="AG291" s="10" t="s">
        <v>0</v>
      </c>
      <c r="AH291" s="10" t="s">
        <v>0</v>
      </c>
      <c r="AI291" s="10" t="s">
        <v>0</v>
      </c>
    </row>
    <row r="292" spans="2:35" x14ac:dyDescent="0.25">
      <c r="B292" t="str">
        <f>IFERROR(IF(I292=DADOS!$AE$8,S292,""),0)</f>
        <v/>
      </c>
      <c r="C292" t="str">
        <f>IF(I292=DADOS!$AE$8,S292,"")</f>
        <v/>
      </c>
      <c r="D292" t="str">
        <f>IF(I292="","",COUNTIF(I$12:I292,DADOS!$AE$4))</f>
        <v/>
      </c>
      <c r="E292" t="str">
        <f>IF(I292="","",IF(I292=DADOS!$AE$4,"",IF(OR(I292=DADOS!$AE$5,I292=DADOS!$AE$6,I292=DADOS!$AE$7),COUNTIFS('MODELO ORÇAMENTO'!$D$14:D292,'MODELO ORÇAMENTO'!D292,'MODELO ORÇAMENTO'!$I$14:I292,DADOS!$AE$5),COUNTIFS('MODELO ORÇAMENTO'!$D$14:D292,'MODELO ORÇAMENTO'!D292,'MODELO ORÇAMENTO'!$I$14:I292,DADOS!$AE$5))))</f>
        <v/>
      </c>
      <c r="F292" t="str">
        <f>IF(I292="","",IF(I292=DADOS!$AE$4,"",IF(OR(I292=DADOS!$AE$5,I292=DADOS!$AE$6,I292=DADOS!$AE$7),COUNTIFS('MODELO ORÇAMENTO'!$D$14:D292,'MODELO ORÇAMENTO'!D292,'MODELO ORÇAMENTO'!$E$14:E292,'MODELO ORÇAMENTO'!E292,'MODELO ORÇAMENTO'!$I$14:I292,DADOS!$AE$6),COUNTIFS('MODELO ORÇAMENTO'!$D$14:D292,'MODELO ORÇAMENTO'!D292,'MODELO ORÇAMENTO'!$E$14:E292,'MODELO ORÇAMENTO'!E292,'MODELO ORÇAMENTO'!$I$14:I292,DADOS!$AE$6))))</f>
        <v/>
      </c>
      <c r="G292" t="str">
        <f>IF(I292="","",IF(I292=DADOS!$AE$4,"",IF(OR(I292=DADOS!$AE$5,I292=DADOS!$AE$6,I292=DADOS!$AE$7),COUNTIFS('MODELO ORÇAMENTO'!$D$14:D292,'MODELO ORÇAMENTO'!D292,'MODELO ORÇAMENTO'!$E$14:E292,'MODELO ORÇAMENTO'!E292,'MODELO ORÇAMENTO'!$F$14:F292,'MODELO ORÇAMENTO'!F292,'MODELO ORÇAMENTO'!$I$14:I292,DADOS!$AE$7),COUNTIFS('MODELO ORÇAMENTO'!$D$14:D292,'MODELO ORÇAMENTO'!D292,'MODELO ORÇAMENTO'!$E$14:E292,'MODELO ORÇAMENTO'!E292,'MODELO ORÇAMENTO'!$F$14:F292,'MODELO ORÇAMENTO'!F292,'MODELO ORÇAMENTO'!$I$14:I292,DADOS!$AE$7))))</f>
        <v/>
      </c>
      <c r="H292" t="str">
        <f>IF(I292="","",COUNTIFS('MODELO ORÇAMENTO'!$D$14:D292,'MODELO ORÇAMENTO'!D292,'MODELO ORÇAMENTO'!$E$14:E292,'MODELO ORÇAMENTO'!E292,'MODELO ORÇAMENTO'!$F$14:F292,'MODELO ORÇAMENTO'!F292,'MODELO ORÇAMENTO'!$G$14:G292,'MODELO ORÇAMENTO'!G292,'MODELO ORÇAMENTO'!$I$14:I292,DADOS!$AE$8))</f>
        <v/>
      </c>
      <c r="K292" s="49"/>
      <c r="L292" s="2" t="s">
        <v>0</v>
      </c>
      <c r="O292" s="4" t="s">
        <v>0</v>
      </c>
      <c r="P292" s="3" t="s">
        <v>0</v>
      </c>
      <c r="Q292" s="5" t="s">
        <v>0</v>
      </c>
      <c r="R292" s="7"/>
      <c r="S292" s="6"/>
      <c r="T292" s="8"/>
      <c r="V292" s="43"/>
      <c r="Z292" s="10" t="s">
        <v>0</v>
      </c>
      <c r="AA292" s="10" t="s">
        <v>0</v>
      </c>
      <c r="AB292" s="10" t="s">
        <v>0</v>
      </c>
      <c r="AC292" s="10" t="s">
        <v>0</v>
      </c>
      <c r="AE292" s="10" t="s">
        <v>0</v>
      </c>
      <c r="AF292" s="10" t="s">
        <v>0</v>
      </c>
      <c r="AG292" s="10" t="s">
        <v>0</v>
      </c>
      <c r="AH292" s="10" t="s">
        <v>0</v>
      </c>
      <c r="AI292" s="10" t="s">
        <v>0</v>
      </c>
    </row>
    <row r="293" spans="2:35" ht="30" x14ac:dyDescent="0.25">
      <c r="B293" t="str">
        <f>IFERROR(IF(I293=DADOS!$AE$8,S293,""),0)</f>
        <v/>
      </c>
      <c r="C293" t="str">
        <f>IF(I293=DADOS!$AE$8,S293,"")</f>
        <v/>
      </c>
      <c r="D293">
        <f>IF(I293="","",COUNTIF(I$12:I293,DADOS!$AE$4))</f>
        <v>3</v>
      </c>
      <c r="E293">
        <f>IF(I293="","",IF(I293=DADOS!$AE$4,"",IF(OR(I293=DADOS!$AE$5,I293=DADOS!$AE$6,I293=DADOS!$AE$7),COUNTIFS('MODELO ORÇAMENTO'!$D$14:D293,'MODELO ORÇAMENTO'!D293,'MODELO ORÇAMENTO'!$I$14:I293,DADOS!$AE$5),COUNTIFS('MODELO ORÇAMENTO'!$D$14:D293,'MODELO ORÇAMENTO'!D293,'MODELO ORÇAMENTO'!$I$14:I293,DADOS!$AE$5))))</f>
        <v>4</v>
      </c>
      <c r="F293">
        <f>IF(I293="","",IF(I293=DADOS!$AE$4,"",IF(OR(I293=DADOS!$AE$5,I293=DADOS!$AE$6,I293=DADOS!$AE$7),COUNTIFS('MODELO ORÇAMENTO'!$D$14:D293,'MODELO ORÇAMENTO'!D293,'MODELO ORÇAMENTO'!$E$14:E293,'MODELO ORÇAMENTO'!E293,'MODELO ORÇAMENTO'!$I$14:I293,DADOS!$AE$6),COUNTIFS('MODELO ORÇAMENTO'!$D$14:D293,'MODELO ORÇAMENTO'!D293,'MODELO ORÇAMENTO'!$E$14:E293,'MODELO ORÇAMENTO'!E293,'MODELO ORÇAMENTO'!$I$14:I293,DADOS!$AE$6))))</f>
        <v>5</v>
      </c>
      <c r="G293">
        <f>IF(I293="","",IF(I293=DADOS!$AE$4,"",IF(OR(I293=DADOS!$AE$5,I293=DADOS!$AE$6,I293=DADOS!$AE$7),COUNTIFS('MODELO ORÇAMENTO'!$D$14:D293,'MODELO ORÇAMENTO'!D293,'MODELO ORÇAMENTO'!$E$14:E293,'MODELO ORÇAMENTO'!E293,'MODELO ORÇAMENTO'!$F$14:F293,'MODELO ORÇAMENTO'!F293,'MODELO ORÇAMENTO'!$I$14:I293,DADOS!$AE$7),COUNTIFS('MODELO ORÇAMENTO'!$D$14:D293,'MODELO ORÇAMENTO'!D293,'MODELO ORÇAMENTO'!$E$14:E293,'MODELO ORÇAMENTO'!E293,'MODELO ORÇAMENTO'!$F$14:F293,'MODELO ORÇAMENTO'!F293,'MODELO ORÇAMENTO'!$I$14:I293,DADOS!$AE$7))))</f>
        <v>0</v>
      </c>
      <c r="H293">
        <f>IF(I293="","",COUNTIFS('MODELO ORÇAMENTO'!$D$14:D293,'MODELO ORÇAMENTO'!D293,'MODELO ORÇAMENTO'!$E$14:E293,'MODELO ORÇAMENTO'!E293,'MODELO ORÇAMENTO'!$F$14:F293,'MODELO ORÇAMENTO'!F293,'MODELO ORÇAMENTO'!$G$14:G293,'MODELO ORÇAMENTO'!G293,'MODELO ORÇAMENTO'!$I$14:I293,DADOS!$AE$8))</f>
        <v>0</v>
      </c>
      <c r="I293" t="s">
        <v>14</v>
      </c>
      <c r="K293" s="49"/>
      <c r="L293" s="2" t="s">
        <v>450</v>
      </c>
      <c r="O293" s="4" t="s">
        <v>451</v>
      </c>
      <c r="P293" s="3" t="s">
        <v>0</v>
      </c>
      <c r="Q293" s="5" t="s">
        <v>0</v>
      </c>
      <c r="R293" s="7"/>
      <c r="S293" s="6"/>
      <c r="T293" s="8"/>
      <c r="V293" s="43"/>
      <c r="X293" s="9" t="s">
        <v>451</v>
      </c>
      <c r="Z293" s="10" t="s">
        <v>0</v>
      </c>
      <c r="AA293" s="10" t="s">
        <v>0</v>
      </c>
      <c r="AB293" s="10" t="s">
        <v>0</v>
      </c>
      <c r="AC293" s="10" t="s">
        <v>0</v>
      </c>
      <c r="AE293" s="10" t="s">
        <v>0</v>
      </c>
      <c r="AF293" s="10" t="s">
        <v>0</v>
      </c>
      <c r="AG293" s="10" t="s">
        <v>0</v>
      </c>
      <c r="AH293" s="10" t="s">
        <v>0</v>
      </c>
      <c r="AI293" s="10" t="s">
        <v>0</v>
      </c>
    </row>
    <row r="294" spans="2:35" ht="30" x14ac:dyDescent="0.25">
      <c r="B294">
        <f>IFERROR(IF(I294=DADOS!$AE$8,S294,""),0)</f>
        <v>0</v>
      </c>
      <c r="C294">
        <f>IF(I294=DADOS!$AE$8,S294,"")</f>
        <v>0</v>
      </c>
      <c r="D294">
        <f>IF(I294="","",COUNTIF(I$12:I294,DADOS!$AE$4))</f>
        <v>3</v>
      </c>
      <c r="E294">
        <f>IF(I294="","",IF(I294=DADOS!$AE$4,"",IF(OR(I294=DADOS!$AE$5,I294=DADOS!$AE$6,I294=DADOS!$AE$7),COUNTIFS('MODELO ORÇAMENTO'!$D$14:D294,'MODELO ORÇAMENTO'!D294,'MODELO ORÇAMENTO'!$I$14:I294,DADOS!$AE$5),COUNTIFS('MODELO ORÇAMENTO'!$D$14:D294,'MODELO ORÇAMENTO'!D294,'MODELO ORÇAMENTO'!$I$14:I294,DADOS!$AE$5))))</f>
        <v>4</v>
      </c>
      <c r="F294">
        <f>IF(I294="","",IF(I294=DADOS!$AE$4,"",IF(OR(I294=DADOS!$AE$5,I294=DADOS!$AE$6,I294=DADOS!$AE$7),COUNTIFS('MODELO ORÇAMENTO'!$D$14:D294,'MODELO ORÇAMENTO'!D294,'MODELO ORÇAMENTO'!$E$14:E294,'MODELO ORÇAMENTO'!E294,'MODELO ORÇAMENTO'!$I$14:I294,DADOS!$AE$6),COUNTIFS('MODELO ORÇAMENTO'!$D$14:D294,'MODELO ORÇAMENTO'!D294,'MODELO ORÇAMENTO'!$E$14:E294,'MODELO ORÇAMENTO'!E294,'MODELO ORÇAMENTO'!$I$14:I294,DADOS!$AE$6))))</f>
        <v>5</v>
      </c>
      <c r="G294">
        <f>IF(I294="","",IF(I294=DADOS!$AE$4,"",IF(OR(I294=DADOS!$AE$5,I294=DADOS!$AE$6,I294=DADOS!$AE$7),COUNTIFS('MODELO ORÇAMENTO'!$D$14:D294,'MODELO ORÇAMENTO'!D294,'MODELO ORÇAMENTO'!$E$14:E294,'MODELO ORÇAMENTO'!E294,'MODELO ORÇAMENTO'!$F$14:F294,'MODELO ORÇAMENTO'!F294,'MODELO ORÇAMENTO'!$I$14:I294,DADOS!$AE$7),COUNTIFS('MODELO ORÇAMENTO'!$D$14:D294,'MODELO ORÇAMENTO'!D294,'MODELO ORÇAMENTO'!$E$14:E294,'MODELO ORÇAMENTO'!E294,'MODELO ORÇAMENTO'!$F$14:F294,'MODELO ORÇAMENTO'!F294,'MODELO ORÇAMENTO'!$I$14:I294,DADOS!$AE$7))))</f>
        <v>0</v>
      </c>
      <c r="H294">
        <f>IF(I294="","",COUNTIFS('MODELO ORÇAMENTO'!$D$14:D294,'MODELO ORÇAMENTO'!D294,'MODELO ORÇAMENTO'!$E$14:E294,'MODELO ORÇAMENTO'!E294,'MODELO ORÇAMENTO'!$F$14:F294,'MODELO ORÇAMENTO'!F294,'MODELO ORÇAMENTO'!$G$14:G294,'MODELO ORÇAMENTO'!G294,'MODELO ORÇAMENTO'!$I$14:I294,DADOS!$AE$8))</f>
        <v>1</v>
      </c>
      <c r="I294" t="s">
        <v>16</v>
      </c>
      <c r="K294" s="49"/>
      <c r="L294" s="2" t="s">
        <v>452</v>
      </c>
      <c r="O294" s="4" t="s">
        <v>113</v>
      </c>
      <c r="P294" s="3" t="s">
        <v>107</v>
      </c>
      <c r="Q294" s="5">
        <v>0.58247999999999989</v>
      </c>
      <c r="R294" s="7"/>
      <c r="S294" s="6"/>
      <c r="T294" s="8"/>
      <c r="U294" s="2" t="s">
        <v>42</v>
      </c>
      <c r="V294" s="43"/>
      <c r="Z294" s="10" t="s">
        <v>0</v>
      </c>
      <c r="AA294" s="10" t="s">
        <v>0</v>
      </c>
      <c r="AB294" s="10" t="s">
        <v>0</v>
      </c>
      <c r="AC294" s="10" t="s">
        <v>0</v>
      </c>
      <c r="AE294" s="10" t="s">
        <v>0</v>
      </c>
      <c r="AF294" s="10" t="s">
        <v>0</v>
      </c>
      <c r="AG294" s="10" t="s">
        <v>0</v>
      </c>
      <c r="AH294" s="10" t="s">
        <v>0</v>
      </c>
      <c r="AI294" s="10" t="s">
        <v>0</v>
      </c>
    </row>
    <row r="295" spans="2:35" ht="30" x14ac:dyDescent="0.25">
      <c r="B295">
        <f>IFERROR(IF(I295=DADOS!$AE$8,S295,""),0)</f>
        <v>0</v>
      </c>
      <c r="C295">
        <f>IF(I295=DADOS!$AE$8,S295,"")</f>
        <v>0</v>
      </c>
      <c r="D295">
        <f>IF(I295="","",COUNTIF(I$12:I295,DADOS!$AE$4))</f>
        <v>3</v>
      </c>
      <c r="E295">
        <f>IF(I295="","",IF(I295=DADOS!$AE$4,"",IF(OR(I295=DADOS!$AE$5,I295=DADOS!$AE$6,I295=DADOS!$AE$7),COUNTIFS('MODELO ORÇAMENTO'!$D$14:D295,'MODELO ORÇAMENTO'!D295,'MODELO ORÇAMENTO'!$I$14:I295,DADOS!$AE$5),COUNTIFS('MODELO ORÇAMENTO'!$D$14:D295,'MODELO ORÇAMENTO'!D295,'MODELO ORÇAMENTO'!$I$14:I295,DADOS!$AE$5))))</f>
        <v>4</v>
      </c>
      <c r="F295">
        <f>IF(I295="","",IF(I295=DADOS!$AE$4,"",IF(OR(I295=DADOS!$AE$5,I295=DADOS!$AE$6,I295=DADOS!$AE$7),COUNTIFS('MODELO ORÇAMENTO'!$D$14:D295,'MODELO ORÇAMENTO'!D295,'MODELO ORÇAMENTO'!$E$14:E295,'MODELO ORÇAMENTO'!E295,'MODELO ORÇAMENTO'!$I$14:I295,DADOS!$AE$6),COUNTIFS('MODELO ORÇAMENTO'!$D$14:D295,'MODELO ORÇAMENTO'!D295,'MODELO ORÇAMENTO'!$E$14:E295,'MODELO ORÇAMENTO'!E295,'MODELO ORÇAMENTO'!$I$14:I295,DADOS!$AE$6))))</f>
        <v>5</v>
      </c>
      <c r="G295">
        <f>IF(I295="","",IF(I295=DADOS!$AE$4,"",IF(OR(I295=DADOS!$AE$5,I295=DADOS!$AE$6,I295=DADOS!$AE$7),COUNTIFS('MODELO ORÇAMENTO'!$D$14:D295,'MODELO ORÇAMENTO'!D295,'MODELO ORÇAMENTO'!$E$14:E295,'MODELO ORÇAMENTO'!E295,'MODELO ORÇAMENTO'!$F$14:F295,'MODELO ORÇAMENTO'!F295,'MODELO ORÇAMENTO'!$I$14:I295,DADOS!$AE$7),COUNTIFS('MODELO ORÇAMENTO'!$D$14:D295,'MODELO ORÇAMENTO'!D295,'MODELO ORÇAMENTO'!$E$14:E295,'MODELO ORÇAMENTO'!E295,'MODELO ORÇAMENTO'!$F$14:F295,'MODELO ORÇAMENTO'!F295,'MODELO ORÇAMENTO'!$I$14:I295,DADOS!$AE$7))))</f>
        <v>0</v>
      </c>
      <c r="H295">
        <f>IF(I295="","",COUNTIFS('MODELO ORÇAMENTO'!$D$14:D295,'MODELO ORÇAMENTO'!D295,'MODELO ORÇAMENTO'!$E$14:E295,'MODELO ORÇAMENTO'!E295,'MODELO ORÇAMENTO'!$F$14:F295,'MODELO ORÇAMENTO'!F295,'MODELO ORÇAMENTO'!$G$14:G295,'MODELO ORÇAMENTO'!G295,'MODELO ORÇAMENTO'!$I$14:I295,DADOS!$AE$8))</f>
        <v>2</v>
      </c>
      <c r="I295" t="s">
        <v>16</v>
      </c>
      <c r="K295" s="49"/>
      <c r="L295" s="2" t="s">
        <v>453</v>
      </c>
      <c r="O295" s="4" t="s">
        <v>284</v>
      </c>
      <c r="P295" s="3" t="s">
        <v>118</v>
      </c>
      <c r="Q295" s="5">
        <v>16.0182</v>
      </c>
      <c r="R295" s="7"/>
      <c r="S295" s="6"/>
      <c r="T295" s="8"/>
      <c r="U295" s="2" t="s">
        <v>42</v>
      </c>
      <c r="V295" s="43"/>
      <c r="Z295" s="10" t="s">
        <v>0</v>
      </c>
      <c r="AA295" s="10" t="s">
        <v>0</v>
      </c>
      <c r="AB295" s="10" t="s">
        <v>0</v>
      </c>
      <c r="AC295" s="10" t="s">
        <v>0</v>
      </c>
      <c r="AE295" s="10" t="s">
        <v>0</v>
      </c>
      <c r="AF295" s="10" t="s">
        <v>0</v>
      </c>
      <c r="AG295" s="10" t="s">
        <v>0</v>
      </c>
      <c r="AH295" s="10" t="s">
        <v>0</v>
      </c>
      <c r="AI295" s="10" t="s">
        <v>0</v>
      </c>
    </row>
    <row r="296" spans="2:35" ht="60" x14ac:dyDescent="0.25">
      <c r="B296">
        <f>IFERROR(IF(I296=DADOS!$AE$8,S296,""),0)</f>
        <v>0</v>
      </c>
      <c r="C296">
        <f>IF(I296=DADOS!$AE$8,S296,"")</f>
        <v>0</v>
      </c>
      <c r="D296">
        <f>IF(I296="","",COUNTIF(I$12:I296,DADOS!$AE$4))</f>
        <v>3</v>
      </c>
      <c r="E296">
        <f>IF(I296="","",IF(I296=DADOS!$AE$4,"",IF(OR(I296=DADOS!$AE$5,I296=DADOS!$AE$6,I296=DADOS!$AE$7),COUNTIFS('MODELO ORÇAMENTO'!$D$14:D296,'MODELO ORÇAMENTO'!D296,'MODELO ORÇAMENTO'!$I$14:I296,DADOS!$AE$5),COUNTIFS('MODELO ORÇAMENTO'!$D$14:D296,'MODELO ORÇAMENTO'!D296,'MODELO ORÇAMENTO'!$I$14:I296,DADOS!$AE$5))))</f>
        <v>4</v>
      </c>
      <c r="F296">
        <f>IF(I296="","",IF(I296=DADOS!$AE$4,"",IF(OR(I296=DADOS!$AE$5,I296=DADOS!$AE$6,I296=DADOS!$AE$7),COUNTIFS('MODELO ORÇAMENTO'!$D$14:D296,'MODELO ORÇAMENTO'!D296,'MODELO ORÇAMENTO'!$E$14:E296,'MODELO ORÇAMENTO'!E296,'MODELO ORÇAMENTO'!$I$14:I296,DADOS!$AE$6),COUNTIFS('MODELO ORÇAMENTO'!$D$14:D296,'MODELO ORÇAMENTO'!D296,'MODELO ORÇAMENTO'!$E$14:E296,'MODELO ORÇAMENTO'!E296,'MODELO ORÇAMENTO'!$I$14:I296,DADOS!$AE$6))))</f>
        <v>5</v>
      </c>
      <c r="G296">
        <f>IF(I296="","",IF(I296=DADOS!$AE$4,"",IF(OR(I296=DADOS!$AE$5,I296=DADOS!$AE$6,I296=DADOS!$AE$7),COUNTIFS('MODELO ORÇAMENTO'!$D$14:D296,'MODELO ORÇAMENTO'!D296,'MODELO ORÇAMENTO'!$E$14:E296,'MODELO ORÇAMENTO'!E296,'MODELO ORÇAMENTO'!$F$14:F296,'MODELO ORÇAMENTO'!F296,'MODELO ORÇAMENTO'!$I$14:I296,DADOS!$AE$7),COUNTIFS('MODELO ORÇAMENTO'!$D$14:D296,'MODELO ORÇAMENTO'!D296,'MODELO ORÇAMENTO'!$E$14:E296,'MODELO ORÇAMENTO'!E296,'MODELO ORÇAMENTO'!$F$14:F296,'MODELO ORÇAMENTO'!F296,'MODELO ORÇAMENTO'!$I$14:I296,DADOS!$AE$7))))</f>
        <v>0</v>
      </c>
      <c r="H296">
        <f>IF(I296="","",COUNTIFS('MODELO ORÇAMENTO'!$D$14:D296,'MODELO ORÇAMENTO'!D296,'MODELO ORÇAMENTO'!$E$14:E296,'MODELO ORÇAMENTO'!E296,'MODELO ORÇAMENTO'!$F$14:F296,'MODELO ORÇAMENTO'!F296,'MODELO ORÇAMENTO'!$G$14:G296,'MODELO ORÇAMENTO'!G296,'MODELO ORÇAMENTO'!$I$14:I296,DADOS!$AE$8))</f>
        <v>3</v>
      </c>
      <c r="I296" t="s">
        <v>16</v>
      </c>
      <c r="K296" s="49"/>
      <c r="L296" s="2" t="s">
        <v>454</v>
      </c>
      <c r="O296" s="4" t="s">
        <v>455</v>
      </c>
      <c r="P296" s="3" t="s">
        <v>49</v>
      </c>
      <c r="Q296" s="5">
        <v>9.7079999999999984</v>
      </c>
      <c r="R296" s="7"/>
      <c r="S296" s="6"/>
      <c r="T296" s="8"/>
      <c r="U296" s="2" t="s">
        <v>42</v>
      </c>
      <c r="V296" s="43"/>
      <c r="Z296" s="10" t="s">
        <v>0</v>
      </c>
      <c r="AA296" s="10" t="s">
        <v>0</v>
      </c>
      <c r="AB296" s="10" t="s">
        <v>0</v>
      </c>
      <c r="AC296" s="10" t="s">
        <v>0</v>
      </c>
      <c r="AE296" s="10" t="s">
        <v>0</v>
      </c>
      <c r="AF296" s="10" t="s">
        <v>0</v>
      </c>
      <c r="AG296" s="10" t="s">
        <v>0</v>
      </c>
      <c r="AH296" s="10" t="s">
        <v>0</v>
      </c>
      <c r="AI296" s="10" t="s">
        <v>0</v>
      </c>
    </row>
    <row r="297" spans="2:35" ht="45" x14ac:dyDescent="0.25">
      <c r="B297">
        <f>IFERROR(IF(I297=DADOS!$AE$8,S297,""),0)</f>
        <v>0</v>
      </c>
      <c r="C297">
        <f>IF(I297=DADOS!$AE$8,S297,"")</f>
        <v>0</v>
      </c>
      <c r="D297">
        <f>IF(I297="","",COUNTIF(I$12:I297,DADOS!$AE$4))</f>
        <v>3</v>
      </c>
      <c r="E297">
        <f>IF(I297="","",IF(I297=DADOS!$AE$4,"",IF(OR(I297=DADOS!$AE$5,I297=DADOS!$AE$6,I297=DADOS!$AE$7),COUNTIFS('MODELO ORÇAMENTO'!$D$14:D297,'MODELO ORÇAMENTO'!D297,'MODELO ORÇAMENTO'!$I$14:I297,DADOS!$AE$5),COUNTIFS('MODELO ORÇAMENTO'!$D$14:D297,'MODELO ORÇAMENTO'!D297,'MODELO ORÇAMENTO'!$I$14:I297,DADOS!$AE$5))))</f>
        <v>4</v>
      </c>
      <c r="F297">
        <f>IF(I297="","",IF(I297=DADOS!$AE$4,"",IF(OR(I297=DADOS!$AE$5,I297=DADOS!$AE$6,I297=DADOS!$AE$7),COUNTIFS('MODELO ORÇAMENTO'!$D$14:D297,'MODELO ORÇAMENTO'!D297,'MODELO ORÇAMENTO'!$E$14:E297,'MODELO ORÇAMENTO'!E297,'MODELO ORÇAMENTO'!$I$14:I297,DADOS!$AE$6),COUNTIFS('MODELO ORÇAMENTO'!$D$14:D297,'MODELO ORÇAMENTO'!D297,'MODELO ORÇAMENTO'!$E$14:E297,'MODELO ORÇAMENTO'!E297,'MODELO ORÇAMENTO'!$I$14:I297,DADOS!$AE$6))))</f>
        <v>5</v>
      </c>
      <c r="G297">
        <f>IF(I297="","",IF(I297=DADOS!$AE$4,"",IF(OR(I297=DADOS!$AE$5,I297=DADOS!$AE$6,I297=DADOS!$AE$7),COUNTIFS('MODELO ORÇAMENTO'!$D$14:D297,'MODELO ORÇAMENTO'!D297,'MODELO ORÇAMENTO'!$E$14:E297,'MODELO ORÇAMENTO'!E297,'MODELO ORÇAMENTO'!$F$14:F297,'MODELO ORÇAMENTO'!F297,'MODELO ORÇAMENTO'!$I$14:I297,DADOS!$AE$7),COUNTIFS('MODELO ORÇAMENTO'!$D$14:D297,'MODELO ORÇAMENTO'!D297,'MODELO ORÇAMENTO'!$E$14:E297,'MODELO ORÇAMENTO'!E297,'MODELO ORÇAMENTO'!$F$14:F297,'MODELO ORÇAMENTO'!F297,'MODELO ORÇAMENTO'!$I$14:I297,DADOS!$AE$7))))</f>
        <v>0</v>
      </c>
      <c r="H297">
        <f>IF(I297="","",COUNTIFS('MODELO ORÇAMENTO'!$D$14:D297,'MODELO ORÇAMENTO'!D297,'MODELO ORÇAMENTO'!$E$14:E297,'MODELO ORÇAMENTO'!E297,'MODELO ORÇAMENTO'!$F$14:F297,'MODELO ORÇAMENTO'!F297,'MODELO ORÇAMENTO'!$G$14:G297,'MODELO ORÇAMENTO'!G297,'MODELO ORÇAMENTO'!$I$14:I297,DADOS!$AE$8))</f>
        <v>4</v>
      </c>
      <c r="I297" t="s">
        <v>16</v>
      </c>
      <c r="K297" s="49"/>
      <c r="L297" s="2" t="s">
        <v>456</v>
      </c>
      <c r="O297" s="4" t="s">
        <v>457</v>
      </c>
      <c r="P297" s="3" t="s">
        <v>75</v>
      </c>
      <c r="Q297" s="5">
        <v>24.269999999999996</v>
      </c>
      <c r="R297" s="7"/>
      <c r="S297" s="6"/>
      <c r="T297" s="8"/>
      <c r="U297" s="2" t="s">
        <v>42</v>
      </c>
      <c r="V297" s="43"/>
      <c r="Z297" s="10" t="s">
        <v>0</v>
      </c>
      <c r="AA297" s="10" t="s">
        <v>0</v>
      </c>
      <c r="AB297" s="10" t="s">
        <v>0</v>
      </c>
      <c r="AC297" s="10" t="s">
        <v>0</v>
      </c>
      <c r="AE297" s="10" t="s">
        <v>0</v>
      </c>
      <c r="AF297" s="10" t="s">
        <v>0</v>
      </c>
      <c r="AG297" s="10" t="s">
        <v>0</v>
      </c>
      <c r="AH297" s="10" t="s">
        <v>0</v>
      </c>
      <c r="AI297" s="10" t="s">
        <v>0</v>
      </c>
    </row>
    <row r="298" spans="2:35" ht="45" x14ac:dyDescent="0.25">
      <c r="B298">
        <f>IFERROR(IF(I298=DADOS!$AE$8,S298,""),0)</f>
        <v>0</v>
      </c>
      <c r="C298">
        <f>IF(I298=DADOS!$AE$8,S298,"")</f>
        <v>0</v>
      </c>
      <c r="D298">
        <f>IF(I298="","",COUNTIF(I$12:I298,DADOS!$AE$4))</f>
        <v>3</v>
      </c>
      <c r="E298">
        <f>IF(I298="","",IF(I298=DADOS!$AE$4,"",IF(OR(I298=DADOS!$AE$5,I298=DADOS!$AE$6,I298=DADOS!$AE$7),COUNTIFS('MODELO ORÇAMENTO'!$D$14:D298,'MODELO ORÇAMENTO'!D298,'MODELO ORÇAMENTO'!$I$14:I298,DADOS!$AE$5),COUNTIFS('MODELO ORÇAMENTO'!$D$14:D298,'MODELO ORÇAMENTO'!D298,'MODELO ORÇAMENTO'!$I$14:I298,DADOS!$AE$5))))</f>
        <v>4</v>
      </c>
      <c r="F298">
        <f>IF(I298="","",IF(I298=DADOS!$AE$4,"",IF(OR(I298=DADOS!$AE$5,I298=DADOS!$AE$6,I298=DADOS!$AE$7),COUNTIFS('MODELO ORÇAMENTO'!$D$14:D298,'MODELO ORÇAMENTO'!D298,'MODELO ORÇAMENTO'!$E$14:E298,'MODELO ORÇAMENTO'!E298,'MODELO ORÇAMENTO'!$I$14:I298,DADOS!$AE$6),COUNTIFS('MODELO ORÇAMENTO'!$D$14:D298,'MODELO ORÇAMENTO'!D298,'MODELO ORÇAMENTO'!$E$14:E298,'MODELO ORÇAMENTO'!E298,'MODELO ORÇAMENTO'!$I$14:I298,DADOS!$AE$6))))</f>
        <v>5</v>
      </c>
      <c r="G298">
        <f>IF(I298="","",IF(I298=DADOS!$AE$4,"",IF(OR(I298=DADOS!$AE$5,I298=DADOS!$AE$6,I298=DADOS!$AE$7),COUNTIFS('MODELO ORÇAMENTO'!$D$14:D298,'MODELO ORÇAMENTO'!D298,'MODELO ORÇAMENTO'!$E$14:E298,'MODELO ORÇAMENTO'!E298,'MODELO ORÇAMENTO'!$F$14:F298,'MODELO ORÇAMENTO'!F298,'MODELO ORÇAMENTO'!$I$14:I298,DADOS!$AE$7),COUNTIFS('MODELO ORÇAMENTO'!$D$14:D298,'MODELO ORÇAMENTO'!D298,'MODELO ORÇAMENTO'!$E$14:E298,'MODELO ORÇAMENTO'!E298,'MODELO ORÇAMENTO'!$F$14:F298,'MODELO ORÇAMENTO'!F298,'MODELO ORÇAMENTO'!$I$14:I298,DADOS!$AE$7))))</f>
        <v>0</v>
      </c>
      <c r="H298">
        <f>IF(I298="","",COUNTIFS('MODELO ORÇAMENTO'!$D$14:D298,'MODELO ORÇAMENTO'!D298,'MODELO ORÇAMENTO'!$E$14:E298,'MODELO ORÇAMENTO'!E298,'MODELO ORÇAMENTO'!$F$14:F298,'MODELO ORÇAMENTO'!F298,'MODELO ORÇAMENTO'!$G$14:G298,'MODELO ORÇAMENTO'!G298,'MODELO ORÇAMENTO'!$I$14:I298,DADOS!$AE$8))</f>
        <v>5</v>
      </c>
      <c r="I298" t="s">
        <v>16</v>
      </c>
      <c r="K298" s="49"/>
      <c r="L298" s="2" t="s">
        <v>458</v>
      </c>
      <c r="O298" s="4" t="s">
        <v>459</v>
      </c>
      <c r="P298" s="3" t="s">
        <v>118</v>
      </c>
      <c r="Q298" s="5">
        <v>38.346599999999995</v>
      </c>
      <c r="R298" s="7"/>
      <c r="S298" s="6"/>
      <c r="T298" s="8"/>
      <c r="U298" s="2" t="s">
        <v>42</v>
      </c>
      <c r="V298" s="43"/>
      <c r="Z298" s="10" t="s">
        <v>0</v>
      </c>
      <c r="AA298" s="10" t="s">
        <v>0</v>
      </c>
      <c r="AB298" s="10" t="s">
        <v>0</v>
      </c>
      <c r="AC298" s="10" t="s">
        <v>0</v>
      </c>
      <c r="AE298" s="10" t="s">
        <v>0</v>
      </c>
      <c r="AF298" s="10" t="s">
        <v>0</v>
      </c>
      <c r="AG298" s="10" t="s">
        <v>0</v>
      </c>
      <c r="AH298" s="10" t="s">
        <v>0</v>
      </c>
      <c r="AI298" s="10" t="s">
        <v>0</v>
      </c>
    </row>
    <row r="299" spans="2:35" ht="45" x14ac:dyDescent="0.25">
      <c r="B299">
        <f>IFERROR(IF(I299=DADOS!$AE$8,S299,""),0)</f>
        <v>0</v>
      </c>
      <c r="C299">
        <f>IF(I299=DADOS!$AE$8,S299,"")</f>
        <v>0</v>
      </c>
      <c r="D299">
        <f>IF(I299="","",COUNTIF(I$12:I299,DADOS!$AE$4))</f>
        <v>3</v>
      </c>
      <c r="E299">
        <f>IF(I299="","",IF(I299=DADOS!$AE$4,"",IF(OR(I299=DADOS!$AE$5,I299=DADOS!$AE$6,I299=DADOS!$AE$7),COUNTIFS('MODELO ORÇAMENTO'!$D$14:D299,'MODELO ORÇAMENTO'!D299,'MODELO ORÇAMENTO'!$I$14:I299,DADOS!$AE$5),COUNTIFS('MODELO ORÇAMENTO'!$D$14:D299,'MODELO ORÇAMENTO'!D299,'MODELO ORÇAMENTO'!$I$14:I299,DADOS!$AE$5))))</f>
        <v>4</v>
      </c>
      <c r="F299">
        <f>IF(I299="","",IF(I299=DADOS!$AE$4,"",IF(OR(I299=DADOS!$AE$5,I299=DADOS!$AE$6,I299=DADOS!$AE$7),COUNTIFS('MODELO ORÇAMENTO'!$D$14:D299,'MODELO ORÇAMENTO'!D299,'MODELO ORÇAMENTO'!$E$14:E299,'MODELO ORÇAMENTO'!E299,'MODELO ORÇAMENTO'!$I$14:I299,DADOS!$AE$6),COUNTIFS('MODELO ORÇAMENTO'!$D$14:D299,'MODELO ORÇAMENTO'!D299,'MODELO ORÇAMENTO'!$E$14:E299,'MODELO ORÇAMENTO'!E299,'MODELO ORÇAMENTO'!$I$14:I299,DADOS!$AE$6))))</f>
        <v>5</v>
      </c>
      <c r="G299">
        <f>IF(I299="","",IF(I299=DADOS!$AE$4,"",IF(OR(I299=DADOS!$AE$5,I299=DADOS!$AE$6,I299=DADOS!$AE$7),COUNTIFS('MODELO ORÇAMENTO'!$D$14:D299,'MODELO ORÇAMENTO'!D299,'MODELO ORÇAMENTO'!$E$14:E299,'MODELO ORÇAMENTO'!E299,'MODELO ORÇAMENTO'!$F$14:F299,'MODELO ORÇAMENTO'!F299,'MODELO ORÇAMENTO'!$I$14:I299,DADOS!$AE$7),COUNTIFS('MODELO ORÇAMENTO'!$D$14:D299,'MODELO ORÇAMENTO'!D299,'MODELO ORÇAMENTO'!$E$14:E299,'MODELO ORÇAMENTO'!E299,'MODELO ORÇAMENTO'!$F$14:F299,'MODELO ORÇAMENTO'!F299,'MODELO ORÇAMENTO'!$I$14:I299,DADOS!$AE$7))))</f>
        <v>0</v>
      </c>
      <c r="H299">
        <f>IF(I299="","",COUNTIFS('MODELO ORÇAMENTO'!$D$14:D299,'MODELO ORÇAMENTO'!D299,'MODELO ORÇAMENTO'!$E$14:E299,'MODELO ORÇAMENTO'!E299,'MODELO ORÇAMENTO'!$F$14:F299,'MODELO ORÇAMENTO'!F299,'MODELO ORÇAMENTO'!$G$14:G299,'MODELO ORÇAMENTO'!G299,'MODELO ORÇAMENTO'!$I$14:I299,DADOS!$AE$8))</f>
        <v>6</v>
      </c>
      <c r="I299" t="s">
        <v>16</v>
      </c>
      <c r="K299" s="49"/>
      <c r="L299" s="2" t="s">
        <v>460</v>
      </c>
      <c r="O299" s="4" t="s">
        <v>233</v>
      </c>
      <c r="P299" s="3" t="s">
        <v>107</v>
      </c>
      <c r="Q299" s="5">
        <v>0.76086449999999994</v>
      </c>
      <c r="R299" s="7"/>
      <c r="S299" s="6"/>
      <c r="T299" s="8"/>
      <c r="U299" s="2" t="s">
        <v>42</v>
      </c>
      <c r="V299" s="43"/>
      <c r="Z299" s="10" t="s">
        <v>0</v>
      </c>
      <c r="AA299" s="10" t="s">
        <v>0</v>
      </c>
      <c r="AB299" s="10" t="s">
        <v>0</v>
      </c>
      <c r="AC299" s="10" t="s">
        <v>0</v>
      </c>
      <c r="AE299" s="10" t="s">
        <v>0</v>
      </c>
      <c r="AF299" s="10" t="s">
        <v>0</v>
      </c>
      <c r="AG299" s="10" t="s">
        <v>0</v>
      </c>
      <c r="AH299" s="10" t="s">
        <v>0</v>
      </c>
      <c r="AI299" s="10" t="s">
        <v>0</v>
      </c>
    </row>
    <row r="300" spans="2:35" ht="45" x14ac:dyDescent="0.25">
      <c r="B300">
        <f>IFERROR(IF(I300=DADOS!$AE$8,S300,""),0)</f>
        <v>0</v>
      </c>
      <c r="C300">
        <f>IF(I300=DADOS!$AE$8,S300,"")</f>
        <v>0</v>
      </c>
      <c r="D300">
        <f>IF(I300="","",COUNTIF(I$12:I300,DADOS!$AE$4))</f>
        <v>3</v>
      </c>
      <c r="E300">
        <f>IF(I300="","",IF(I300=DADOS!$AE$4,"",IF(OR(I300=DADOS!$AE$5,I300=DADOS!$AE$6,I300=DADOS!$AE$7),COUNTIFS('MODELO ORÇAMENTO'!$D$14:D300,'MODELO ORÇAMENTO'!D300,'MODELO ORÇAMENTO'!$I$14:I300,DADOS!$AE$5),COUNTIFS('MODELO ORÇAMENTO'!$D$14:D300,'MODELO ORÇAMENTO'!D300,'MODELO ORÇAMENTO'!$I$14:I300,DADOS!$AE$5))))</f>
        <v>4</v>
      </c>
      <c r="F300">
        <f>IF(I300="","",IF(I300=DADOS!$AE$4,"",IF(OR(I300=DADOS!$AE$5,I300=DADOS!$AE$6,I300=DADOS!$AE$7),COUNTIFS('MODELO ORÇAMENTO'!$D$14:D300,'MODELO ORÇAMENTO'!D300,'MODELO ORÇAMENTO'!$E$14:E300,'MODELO ORÇAMENTO'!E300,'MODELO ORÇAMENTO'!$I$14:I300,DADOS!$AE$6),COUNTIFS('MODELO ORÇAMENTO'!$D$14:D300,'MODELO ORÇAMENTO'!D300,'MODELO ORÇAMENTO'!$E$14:E300,'MODELO ORÇAMENTO'!E300,'MODELO ORÇAMENTO'!$I$14:I300,DADOS!$AE$6))))</f>
        <v>5</v>
      </c>
      <c r="G300">
        <f>IF(I300="","",IF(I300=DADOS!$AE$4,"",IF(OR(I300=DADOS!$AE$5,I300=DADOS!$AE$6,I300=DADOS!$AE$7),COUNTIFS('MODELO ORÇAMENTO'!$D$14:D300,'MODELO ORÇAMENTO'!D300,'MODELO ORÇAMENTO'!$E$14:E300,'MODELO ORÇAMENTO'!E300,'MODELO ORÇAMENTO'!$F$14:F300,'MODELO ORÇAMENTO'!F300,'MODELO ORÇAMENTO'!$I$14:I300,DADOS!$AE$7),COUNTIFS('MODELO ORÇAMENTO'!$D$14:D300,'MODELO ORÇAMENTO'!D300,'MODELO ORÇAMENTO'!$E$14:E300,'MODELO ORÇAMENTO'!E300,'MODELO ORÇAMENTO'!$F$14:F300,'MODELO ORÇAMENTO'!F300,'MODELO ORÇAMENTO'!$I$14:I300,DADOS!$AE$7))))</f>
        <v>0</v>
      </c>
      <c r="H300">
        <f>IF(I300="","",COUNTIFS('MODELO ORÇAMENTO'!$D$14:D300,'MODELO ORÇAMENTO'!D300,'MODELO ORÇAMENTO'!$E$14:E300,'MODELO ORÇAMENTO'!E300,'MODELO ORÇAMENTO'!$F$14:F300,'MODELO ORÇAMENTO'!F300,'MODELO ORÇAMENTO'!$G$14:G300,'MODELO ORÇAMENTO'!G300,'MODELO ORÇAMENTO'!$I$14:I300,DADOS!$AE$8))</f>
        <v>7</v>
      </c>
      <c r="I300" t="s">
        <v>16</v>
      </c>
      <c r="K300" s="49"/>
      <c r="L300" s="2" t="s">
        <v>461</v>
      </c>
      <c r="O300" s="4" t="s">
        <v>235</v>
      </c>
      <c r="P300" s="3" t="s">
        <v>107</v>
      </c>
      <c r="Q300" s="5">
        <v>0.76086449999999994</v>
      </c>
      <c r="R300" s="7"/>
      <c r="S300" s="6"/>
      <c r="T300" s="8"/>
      <c r="U300" s="2" t="s">
        <v>42</v>
      </c>
      <c r="V300" s="43"/>
      <c r="Z300" s="10" t="s">
        <v>0</v>
      </c>
      <c r="AA300" s="10" t="s">
        <v>0</v>
      </c>
      <c r="AB300" s="10" t="s">
        <v>0</v>
      </c>
      <c r="AC300" s="10" t="s">
        <v>0</v>
      </c>
      <c r="AE300" s="10" t="s">
        <v>0</v>
      </c>
      <c r="AF300" s="10" t="s">
        <v>0</v>
      </c>
      <c r="AG300" s="10" t="s">
        <v>0</v>
      </c>
      <c r="AH300" s="10" t="s">
        <v>0</v>
      </c>
      <c r="AI300" s="10" t="s">
        <v>0</v>
      </c>
    </row>
    <row r="301" spans="2:35" x14ac:dyDescent="0.25">
      <c r="B301" t="str">
        <f>IFERROR(IF(I301=DADOS!$AE$8,S301,""),0)</f>
        <v/>
      </c>
      <c r="C301" t="str">
        <f>IF(I301=DADOS!$AE$8,S301,"")</f>
        <v/>
      </c>
      <c r="D301" t="str">
        <f>IF(I301="","",COUNTIF(I$12:I301,DADOS!$AE$4))</f>
        <v/>
      </c>
      <c r="E301" t="str">
        <f>IF(I301="","",IF(I301=DADOS!$AE$4,"",IF(OR(I301=DADOS!$AE$5,I301=DADOS!$AE$6,I301=DADOS!$AE$7),COUNTIFS('MODELO ORÇAMENTO'!$D$14:D301,'MODELO ORÇAMENTO'!D301,'MODELO ORÇAMENTO'!$I$14:I301,DADOS!$AE$5),COUNTIFS('MODELO ORÇAMENTO'!$D$14:D301,'MODELO ORÇAMENTO'!D301,'MODELO ORÇAMENTO'!$I$14:I301,DADOS!$AE$5))))</f>
        <v/>
      </c>
      <c r="F301" t="str">
        <f>IF(I301="","",IF(I301=DADOS!$AE$4,"",IF(OR(I301=DADOS!$AE$5,I301=DADOS!$AE$6,I301=DADOS!$AE$7),COUNTIFS('MODELO ORÇAMENTO'!$D$14:D301,'MODELO ORÇAMENTO'!D301,'MODELO ORÇAMENTO'!$E$14:E301,'MODELO ORÇAMENTO'!E301,'MODELO ORÇAMENTO'!$I$14:I301,DADOS!$AE$6),COUNTIFS('MODELO ORÇAMENTO'!$D$14:D301,'MODELO ORÇAMENTO'!D301,'MODELO ORÇAMENTO'!$E$14:E301,'MODELO ORÇAMENTO'!E301,'MODELO ORÇAMENTO'!$I$14:I301,DADOS!$AE$6))))</f>
        <v/>
      </c>
      <c r="G301" t="str">
        <f>IF(I301="","",IF(I301=DADOS!$AE$4,"",IF(OR(I301=DADOS!$AE$5,I301=DADOS!$AE$6,I301=DADOS!$AE$7),COUNTIFS('MODELO ORÇAMENTO'!$D$14:D301,'MODELO ORÇAMENTO'!D301,'MODELO ORÇAMENTO'!$E$14:E301,'MODELO ORÇAMENTO'!E301,'MODELO ORÇAMENTO'!$F$14:F301,'MODELO ORÇAMENTO'!F301,'MODELO ORÇAMENTO'!$I$14:I301,DADOS!$AE$7),COUNTIFS('MODELO ORÇAMENTO'!$D$14:D301,'MODELO ORÇAMENTO'!D301,'MODELO ORÇAMENTO'!$E$14:E301,'MODELO ORÇAMENTO'!E301,'MODELO ORÇAMENTO'!$F$14:F301,'MODELO ORÇAMENTO'!F301,'MODELO ORÇAMENTO'!$I$14:I301,DADOS!$AE$7))))</f>
        <v/>
      </c>
      <c r="H301" t="str">
        <f>IF(I301="","",COUNTIFS('MODELO ORÇAMENTO'!$D$14:D301,'MODELO ORÇAMENTO'!D301,'MODELO ORÇAMENTO'!$E$14:E301,'MODELO ORÇAMENTO'!E301,'MODELO ORÇAMENTO'!$F$14:F301,'MODELO ORÇAMENTO'!F301,'MODELO ORÇAMENTO'!$G$14:G301,'MODELO ORÇAMENTO'!G301,'MODELO ORÇAMENTO'!$I$14:I301,DADOS!$AE$8))</f>
        <v/>
      </c>
      <c r="K301" s="49"/>
      <c r="L301" s="2" t="s">
        <v>0</v>
      </c>
      <c r="O301" s="4" t="s">
        <v>0</v>
      </c>
      <c r="P301" s="3" t="s">
        <v>0</v>
      </c>
      <c r="Q301" s="5" t="s">
        <v>0</v>
      </c>
      <c r="R301" s="7"/>
      <c r="S301" s="6"/>
      <c r="T301" s="8"/>
      <c r="V301" s="43"/>
      <c r="Z301" s="10" t="s">
        <v>0</v>
      </c>
      <c r="AA301" s="10" t="s">
        <v>0</v>
      </c>
      <c r="AB301" s="10" t="s">
        <v>0</v>
      </c>
      <c r="AC301" s="10" t="s">
        <v>0</v>
      </c>
      <c r="AE301" s="10" t="s">
        <v>0</v>
      </c>
      <c r="AF301" s="10" t="s">
        <v>0</v>
      </c>
      <c r="AG301" s="10" t="s">
        <v>0</v>
      </c>
      <c r="AH301" s="10" t="s">
        <v>0</v>
      </c>
      <c r="AI301" s="10" t="s">
        <v>0</v>
      </c>
    </row>
    <row r="302" spans="2:35" x14ac:dyDescent="0.25">
      <c r="B302" t="str">
        <f>IFERROR(IF(I302=DADOS!$AE$8,S302,""),0)</f>
        <v/>
      </c>
      <c r="C302" t="str">
        <f>IF(I302=DADOS!$AE$8,S302,"")</f>
        <v/>
      </c>
      <c r="D302">
        <f>IF(I302="","",COUNTIF(I$12:I302,DADOS!$AE$4))</f>
        <v>3</v>
      </c>
      <c r="E302">
        <f>IF(I302="","",IF(I302=DADOS!$AE$4,"",IF(OR(I302=DADOS!$AE$5,I302=DADOS!$AE$6,I302=DADOS!$AE$7),COUNTIFS('MODELO ORÇAMENTO'!$D$14:D302,'MODELO ORÇAMENTO'!D302,'MODELO ORÇAMENTO'!$I$14:I302,DADOS!$AE$5),COUNTIFS('MODELO ORÇAMENTO'!$D$14:D302,'MODELO ORÇAMENTO'!D302,'MODELO ORÇAMENTO'!$I$14:I302,DADOS!$AE$5))))</f>
        <v>4</v>
      </c>
      <c r="F302">
        <f>IF(I302="","",IF(I302=DADOS!$AE$4,"",IF(OR(I302=DADOS!$AE$5,I302=DADOS!$AE$6,I302=DADOS!$AE$7),COUNTIFS('MODELO ORÇAMENTO'!$D$14:D302,'MODELO ORÇAMENTO'!D302,'MODELO ORÇAMENTO'!$E$14:E302,'MODELO ORÇAMENTO'!E302,'MODELO ORÇAMENTO'!$I$14:I302,DADOS!$AE$6),COUNTIFS('MODELO ORÇAMENTO'!$D$14:D302,'MODELO ORÇAMENTO'!D302,'MODELO ORÇAMENTO'!$E$14:E302,'MODELO ORÇAMENTO'!E302,'MODELO ORÇAMENTO'!$I$14:I302,DADOS!$AE$6))))</f>
        <v>6</v>
      </c>
      <c r="G302">
        <f>IF(I302="","",IF(I302=DADOS!$AE$4,"",IF(OR(I302=DADOS!$AE$5,I302=DADOS!$AE$6,I302=DADOS!$AE$7),COUNTIFS('MODELO ORÇAMENTO'!$D$14:D302,'MODELO ORÇAMENTO'!D302,'MODELO ORÇAMENTO'!$E$14:E302,'MODELO ORÇAMENTO'!E302,'MODELO ORÇAMENTO'!$F$14:F302,'MODELO ORÇAMENTO'!F302,'MODELO ORÇAMENTO'!$I$14:I302,DADOS!$AE$7),COUNTIFS('MODELO ORÇAMENTO'!$D$14:D302,'MODELO ORÇAMENTO'!D302,'MODELO ORÇAMENTO'!$E$14:E302,'MODELO ORÇAMENTO'!E302,'MODELO ORÇAMENTO'!$F$14:F302,'MODELO ORÇAMENTO'!F302,'MODELO ORÇAMENTO'!$I$14:I302,DADOS!$AE$7))))</f>
        <v>0</v>
      </c>
      <c r="H302">
        <f>IF(I302="","",COUNTIFS('MODELO ORÇAMENTO'!$D$14:D302,'MODELO ORÇAMENTO'!D302,'MODELO ORÇAMENTO'!$E$14:E302,'MODELO ORÇAMENTO'!E302,'MODELO ORÇAMENTO'!$F$14:F302,'MODELO ORÇAMENTO'!F302,'MODELO ORÇAMENTO'!$G$14:G302,'MODELO ORÇAMENTO'!G302,'MODELO ORÇAMENTO'!$I$14:I302,DADOS!$AE$8))</f>
        <v>0</v>
      </c>
      <c r="I302" t="s">
        <v>14</v>
      </c>
      <c r="K302" s="49"/>
      <c r="L302" s="2" t="s">
        <v>462</v>
      </c>
      <c r="O302" s="4" t="s">
        <v>237</v>
      </c>
      <c r="P302" s="3" t="s">
        <v>0</v>
      </c>
      <c r="Q302" s="5" t="s">
        <v>0</v>
      </c>
      <c r="R302" s="7"/>
      <c r="S302" s="6"/>
      <c r="T302" s="8"/>
      <c r="V302" s="43"/>
      <c r="X302" s="9" t="s">
        <v>237</v>
      </c>
      <c r="Z302" s="10" t="s">
        <v>0</v>
      </c>
      <c r="AA302" s="10" t="s">
        <v>0</v>
      </c>
      <c r="AB302" s="10" t="s">
        <v>0</v>
      </c>
      <c r="AC302" s="10" t="s">
        <v>0</v>
      </c>
      <c r="AE302" s="10" t="s">
        <v>0</v>
      </c>
      <c r="AF302" s="10" t="s">
        <v>0</v>
      </c>
      <c r="AG302" s="10" t="s">
        <v>0</v>
      </c>
      <c r="AH302" s="10" t="s">
        <v>0</v>
      </c>
      <c r="AI302" s="10" t="s">
        <v>0</v>
      </c>
    </row>
    <row r="303" spans="2:35" ht="30" x14ac:dyDescent="0.25">
      <c r="B303">
        <f>IFERROR(IF(I303=DADOS!$AE$8,S303,""),0)</f>
        <v>0</v>
      </c>
      <c r="C303">
        <f>IF(I303=DADOS!$AE$8,S303,"")</f>
        <v>0</v>
      </c>
      <c r="D303">
        <f>IF(I303="","",COUNTIF(I$12:I303,DADOS!$AE$4))</f>
        <v>3</v>
      </c>
      <c r="E303">
        <f>IF(I303="","",IF(I303=DADOS!$AE$4,"",IF(OR(I303=DADOS!$AE$5,I303=DADOS!$AE$6,I303=DADOS!$AE$7),COUNTIFS('MODELO ORÇAMENTO'!$D$14:D303,'MODELO ORÇAMENTO'!D303,'MODELO ORÇAMENTO'!$I$14:I303,DADOS!$AE$5),COUNTIFS('MODELO ORÇAMENTO'!$D$14:D303,'MODELO ORÇAMENTO'!D303,'MODELO ORÇAMENTO'!$I$14:I303,DADOS!$AE$5))))</f>
        <v>4</v>
      </c>
      <c r="F303">
        <f>IF(I303="","",IF(I303=DADOS!$AE$4,"",IF(OR(I303=DADOS!$AE$5,I303=DADOS!$AE$6,I303=DADOS!$AE$7),COUNTIFS('MODELO ORÇAMENTO'!$D$14:D303,'MODELO ORÇAMENTO'!D303,'MODELO ORÇAMENTO'!$E$14:E303,'MODELO ORÇAMENTO'!E303,'MODELO ORÇAMENTO'!$I$14:I303,DADOS!$AE$6),COUNTIFS('MODELO ORÇAMENTO'!$D$14:D303,'MODELO ORÇAMENTO'!D303,'MODELO ORÇAMENTO'!$E$14:E303,'MODELO ORÇAMENTO'!E303,'MODELO ORÇAMENTO'!$I$14:I303,DADOS!$AE$6))))</f>
        <v>6</v>
      </c>
      <c r="G303">
        <f>IF(I303="","",IF(I303=DADOS!$AE$4,"",IF(OR(I303=DADOS!$AE$5,I303=DADOS!$AE$6,I303=DADOS!$AE$7),COUNTIFS('MODELO ORÇAMENTO'!$D$14:D303,'MODELO ORÇAMENTO'!D303,'MODELO ORÇAMENTO'!$E$14:E303,'MODELO ORÇAMENTO'!E303,'MODELO ORÇAMENTO'!$F$14:F303,'MODELO ORÇAMENTO'!F303,'MODELO ORÇAMENTO'!$I$14:I303,DADOS!$AE$7),COUNTIFS('MODELO ORÇAMENTO'!$D$14:D303,'MODELO ORÇAMENTO'!D303,'MODELO ORÇAMENTO'!$E$14:E303,'MODELO ORÇAMENTO'!E303,'MODELO ORÇAMENTO'!$F$14:F303,'MODELO ORÇAMENTO'!F303,'MODELO ORÇAMENTO'!$I$14:I303,DADOS!$AE$7))))</f>
        <v>0</v>
      </c>
      <c r="H303">
        <f>IF(I303="","",COUNTIFS('MODELO ORÇAMENTO'!$D$14:D303,'MODELO ORÇAMENTO'!D303,'MODELO ORÇAMENTO'!$E$14:E303,'MODELO ORÇAMENTO'!E303,'MODELO ORÇAMENTO'!$F$14:F303,'MODELO ORÇAMENTO'!F303,'MODELO ORÇAMENTO'!$G$14:G303,'MODELO ORÇAMENTO'!G303,'MODELO ORÇAMENTO'!$I$14:I303,DADOS!$AE$8))</f>
        <v>1</v>
      </c>
      <c r="I303" t="s">
        <v>16</v>
      </c>
      <c r="K303" s="49"/>
      <c r="L303" s="2" t="s">
        <v>463</v>
      </c>
      <c r="O303" s="4" t="s">
        <v>239</v>
      </c>
      <c r="P303" s="3" t="s">
        <v>49</v>
      </c>
      <c r="Q303" s="5">
        <v>143.404</v>
      </c>
      <c r="R303" s="7"/>
      <c r="S303" s="6"/>
      <c r="T303" s="8"/>
      <c r="U303" s="2" t="s">
        <v>42</v>
      </c>
      <c r="V303" s="43"/>
      <c r="Z303" s="10" t="s">
        <v>0</v>
      </c>
      <c r="AA303" s="10" t="s">
        <v>0</v>
      </c>
      <c r="AB303" s="10" t="s">
        <v>0</v>
      </c>
      <c r="AC303" s="10" t="s">
        <v>0</v>
      </c>
      <c r="AE303" s="10" t="s">
        <v>0</v>
      </c>
      <c r="AF303" s="10" t="s">
        <v>0</v>
      </c>
      <c r="AG303" s="10" t="s">
        <v>0</v>
      </c>
      <c r="AH303" s="10" t="s">
        <v>0</v>
      </c>
      <c r="AI303" s="10" t="s">
        <v>0</v>
      </c>
    </row>
    <row r="304" spans="2:35" x14ac:dyDescent="0.25">
      <c r="B304" t="str">
        <f>IFERROR(IF(I304=DADOS!$AE$8,S304,""),0)</f>
        <v/>
      </c>
      <c r="C304" t="str">
        <f>IF(I304=DADOS!$AE$8,S304,"")</f>
        <v/>
      </c>
      <c r="D304" t="str">
        <f>IF(I304="","",COUNTIF(I$12:I304,DADOS!$AE$4))</f>
        <v/>
      </c>
      <c r="E304" t="str">
        <f>IF(I304="","",IF(I304=DADOS!$AE$4,"",IF(OR(I304=DADOS!$AE$5,I304=DADOS!$AE$6,I304=DADOS!$AE$7),COUNTIFS('MODELO ORÇAMENTO'!$D$14:D304,'MODELO ORÇAMENTO'!D304,'MODELO ORÇAMENTO'!$I$14:I304,DADOS!$AE$5),COUNTIFS('MODELO ORÇAMENTO'!$D$14:D304,'MODELO ORÇAMENTO'!D304,'MODELO ORÇAMENTO'!$I$14:I304,DADOS!$AE$5))))</f>
        <v/>
      </c>
      <c r="F304" t="str">
        <f>IF(I304="","",IF(I304=DADOS!$AE$4,"",IF(OR(I304=DADOS!$AE$5,I304=DADOS!$AE$6,I304=DADOS!$AE$7),COUNTIFS('MODELO ORÇAMENTO'!$D$14:D304,'MODELO ORÇAMENTO'!D304,'MODELO ORÇAMENTO'!$E$14:E304,'MODELO ORÇAMENTO'!E304,'MODELO ORÇAMENTO'!$I$14:I304,DADOS!$AE$6),COUNTIFS('MODELO ORÇAMENTO'!$D$14:D304,'MODELO ORÇAMENTO'!D304,'MODELO ORÇAMENTO'!$E$14:E304,'MODELO ORÇAMENTO'!E304,'MODELO ORÇAMENTO'!$I$14:I304,DADOS!$AE$6))))</f>
        <v/>
      </c>
      <c r="G304" t="str">
        <f>IF(I304="","",IF(I304=DADOS!$AE$4,"",IF(OR(I304=DADOS!$AE$5,I304=DADOS!$AE$6,I304=DADOS!$AE$7),COUNTIFS('MODELO ORÇAMENTO'!$D$14:D304,'MODELO ORÇAMENTO'!D304,'MODELO ORÇAMENTO'!$E$14:E304,'MODELO ORÇAMENTO'!E304,'MODELO ORÇAMENTO'!$F$14:F304,'MODELO ORÇAMENTO'!F304,'MODELO ORÇAMENTO'!$I$14:I304,DADOS!$AE$7),COUNTIFS('MODELO ORÇAMENTO'!$D$14:D304,'MODELO ORÇAMENTO'!D304,'MODELO ORÇAMENTO'!$E$14:E304,'MODELO ORÇAMENTO'!E304,'MODELO ORÇAMENTO'!$F$14:F304,'MODELO ORÇAMENTO'!F304,'MODELO ORÇAMENTO'!$I$14:I304,DADOS!$AE$7))))</f>
        <v/>
      </c>
      <c r="H304" t="str">
        <f>IF(I304="","",COUNTIFS('MODELO ORÇAMENTO'!$D$14:D304,'MODELO ORÇAMENTO'!D304,'MODELO ORÇAMENTO'!$E$14:E304,'MODELO ORÇAMENTO'!E304,'MODELO ORÇAMENTO'!$F$14:F304,'MODELO ORÇAMENTO'!F304,'MODELO ORÇAMENTO'!$G$14:G304,'MODELO ORÇAMENTO'!G304,'MODELO ORÇAMENTO'!$I$14:I304,DADOS!$AE$8))</f>
        <v/>
      </c>
      <c r="K304" s="49"/>
      <c r="L304" s="2" t="s">
        <v>0</v>
      </c>
      <c r="O304" s="4" t="s">
        <v>0</v>
      </c>
      <c r="P304" s="3" t="s">
        <v>0</v>
      </c>
      <c r="Q304" s="5" t="s">
        <v>0</v>
      </c>
      <c r="R304" s="7"/>
      <c r="S304" s="6"/>
      <c r="T304" s="8"/>
      <c r="V304" s="43"/>
      <c r="Z304" s="10" t="s">
        <v>0</v>
      </c>
      <c r="AA304" s="10" t="s">
        <v>0</v>
      </c>
      <c r="AB304" s="10" t="s">
        <v>0</v>
      </c>
      <c r="AC304" s="10" t="s">
        <v>0</v>
      </c>
      <c r="AE304" s="10" t="s">
        <v>0</v>
      </c>
      <c r="AF304" s="10" t="s">
        <v>0</v>
      </c>
      <c r="AG304" s="10" t="s">
        <v>0</v>
      </c>
      <c r="AH304" s="10" t="s">
        <v>0</v>
      </c>
      <c r="AI304" s="10" t="s">
        <v>0</v>
      </c>
    </row>
    <row r="305" spans="2:35" x14ac:dyDescent="0.25">
      <c r="B305" t="str">
        <f>IFERROR(IF(I305=DADOS!$AE$8,S305,""),0)</f>
        <v/>
      </c>
      <c r="C305" t="str">
        <f>IF(I305=DADOS!$AE$8,S305,"")</f>
        <v/>
      </c>
      <c r="D305">
        <f>IF(I305="","",COUNTIF(I$12:I305,DADOS!$AE$4))</f>
        <v>3</v>
      </c>
      <c r="E305">
        <f>IF(I305="","",IF(I305=DADOS!$AE$4,"",IF(OR(I305=DADOS!$AE$5,I305=DADOS!$AE$6,I305=DADOS!$AE$7),COUNTIFS('MODELO ORÇAMENTO'!$D$14:D305,'MODELO ORÇAMENTO'!D305,'MODELO ORÇAMENTO'!$I$14:I305,DADOS!$AE$5),COUNTIFS('MODELO ORÇAMENTO'!$D$14:D305,'MODELO ORÇAMENTO'!D305,'MODELO ORÇAMENTO'!$I$14:I305,DADOS!$AE$5))))</f>
        <v>5</v>
      </c>
      <c r="F305">
        <f>IF(I305="","",IF(I305=DADOS!$AE$4,"",IF(OR(I305=DADOS!$AE$5,I305=DADOS!$AE$6,I305=DADOS!$AE$7),COUNTIFS('MODELO ORÇAMENTO'!$D$14:D305,'MODELO ORÇAMENTO'!D305,'MODELO ORÇAMENTO'!$E$14:E305,'MODELO ORÇAMENTO'!E305,'MODELO ORÇAMENTO'!$I$14:I305,DADOS!$AE$6),COUNTIFS('MODELO ORÇAMENTO'!$D$14:D305,'MODELO ORÇAMENTO'!D305,'MODELO ORÇAMENTO'!$E$14:E305,'MODELO ORÇAMENTO'!E305,'MODELO ORÇAMENTO'!$I$14:I305,DADOS!$AE$6))))</f>
        <v>0</v>
      </c>
      <c r="G305">
        <f>IF(I305="","",IF(I305=DADOS!$AE$4,"",IF(OR(I305=DADOS!$AE$5,I305=DADOS!$AE$6,I305=DADOS!$AE$7),COUNTIFS('MODELO ORÇAMENTO'!$D$14:D305,'MODELO ORÇAMENTO'!D305,'MODELO ORÇAMENTO'!$E$14:E305,'MODELO ORÇAMENTO'!E305,'MODELO ORÇAMENTO'!$F$14:F305,'MODELO ORÇAMENTO'!F305,'MODELO ORÇAMENTO'!$I$14:I305,DADOS!$AE$7),COUNTIFS('MODELO ORÇAMENTO'!$D$14:D305,'MODELO ORÇAMENTO'!D305,'MODELO ORÇAMENTO'!$E$14:E305,'MODELO ORÇAMENTO'!E305,'MODELO ORÇAMENTO'!$F$14:F305,'MODELO ORÇAMENTO'!F305,'MODELO ORÇAMENTO'!$I$14:I305,DADOS!$AE$7))))</f>
        <v>0</v>
      </c>
      <c r="H305">
        <f>IF(I305="","",COUNTIFS('MODELO ORÇAMENTO'!$D$14:D305,'MODELO ORÇAMENTO'!D305,'MODELO ORÇAMENTO'!$E$14:E305,'MODELO ORÇAMENTO'!E305,'MODELO ORÇAMENTO'!$F$14:F305,'MODELO ORÇAMENTO'!F305,'MODELO ORÇAMENTO'!$G$14:G305,'MODELO ORÇAMENTO'!G305,'MODELO ORÇAMENTO'!$I$14:I305,DADOS!$AE$8))</f>
        <v>0</v>
      </c>
      <c r="I305" t="s">
        <v>13</v>
      </c>
      <c r="K305" s="49"/>
      <c r="L305" s="2" t="s">
        <v>464</v>
      </c>
      <c r="O305" s="4" t="s">
        <v>241</v>
      </c>
      <c r="P305" s="3" t="s">
        <v>0</v>
      </c>
      <c r="Q305" s="5" t="s">
        <v>0</v>
      </c>
      <c r="R305" s="7"/>
      <c r="S305" s="6"/>
      <c r="T305" s="8"/>
      <c r="V305" s="43"/>
      <c r="X305" s="9" t="s">
        <v>241</v>
      </c>
      <c r="Z305" s="10" t="s">
        <v>0</v>
      </c>
      <c r="AA305" s="10" t="s">
        <v>0</v>
      </c>
      <c r="AB305" s="10" t="s">
        <v>0</v>
      </c>
      <c r="AC305" s="10" t="s">
        <v>0</v>
      </c>
      <c r="AE305" s="10" t="s">
        <v>0</v>
      </c>
      <c r="AF305" s="10" t="s">
        <v>0</v>
      </c>
      <c r="AG305" s="10" t="s">
        <v>0</v>
      </c>
      <c r="AH305" s="10" t="s">
        <v>0</v>
      </c>
      <c r="AI305" s="10" t="s">
        <v>0</v>
      </c>
    </row>
    <row r="306" spans="2:35" x14ac:dyDescent="0.25">
      <c r="B306" t="str">
        <f>IFERROR(IF(I306=DADOS!$AE$8,S306,""),0)</f>
        <v/>
      </c>
      <c r="C306" t="str">
        <f>IF(I306=DADOS!$AE$8,S306,"")</f>
        <v/>
      </c>
      <c r="D306">
        <f>IF(I306="","",COUNTIF(I$12:I306,DADOS!$AE$4))</f>
        <v>3</v>
      </c>
      <c r="E306">
        <f>IF(I306="","",IF(I306=DADOS!$AE$4,"",IF(OR(I306=DADOS!$AE$5,I306=DADOS!$AE$6,I306=DADOS!$AE$7),COUNTIFS('MODELO ORÇAMENTO'!$D$14:D306,'MODELO ORÇAMENTO'!D306,'MODELO ORÇAMENTO'!$I$14:I306,DADOS!$AE$5),COUNTIFS('MODELO ORÇAMENTO'!$D$14:D306,'MODELO ORÇAMENTO'!D306,'MODELO ORÇAMENTO'!$I$14:I306,DADOS!$AE$5))))</f>
        <v>5</v>
      </c>
      <c r="F306">
        <f>IF(I306="","",IF(I306=DADOS!$AE$4,"",IF(OR(I306=DADOS!$AE$5,I306=DADOS!$AE$6,I306=DADOS!$AE$7),COUNTIFS('MODELO ORÇAMENTO'!$D$14:D306,'MODELO ORÇAMENTO'!D306,'MODELO ORÇAMENTO'!$E$14:E306,'MODELO ORÇAMENTO'!E306,'MODELO ORÇAMENTO'!$I$14:I306,DADOS!$AE$6),COUNTIFS('MODELO ORÇAMENTO'!$D$14:D306,'MODELO ORÇAMENTO'!D306,'MODELO ORÇAMENTO'!$E$14:E306,'MODELO ORÇAMENTO'!E306,'MODELO ORÇAMENTO'!$I$14:I306,DADOS!$AE$6))))</f>
        <v>1</v>
      </c>
      <c r="G306">
        <f>IF(I306="","",IF(I306=DADOS!$AE$4,"",IF(OR(I306=DADOS!$AE$5,I306=DADOS!$AE$6,I306=DADOS!$AE$7),COUNTIFS('MODELO ORÇAMENTO'!$D$14:D306,'MODELO ORÇAMENTO'!D306,'MODELO ORÇAMENTO'!$E$14:E306,'MODELO ORÇAMENTO'!E306,'MODELO ORÇAMENTO'!$F$14:F306,'MODELO ORÇAMENTO'!F306,'MODELO ORÇAMENTO'!$I$14:I306,DADOS!$AE$7),COUNTIFS('MODELO ORÇAMENTO'!$D$14:D306,'MODELO ORÇAMENTO'!D306,'MODELO ORÇAMENTO'!$E$14:E306,'MODELO ORÇAMENTO'!E306,'MODELO ORÇAMENTO'!$F$14:F306,'MODELO ORÇAMENTO'!F306,'MODELO ORÇAMENTO'!$I$14:I306,DADOS!$AE$7))))</f>
        <v>0</v>
      </c>
      <c r="H306">
        <f>IF(I306="","",COUNTIFS('MODELO ORÇAMENTO'!$D$14:D306,'MODELO ORÇAMENTO'!D306,'MODELO ORÇAMENTO'!$E$14:E306,'MODELO ORÇAMENTO'!E306,'MODELO ORÇAMENTO'!$F$14:F306,'MODELO ORÇAMENTO'!F306,'MODELO ORÇAMENTO'!$G$14:G306,'MODELO ORÇAMENTO'!G306,'MODELO ORÇAMENTO'!$I$14:I306,DADOS!$AE$8))</f>
        <v>0</v>
      </c>
      <c r="I306" t="s">
        <v>14</v>
      </c>
      <c r="K306" s="49"/>
      <c r="L306" s="2" t="s">
        <v>465</v>
      </c>
      <c r="O306" s="4" t="s">
        <v>243</v>
      </c>
      <c r="P306" s="3" t="s">
        <v>0</v>
      </c>
      <c r="Q306" s="5" t="s">
        <v>0</v>
      </c>
      <c r="R306" s="7"/>
      <c r="S306" s="6"/>
      <c r="T306" s="8"/>
      <c r="V306" s="43"/>
      <c r="X306" s="9" t="s">
        <v>243</v>
      </c>
      <c r="Z306" s="10" t="s">
        <v>0</v>
      </c>
      <c r="AA306" s="10" t="s">
        <v>0</v>
      </c>
      <c r="AB306" s="10" t="s">
        <v>0</v>
      </c>
      <c r="AC306" s="10" t="s">
        <v>0</v>
      </c>
      <c r="AE306" s="10" t="s">
        <v>0</v>
      </c>
      <c r="AF306" s="10" t="s">
        <v>0</v>
      </c>
      <c r="AG306" s="10" t="s">
        <v>0</v>
      </c>
      <c r="AH306" s="10" t="s">
        <v>0</v>
      </c>
      <c r="AI306" s="10" t="s">
        <v>0</v>
      </c>
    </row>
    <row r="307" spans="2:35" ht="75" x14ac:dyDescent="0.25">
      <c r="B307">
        <f>IFERROR(IF(I307=DADOS!$AE$8,S307,""),0)</f>
        <v>0</v>
      </c>
      <c r="C307">
        <f>IF(I307=DADOS!$AE$8,S307,"")</f>
        <v>0</v>
      </c>
      <c r="D307">
        <f>IF(I307="","",COUNTIF(I$12:I307,DADOS!$AE$4))</f>
        <v>3</v>
      </c>
      <c r="E307">
        <f>IF(I307="","",IF(I307=DADOS!$AE$4,"",IF(OR(I307=DADOS!$AE$5,I307=DADOS!$AE$6,I307=DADOS!$AE$7),COUNTIFS('MODELO ORÇAMENTO'!$D$14:D307,'MODELO ORÇAMENTO'!D307,'MODELO ORÇAMENTO'!$I$14:I307,DADOS!$AE$5),COUNTIFS('MODELO ORÇAMENTO'!$D$14:D307,'MODELO ORÇAMENTO'!D307,'MODELO ORÇAMENTO'!$I$14:I307,DADOS!$AE$5))))</f>
        <v>5</v>
      </c>
      <c r="F307">
        <f>IF(I307="","",IF(I307=DADOS!$AE$4,"",IF(OR(I307=DADOS!$AE$5,I307=DADOS!$AE$6,I307=DADOS!$AE$7),COUNTIFS('MODELO ORÇAMENTO'!$D$14:D307,'MODELO ORÇAMENTO'!D307,'MODELO ORÇAMENTO'!$E$14:E307,'MODELO ORÇAMENTO'!E307,'MODELO ORÇAMENTO'!$I$14:I307,DADOS!$AE$6),COUNTIFS('MODELO ORÇAMENTO'!$D$14:D307,'MODELO ORÇAMENTO'!D307,'MODELO ORÇAMENTO'!$E$14:E307,'MODELO ORÇAMENTO'!E307,'MODELO ORÇAMENTO'!$I$14:I307,DADOS!$AE$6))))</f>
        <v>1</v>
      </c>
      <c r="G307">
        <f>IF(I307="","",IF(I307=DADOS!$AE$4,"",IF(OR(I307=DADOS!$AE$5,I307=DADOS!$AE$6,I307=DADOS!$AE$7),COUNTIFS('MODELO ORÇAMENTO'!$D$14:D307,'MODELO ORÇAMENTO'!D307,'MODELO ORÇAMENTO'!$E$14:E307,'MODELO ORÇAMENTO'!E307,'MODELO ORÇAMENTO'!$F$14:F307,'MODELO ORÇAMENTO'!F307,'MODELO ORÇAMENTO'!$I$14:I307,DADOS!$AE$7),COUNTIFS('MODELO ORÇAMENTO'!$D$14:D307,'MODELO ORÇAMENTO'!D307,'MODELO ORÇAMENTO'!$E$14:E307,'MODELO ORÇAMENTO'!E307,'MODELO ORÇAMENTO'!$F$14:F307,'MODELO ORÇAMENTO'!F307,'MODELO ORÇAMENTO'!$I$14:I307,DADOS!$AE$7))))</f>
        <v>0</v>
      </c>
      <c r="H307">
        <f>IF(I307="","",COUNTIFS('MODELO ORÇAMENTO'!$D$14:D307,'MODELO ORÇAMENTO'!D307,'MODELO ORÇAMENTO'!$E$14:E307,'MODELO ORÇAMENTO'!E307,'MODELO ORÇAMENTO'!$F$14:F307,'MODELO ORÇAMENTO'!F307,'MODELO ORÇAMENTO'!$G$14:G307,'MODELO ORÇAMENTO'!G307,'MODELO ORÇAMENTO'!$I$14:I307,DADOS!$AE$8))</f>
        <v>1</v>
      </c>
      <c r="I307" t="s">
        <v>16</v>
      </c>
      <c r="K307" s="49"/>
      <c r="L307" s="2" t="s">
        <v>466</v>
      </c>
      <c r="O307" s="4" t="s">
        <v>245</v>
      </c>
      <c r="P307" s="3" t="s">
        <v>49</v>
      </c>
      <c r="Q307" s="5">
        <v>35.200000000000003</v>
      </c>
      <c r="R307" s="7"/>
      <c r="S307" s="6"/>
      <c r="T307" s="8"/>
      <c r="U307" s="2" t="s">
        <v>42</v>
      </c>
      <c r="V307" s="43"/>
      <c r="Z307" s="10" t="s">
        <v>0</v>
      </c>
      <c r="AA307" s="10" t="s">
        <v>0</v>
      </c>
      <c r="AB307" s="10" t="s">
        <v>0</v>
      </c>
      <c r="AC307" s="10" t="s">
        <v>0</v>
      </c>
      <c r="AE307" s="10" t="s">
        <v>0</v>
      </c>
      <c r="AF307" s="10" t="s">
        <v>0</v>
      </c>
      <c r="AG307" s="10" t="s">
        <v>0</v>
      </c>
      <c r="AH307" s="10" t="s">
        <v>0</v>
      </c>
      <c r="AI307" s="10" t="s">
        <v>0</v>
      </c>
    </row>
    <row r="308" spans="2:35" ht="45" x14ac:dyDescent="0.25">
      <c r="B308">
        <f>IFERROR(IF(I308=DADOS!$AE$8,S308,""),0)</f>
        <v>0</v>
      </c>
      <c r="C308">
        <f>IF(I308=DADOS!$AE$8,S308,"")</f>
        <v>0</v>
      </c>
      <c r="D308">
        <f>IF(I308="","",COUNTIF(I$12:I308,DADOS!$AE$4))</f>
        <v>3</v>
      </c>
      <c r="E308">
        <f>IF(I308="","",IF(I308=DADOS!$AE$4,"",IF(OR(I308=DADOS!$AE$5,I308=DADOS!$AE$6,I308=DADOS!$AE$7),COUNTIFS('MODELO ORÇAMENTO'!$D$14:D308,'MODELO ORÇAMENTO'!D308,'MODELO ORÇAMENTO'!$I$14:I308,DADOS!$AE$5),COUNTIFS('MODELO ORÇAMENTO'!$D$14:D308,'MODELO ORÇAMENTO'!D308,'MODELO ORÇAMENTO'!$I$14:I308,DADOS!$AE$5))))</f>
        <v>5</v>
      </c>
      <c r="F308">
        <f>IF(I308="","",IF(I308=DADOS!$AE$4,"",IF(OR(I308=DADOS!$AE$5,I308=DADOS!$AE$6,I308=DADOS!$AE$7),COUNTIFS('MODELO ORÇAMENTO'!$D$14:D308,'MODELO ORÇAMENTO'!D308,'MODELO ORÇAMENTO'!$E$14:E308,'MODELO ORÇAMENTO'!E308,'MODELO ORÇAMENTO'!$I$14:I308,DADOS!$AE$6),COUNTIFS('MODELO ORÇAMENTO'!$D$14:D308,'MODELO ORÇAMENTO'!D308,'MODELO ORÇAMENTO'!$E$14:E308,'MODELO ORÇAMENTO'!E308,'MODELO ORÇAMENTO'!$I$14:I308,DADOS!$AE$6))))</f>
        <v>1</v>
      </c>
      <c r="G308">
        <f>IF(I308="","",IF(I308=DADOS!$AE$4,"",IF(OR(I308=DADOS!$AE$5,I308=DADOS!$AE$6,I308=DADOS!$AE$7),COUNTIFS('MODELO ORÇAMENTO'!$D$14:D308,'MODELO ORÇAMENTO'!D308,'MODELO ORÇAMENTO'!$E$14:E308,'MODELO ORÇAMENTO'!E308,'MODELO ORÇAMENTO'!$F$14:F308,'MODELO ORÇAMENTO'!F308,'MODELO ORÇAMENTO'!$I$14:I308,DADOS!$AE$7),COUNTIFS('MODELO ORÇAMENTO'!$D$14:D308,'MODELO ORÇAMENTO'!D308,'MODELO ORÇAMENTO'!$E$14:E308,'MODELO ORÇAMENTO'!E308,'MODELO ORÇAMENTO'!$F$14:F308,'MODELO ORÇAMENTO'!F308,'MODELO ORÇAMENTO'!$I$14:I308,DADOS!$AE$7))))</f>
        <v>0</v>
      </c>
      <c r="H308">
        <f>IF(I308="","",COUNTIFS('MODELO ORÇAMENTO'!$D$14:D308,'MODELO ORÇAMENTO'!D308,'MODELO ORÇAMENTO'!$E$14:E308,'MODELO ORÇAMENTO'!E308,'MODELO ORÇAMENTO'!$F$14:F308,'MODELO ORÇAMENTO'!F308,'MODELO ORÇAMENTO'!$G$14:G308,'MODELO ORÇAMENTO'!G308,'MODELO ORÇAMENTO'!$I$14:I308,DADOS!$AE$8))</f>
        <v>2</v>
      </c>
      <c r="I308" t="s">
        <v>16</v>
      </c>
      <c r="K308" s="49"/>
      <c r="L308" s="2" t="s">
        <v>467</v>
      </c>
      <c r="O308" s="4" t="s">
        <v>1406</v>
      </c>
      <c r="P308" s="3" t="s">
        <v>118</v>
      </c>
      <c r="Q308" s="5">
        <v>28.212799999999998</v>
      </c>
      <c r="R308" s="7"/>
      <c r="S308" s="6"/>
      <c r="T308" s="8"/>
      <c r="U308" s="2" t="s">
        <v>42</v>
      </c>
      <c r="V308" s="43"/>
      <c r="Z308" s="10" t="s">
        <v>0</v>
      </c>
      <c r="AA308" s="10" t="s">
        <v>0</v>
      </c>
      <c r="AB308" s="10" t="s">
        <v>0</v>
      </c>
      <c r="AC308" s="10" t="s">
        <v>0</v>
      </c>
      <c r="AE308" s="10" t="s">
        <v>0</v>
      </c>
      <c r="AF308" s="10" t="s">
        <v>0</v>
      </c>
      <c r="AG308" s="10" t="s">
        <v>0</v>
      </c>
      <c r="AH308" s="10" t="s">
        <v>0</v>
      </c>
      <c r="AI308" s="10" t="s">
        <v>0</v>
      </c>
    </row>
    <row r="309" spans="2:35" ht="45" x14ac:dyDescent="0.25">
      <c r="B309">
        <f>IFERROR(IF(I309=DADOS!$AE$8,S309,""),0)</f>
        <v>0</v>
      </c>
      <c r="C309">
        <f>IF(I309=DADOS!$AE$8,S309,"")</f>
        <v>0</v>
      </c>
      <c r="D309">
        <f>IF(I309="","",COUNTIF(I$12:I309,DADOS!$AE$4))</f>
        <v>3</v>
      </c>
      <c r="E309">
        <f>IF(I309="","",IF(I309=DADOS!$AE$4,"",IF(OR(I309=DADOS!$AE$5,I309=DADOS!$AE$6,I309=DADOS!$AE$7),COUNTIFS('MODELO ORÇAMENTO'!$D$14:D309,'MODELO ORÇAMENTO'!D309,'MODELO ORÇAMENTO'!$I$14:I309,DADOS!$AE$5),COUNTIFS('MODELO ORÇAMENTO'!$D$14:D309,'MODELO ORÇAMENTO'!D309,'MODELO ORÇAMENTO'!$I$14:I309,DADOS!$AE$5))))</f>
        <v>5</v>
      </c>
      <c r="F309">
        <f>IF(I309="","",IF(I309=DADOS!$AE$4,"",IF(OR(I309=DADOS!$AE$5,I309=DADOS!$AE$6,I309=DADOS!$AE$7),COUNTIFS('MODELO ORÇAMENTO'!$D$14:D309,'MODELO ORÇAMENTO'!D309,'MODELO ORÇAMENTO'!$E$14:E309,'MODELO ORÇAMENTO'!E309,'MODELO ORÇAMENTO'!$I$14:I309,DADOS!$AE$6),COUNTIFS('MODELO ORÇAMENTO'!$D$14:D309,'MODELO ORÇAMENTO'!D309,'MODELO ORÇAMENTO'!$E$14:E309,'MODELO ORÇAMENTO'!E309,'MODELO ORÇAMENTO'!$I$14:I309,DADOS!$AE$6))))</f>
        <v>1</v>
      </c>
      <c r="G309">
        <f>IF(I309="","",IF(I309=DADOS!$AE$4,"",IF(OR(I309=DADOS!$AE$5,I309=DADOS!$AE$6,I309=DADOS!$AE$7),COUNTIFS('MODELO ORÇAMENTO'!$D$14:D309,'MODELO ORÇAMENTO'!D309,'MODELO ORÇAMENTO'!$E$14:E309,'MODELO ORÇAMENTO'!E309,'MODELO ORÇAMENTO'!$F$14:F309,'MODELO ORÇAMENTO'!F309,'MODELO ORÇAMENTO'!$I$14:I309,DADOS!$AE$7),COUNTIFS('MODELO ORÇAMENTO'!$D$14:D309,'MODELO ORÇAMENTO'!D309,'MODELO ORÇAMENTO'!$E$14:E309,'MODELO ORÇAMENTO'!E309,'MODELO ORÇAMENTO'!$F$14:F309,'MODELO ORÇAMENTO'!F309,'MODELO ORÇAMENTO'!$I$14:I309,DADOS!$AE$7))))</f>
        <v>0</v>
      </c>
      <c r="H309">
        <f>IF(I309="","",COUNTIFS('MODELO ORÇAMENTO'!$D$14:D309,'MODELO ORÇAMENTO'!D309,'MODELO ORÇAMENTO'!$E$14:E309,'MODELO ORÇAMENTO'!E309,'MODELO ORÇAMENTO'!$F$14:F309,'MODELO ORÇAMENTO'!F309,'MODELO ORÇAMENTO'!$G$14:G309,'MODELO ORÇAMENTO'!G309,'MODELO ORÇAMENTO'!$I$14:I309,DADOS!$AE$8))</f>
        <v>3</v>
      </c>
      <c r="I309" t="s">
        <v>16</v>
      </c>
      <c r="K309" s="49"/>
      <c r="L309" s="2" t="s">
        <v>468</v>
      </c>
      <c r="O309" s="4" t="s">
        <v>1403</v>
      </c>
      <c r="P309" s="3" t="s">
        <v>118</v>
      </c>
      <c r="Q309" s="5">
        <v>41.711999999999996</v>
      </c>
      <c r="R309" s="7"/>
      <c r="S309" s="6"/>
      <c r="T309" s="8"/>
      <c r="U309" s="2" t="s">
        <v>42</v>
      </c>
      <c r="V309" s="43"/>
      <c r="Z309" s="10" t="s">
        <v>0</v>
      </c>
      <c r="AA309" s="10" t="s">
        <v>0</v>
      </c>
      <c r="AB309" s="10" t="s">
        <v>0</v>
      </c>
      <c r="AC309" s="10" t="s">
        <v>0</v>
      </c>
      <c r="AE309" s="10" t="s">
        <v>0</v>
      </c>
      <c r="AF309" s="10" t="s">
        <v>0</v>
      </c>
      <c r="AG309" s="10" t="s">
        <v>0</v>
      </c>
      <c r="AH309" s="10" t="s">
        <v>0</v>
      </c>
      <c r="AI309" s="10" t="s">
        <v>0</v>
      </c>
    </row>
    <row r="310" spans="2:35" ht="45" x14ac:dyDescent="0.25">
      <c r="B310">
        <f>IFERROR(IF(I310=DADOS!$AE$8,S310,""),0)</f>
        <v>0</v>
      </c>
      <c r="C310">
        <f>IF(I310=DADOS!$AE$8,S310,"")</f>
        <v>0</v>
      </c>
      <c r="D310">
        <f>IF(I310="","",COUNTIF(I$12:I310,DADOS!$AE$4))</f>
        <v>3</v>
      </c>
      <c r="E310">
        <f>IF(I310="","",IF(I310=DADOS!$AE$4,"",IF(OR(I310=DADOS!$AE$5,I310=DADOS!$AE$6,I310=DADOS!$AE$7),COUNTIFS('MODELO ORÇAMENTO'!$D$14:D310,'MODELO ORÇAMENTO'!D310,'MODELO ORÇAMENTO'!$I$14:I310,DADOS!$AE$5),COUNTIFS('MODELO ORÇAMENTO'!$D$14:D310,'MODELO ORÇAMENTO'!D310,'MODELO ORÇAMENTO'!$I$14:I310,DADOS!$AE$5))))</f>
        <v>5</v>
      </c>
      <c r="F310">
        <f>IF(I310="","",IF(I310=DADOS!$AE$4,"",IF(OR(I310=DADOS!$AE$5,I310=DADOS!$AE$6,I310=DADOS!$AE$7),COUNTIFS('MODELO ORÇAMENTO'!$D$14:D310,'MODELO ORÇAMENTO'!D310,'MODELO ORÇAMENTO'!$E$14:E310,'MODELO ORÇAMENTO'!E310,'MODELO ORÇAMENTO'!$I$14:I310,DADOS!$AE$6),COUNTIFS('MODELO ORÇAMENTO'!$D$14:D310,'MODELO ORÇAMENTO'!D310,'MODELO ORÇAMENTO'!$E$14:E310,'MODELO ORÇAMENTO'!E310,'MODELO ORÇAMENTO'!$I$14:I310,DADOS!$AE$6))))</f>
        <v>1</v>
      </c>
      <c r="G310">
        <f>IF(I310="","",IF(I310=DADOS!$AE$4,"",IF(OR(I310=DADOS!$AE$5,I310=DADOS!$AE$6,I310=DADOS!$AE$7),COUNTIFS('MODELO ORÇAMENTO'!$D$14:D310,'MODELO ORÇAMENTO'!D310,'MODELO ORÇAMENTO'!$E$14:E310,'MODELO ORÇAMENTO'!E310,'MODELO ORÇAMENTO'!$F$14:F310,'MODELO ORÇAMENTO'!F310,'MODELO ORÇAMENTO'!$I$14:I310,DADOS!$AE$7),COUNTIFS('MODELO ORÇAMENTO'!$D$14:D310,'MODELO ORÇAMENTO'!D310,'MODELO ORÇAMENTO'!$E$14:E310,'MODELO ORÇAMENTO'!E310,'MODELO ORÇAMENTO'!$F$14:F310,'MODELO ORÇAMENTO'!F310,'MODELO ORÇAMENTO'!$I$14:I310,DADOS!$AE$7))))</f>
        <v>0</v>
      </c>
      <c r="H310">
        <f>IF(I310="","",COUNTIFS('MODELO ORÇAMENTO'!$D$14:D310,'MODELO ORÇAMENTO'!D310,'MODELO ORÇAMENTO'!$E$14:E310,'MODELO ORÇAMENTO'!E310,'MODELO ORÇAMENTO'!$F$14:F310,'MODELO ORÇAMENTO'!F310,'MODELO ORÇAMENTO'!$G$14:G310,'MODELO ORÇAMENTO'!G310,'MODELO ORÇAMENTO'!$I$14:I310,DADOS!$AE$8))</f>
        <v>4</v>
      </c>
      <c r="I310" t="s">
        <v>16</v>
      </c>
      <c r="K310" s="49"/>
      <c r="L310" s="2" t="s">
        <v>469</v>
      </c>
      <c r="O310" s="4" t="s">
        <v>1404</v>
      </c>
      <c r="P310" s="3" t="s">
        <v>118</v>
      </c>
      <c r="Q310" s="5">
        <v>97.732799999999983</v>
      </c>
      <c r="R310" s="7"/>
      <c r="S310" s="6"/>
      <c r="T310" s="8"/>
      <c r="U310" s="2" t="s">
        <v>42</v>
      </c>
      <c r="V310" s="43"/>
      <c r="Z310" s="10" t="s">
        <v>0</v>
      </c>
      <c r="AA310" s="10" t="s">
        <v>0</v>
      </c>
      <c r="AB310" s="10" t="s">
        <v>0</v>
      </c>
      <c r="AC310" s="10" t="s">
        <v>0</v>
      </c>
      <c r="AE310" s="10" t="s">
        <v>0</v>
      </c>
      <c r="AF310" s="10" t="s">
        <v>0</v>
      </c>
      <c r="AG310" s="10" t="s">
        <v>0</v>
      </c>
      <c r="AH310" s="10" t="s">
        <v>0</v>
      </c>
      <c r="AI310" s="10" t="s">
        <v>0</v>
      </c>
    </row>
    <row r="311" spans="2:35" ht="45" x14ac:dyDescent="0.25">
      <c r="B311">
        <f>IFERROR(IF(I311=DADOS!$AE$8,S311,""),0)</f>
        <v>0</v>
      </c>
      <c r="C311">
        <f>IF(I311=DADOS!$AE$8,S311,"")</f>
        <v>0</v>
      </c>
      <c r="D311">
        <f>IF(I311="","",COUNTIF(I$12:I311,DADOS!$AE$4))</f>
        <v>3</v>
      </c>
      <c r="E311">
        <f>IF(I311="","",IF(I311=DADOS!$AE$4,"",IF(OR(I311=DADOS!$AE$5,I311=DADOS!$AE$6,I311=DADOS!$AE$7),COUNTIFS('MODELO ORÇAMENTO'!$D$14:D311,'MODELO ORÇAMENTO'!D311,'MODELO ORÇAMENTO'!$I$14:I311,DADOS!$AE$5),COUNTIFS('MODELO ORÇAMENTO'!$D$14:D311,'MODELO ORÇAMENTO'!D311,'MODELO ORÇAMENTO'!$I$14:I311,DADOS!$AE$5))))</f>
        <v>5</v>
      </c>
      <c r="F311">
        <f>IF(I311="","",IF(I311=DADOS!$AE$4,"",IF(OR(I311=DADOS!$AE$5,I311=DADOS!$AE$6,I311=DADOS!$AE$7),COUNTIFS('MODELO ORÇAMENTO'!$D$14:D311,'MODELO ORÇAMENTO'!D311,'MODELO ORÇAMENTO'!$E$14:E311,'MODELO ORÇAMENTO'!E311,'MODELO ORÇAMENTO'!$I$14:I311,DADOS!$AE$6),COUNTIFS('MODELO ORÇAMENTO'!$D$14:D311,'MODELO ORÇAMENTO'!D311,'MODELO ORÇAMENTO'!$E$14:E311,'MODELO ORÇAMENTO'!E311,'MODELO ORÇAMENTO'!$I$14:I311,DADOS!$AE$6))))</f>
        <v>1</v>
      </c>
      <c r="G311">
        <f>IF(I311="","",IF(I311=DADOS!$AE$4,"",IF(OR(I311=DADOS!$AE$5,I311=DADOS!$AE$6,I311=DADOS!$AE$7),COUNTIFS('MODELO ORÇAMENTO'!$D$14:D311,'MODELO ORÇAMENTO'!D311,'MODELO ORÇAMENTO'!$E$14:E311,'MODELO ORÇAMENTO'!E311,'MODELO ORÇAMENTO'!$F$14:F311,'MODELO ORÇAMENTO'!F311,'MODELO ORÇAMENTO'!$I$14:I311,DADOS!$AE$7),COUNTIFS('MODELO ORÇAMENTO'!$D$14:D311,'MODELO ORÇAMENTO'!D311,'MODELO ORÇAMENTO'!$E$14:E311,'MODELO ORÇAMENTO'!E311,'MODELO ORÇAMENTO'!$F$14:F311,'MODELO ORÇAMENTO'!F311,'MODELO ORÇAMENTO'!$I$14:I311,DADOS!$AE$7))))</f>
        <v>0</v>
      </c>
      <c r="H311">
        <f>IF(I311="","",COUNTIFS('MODELO ORÇAMENTO'!$D$14:D311,'MODELO ORÇAMENTO'!D311,'MODELO ORÇAMENTO'!$E$14:E311,'MODELO ORÇAMENTO'!E311,'MODELO ORÇAMENTO'!$F$14:F311,'MODELO ORÇAMENTO'!F311,'MODELO ORÇAMENTO'!$G$14:G311,'MODELO ORÇAMENTO'!G311,'MODELO ORÇAMENTO'!$I$14:I311,DADOS!$AE$8))</f>
        <v>5</v>
      </c>
      <c r="I311" t="s">
        <v>16</v>
      </c>
      <c r="K311" s="49"/>
      <c r="L311" s="2" t="s">
        <v>470</v>
      </c>
      <c r="O311" s="4" t="s">
        <v>233</v>
      </c>
      <c r="P311" s="3" t="s">
        <v>107</v>
      </c>
      <c r="Q311" s="5">
        <v>1.6499999999999997</v>
      </c>
      <c r="R311" s="7"/>
      <c r="S311" s="6"/>
      <c r="T311" s="8"/>
      <c r="U311" s="2" t="s">
        <v>42</v>
      </c>
      <c r="V311" s="43"/>
      <c r="Z311" s="10" t="s">
        <v>0</v>
      </c>
      <c r="AA311" s="10" t="s">
        <v>0</v>
      </c>
      <c r="AB311" s="10" t="s">
        <v>0</v>
      </c>
      <c r="AC311" s="10" t="s">
        <v>0</v>
      </c>
      <c r="AE311" s="10" t="s">
        <v>0</v>
      </c>
      <c r="AF311" s="10" t="s">
        <v>0</v>
      </c>
      <c r="AG311" s="10" t="s">
        <v>0</v>
      </c>
      <c r="AH311" s="10" t="s">
        <v>0</v>
      </c>
      <c r="AI311" s="10" t="s">
        <v>0</v>
      </c>
    </row>
    <row r="312" spans="2:35" ht="45" x14ac:dyDescent="0.25">
      <c r="B312">
        <f>IFERROR(IF(I312=DADOS!$AE$8,S312,""),0)</f>
        <v>0</v>
      </c>
      <c r="C312">
        <f>IF(I312=DADOS!$AE$8,S312,"")</f>
        <v>0</v>
      </c>
      <c r="D312">
        <f>IF(I312="","",COUNTIF(I$12:I312,DADOS!$AE$4))</f>
        <v>3</v>
      </c>
      <c r="E312">
        <f>IF(I312="","",IF(I312=DADOS!$AE$4,"",IF(OR(I312=DADOS!$AE$5,I312=DADOS!$AE$6,I312=DADOS!$AE$7),COUNTIFS('MODELO ORÇAMENTO'!$D$14:D312,'MODELO ORÇAMENTO'!D312,'MODELO ORÇAMENTO'!$I$14:I312,DADOS!$AE$5),COUNTIFS('MODELO ORÇAMENTO'!$D$14:D312,'MODELO ORÇAMENTO'!D312,'MODELO ORÇAMENTO'!$I$14:I312,DADOS!$AE$5))))</f>
        <v>5</v>
      </c>
      <c r="F312">
        <f>IF(I312="","",IF(I312=DADOS!$AE$4,"",IF(OR(I312=DADOS!$AE$5,I312=DADOS!$AE$6,I312=DADOS!$AE$7),COUNTIFS('MODELO ORÇAMENTO'!$D$14:D312,'MODELO ORÇAMENTO'!D312,'MODELO ORÇAMENTO'!$E$14:E312,'MODELO ORÇAMENTO'!E312,'MODELO ORÇAMENTO'!$I$14:I312,DADOS!$AE$6),COUNTIFS('MODELO ORÇAMENTO'!$D$14:D312,'MODELO ORÇAMENTO'!D312,'MODELO ORÇAMENTO'!$E$14:E312,'MODELO ORÇAMENTO'!E312,'MODELO ORÇAMENTO'!$I$14:I312,DADOS!$AE$6))))</f>
        <v>1</v>
      </c>
      <c r="G312">
        <f>IF(I312="","",IF(I312=DADOS!$AE$4,"",IF(OR(I312=DADOS!$AE$5,I312=DADOS!$AE$6,I312=DADOS!$AE$7),COUNTIFS('MODELO ORÇAMENTO'!$D$14:D312,'MODELO ORÇAMENTO'!D312,'MODELO ORÇAMENTO'!$E$14:E312,'MODELO ORÇAMENTO'!E312,'MODELO ORÇAMENTO'!$F$14:F312,'MODELO ORÇAMENTO'!F312,'MODELO ORÇAMENTO'!$I$14:I312,DADOS!$AE$7),COUNTIFS('MODELO ORÇAMENTO'!$D$14:D312,'MODELO ORÇAMENTO'!D312,'MODELO ORÇAMENTO'!$E$14:E312,'MODELO ORÇAMENTO'!E312,'MODELO ORÇAMENTO'!$F$14:F312,'MODELO ORÇAMENTO'!F312,'MODELO ORÇAMENTO'!$I$14:I312,DADOS!$AE$7))))</f>
        <v>0</v>
      </c>
      <c r="H312">
        <f>IF(I312="","",COUNTIFS('MODELO ORÇAMENTO'!$D$14:D312,'MODELO ORÇAMENTO'!D312,'MODELO ORÇAMENTO'!$E$14:E312,'MODELO ORÇAMENTO'!E312,'MODELO ORÇAMENTO'!$F$14:F312,'MODELO ORÇAMENTO'!F312,'MODELO ORÇAMENTO'!$G$14:G312,'MODELO ORÇAMENTO'!G312,'MODELO ORÇAMENTO'!$I$14:I312,DADOS!$AE$8))</f>
        <v>6</v>
      </c>
      <c r="I312" t="s">
        <v>16</v>
      </c>
      <c r="K312" s="49"/>
      <c r="L312" s="2" t="s">
        <v>471</v>
      </c>
      <c r="O312" s="4" t="s">
        <v>235</v>
      </c>
      <c r="P312" s="3" t="s">
        <v>107</v>
      </c>
      <c r="Q312" s="5">
        <v>1.6499999999999997</v>
      </c>
      <c r="R312" s="7"/>
      <c r="S312" s="6"/>
      <c r="T312" s="8"/>
      <c r="U312" s="2" t="s">
        <v>42</v>
      </c>
      <c r="V312" s="43"/>
      <c r="Z312" s="10" t="s">
        <v>0</v>
      </c>
      <c r="AA312" s="10" t="s">
        <v>0</v>
      </c>
      <c r="AB312" s="10" t="s">
        <v>0</v>
      </c>
      <c r="AC312" s="10" t="s">
        <v>0</v>
      </c>
      <c r="AE312" s="10" t="s">
        <v>0</v>
      </c>
      <c r="AF312" s="10" t="s">
        <v>0</v>
      </c>
      <c r="AG312" s="10" t="s">
        <v>0</v>
      </c>
      <c r="AH312" s="10" t="s">
        <v>0</v>
      </c>
      <c r="AI312" s="10" t="s">
        <v>0</v>
      </c>
    </row>
    <row r="313" spans="2:35" x14ac:dyDescent="0.25">
      <c r="B313" t="str">
        <f>IFERROR(IF(I313=DADOS!$AE$8,S313,""),0)</f>
        <v/>
      </c>
      <c r="C313" t="str">
        <f>IF(I313=DADOS!$AE$8,S313,"")</f>
        <v/>
      </c>
      <c r="D313" t="str">
        <f>IF(I313="","",COUNTIF(I$12:I313,DADOS!$AE$4))</f>
        <v/>
      </c>
      <c r="E313" t="str">
        <f>IF(I313="","",IF(I313=DADOS!$AE$4,"",IF(OR(I313=DADOS!$AE$5,I313=DADOS!$AE$6,I313=DADOS!$AE$7),COUNTIFS('MODELO ORÇAMENTO'!$D$14:D313,'MODELO ORÇAMENTO'!D313,'MODELO ORÇAMENTO'!$I$14:I313,DADOS!$AE$5),COUNTIFS('MODELO ORÇAMENTO'!$D$14:D313,'MODELO ORÇAMENTO'!D313,'MODELO ORÇAMENTO'!$I$14:I313,DADOS!$AE$5))))</f>
        <v/>
      </c>
      <c r="F313" t="str">
        <f>IF(I313="","",IF(I313=DADOS!$AE$4,"",IF(OR(I313=DADOS!$AE$5,I313=DADOS!$AE$6,I313=DADOS!$AE$7),COUNTIFS('MODELO ORÇAMENTO'!$D$14:D313,'MODELO ORÇAMENTO'!D313,'MODELO ORÇAMENTO'!$E$14:E313,'MODELO ORÇAMENTO'!E313,'MODELO ORÇAMENTO'!$I$14:I313,DADOS!$AE$6),COUNTIFS('MODELO ORÇAMENTO'!$D$14:D313,'MODELO ORÇAMENTO'!D313,'MODELO ORÇAMENTO'!$E$14:E313,'MODELO ORÇAMENTO'!E313,'MODELO ORÇAMENTO'!$I$14:I313,DADOS!$AE$6))))</f>
        <v/>
      </c>
      <c r="G313" t="str">
        <f>IF(I313="","",IF(I313=DADOS!$AE$4,"",IF(OR(I313=DADOS!$AE$5,I313=DADOS!$AE$6,I313=DADOS!$AE$7),COUNTIFS('MODELO ORÇAMENTO'!$D$14:D313,'MODELO ORÇAMENTO'!D313,'MODELO ORÇAMENTO'!$E$14:E313,'MODELO ORÇAMENTO'!E313,'MODELO ORÇAMENTO'!$F$14:F313,'MODELO ORÇAMENTO'!F313,'MODELO ORÇAMENTO'!$I$14:I313,DADOS!$AE$7),COUNTIFS('MODELO ORÇAMENTO'!$D$14:D313,'MODELO ORÇAMENTO'!D313,'MODELO ORÇAMENTO'!$E$14:E313,'MODELO ORÇAMENTO'!E313,'MODELO ORÇAMENTO'!$F$14:F313,'MODELO ORÇAMENTO'!F313,'MODELO ORÇAMENTO'!$I$14:I313,DADOS!$AE$7))))</f>
        <v/>
      </c>
      <c r="H313" t="str">
        <f>IF(I313="","",COUNTIFS('MODELO ORÇAMENTO'!$D$14:D313,'MODELO ORÇAMENTO'!D313,'MODELO ORÇAMENTO'!$E$14:E313,'MODELO ORÇAMENTO'!E313,'MODELO ORÇAMENTO'!$F$14:F313,'MODELO ORÇAMENTO'!F313,'MODELO ORÇAMENTO'!$G$14:G313,'MODELO ORÇAMENTO'!G313,'MODELO ORÇAMENTO'!$I$14:I313,DADOS!$AE$8))</f>
        <v/>
      </c>
      <c r="K313" s="49"/>
      <c r="L313" s="2" t="s">
        <v>0</v>
      </c>
      <c r="O313" s="4" t="s">
        <v>0</v>
      </c>
      <c r="P313" s="3" t="s">
        <v>0</v>
      </c>
      <c r="Q313" s="5" t="s">
        <v>0</v>
      </c>
      <c r="R313" s="7"/>
      <c r="S313" s="6"/>
      <c r="T313" s="8"/>
      <c r="V313" s="43"/>
      <c r="Z313" s="10" t="s">
        <v>0</v>
      </c>
      <c r="AA313" s="10" t="s">
        <v>0</v>
      </c>
      <c r="AB313" s="10" t="s">
        <v>0</v>
      </c>
      <c r="AC313" s="10" t="s">
        <v>0</v>
      </c>
      <c r="AE313" s="10" t="s">
        <v>0</v>
      </c>
      <c r="AF313" s="10" t="s">
        <v>0</v>
      </c>
      <c r="AG313" s="10" t="s">
        <v>0</v>
      </c>
      <c r="AH313" s="10" t="s">
        <v>0</v>
      </c>
      <c r="AI313" s="10" t="s">
        <v>0</v>
      </c>
    </row>
    <row r="314" spans="2:35" x14ac:dyDescent="0.25">
      <c r="B314" t="str">
        <f>IFERROR(IF(I314=DADOS!$AE$8,S314,""),0)</f>
        <v/>
      </c>
      <c r="C314" t="str">
        <f>IF(I314=DADOS!$AE$8,S314,"")</f>
        <v/>
      </c>
      <c r="D314">
        <f>IF(I314="","",COUNTIF(I$12:I314,DADOS!$AE$4))</f>
        <v>3</v>
      </c>
      <c r="E314">
        <f>IF(I314="","",IF(I314=DADOS!$AE$4,"",IF(OR(I314=DADOS!$AE$5,I314=DADOS!$AE$6,I314=DADOS!$AE$7),COUNTIFS('MODELO ORÇAMENTO'!$D$14:D314,'MODELO ORÇAMENTO'!D314,'MODELO ORÇAMENTO'!$I$14:I314,DADOS!$AE$5),COUNTIFS('MODELO ORÇAMENTO'!$D$14:D314,'MODELO ORÇAMENTO'!D314,'MODELO ORÇAMENTO'!$I$14:I314,DADOS!$AE$5))))</f>
        <v>5</v>
      </c>
      <c r="F314">
        <f>IF(I314="","",IF(I314=DADOS!$AE$4,"",IF(OR(I314=DADOS!$AE$5,I314=DADOS!$AE$6,I314=DADOS!$AE$7),COUNTIFS('MODELO ORÇAMENTO'!$D$14:D314,'MODELO ORÇAMENTO'!D314,'MODELO ORÇAMENTO'!$E$14:E314,'MODELO ORÇAMENTO'!E314,'MODELO ORÇAMENTO'!$I$14:I314,DADOS!$AE$6),COUNTIFS('MODELO ORÇAMENTO'!$D$14:D314,'MODELO ORÇAMENTO'!D314,'MODELO ORÇAMENTO'!$E$14:E314,'MODELO ORÇAMENTO'!E314,'MODELO ORÇAMENTO'!$I$14:I314,DADOS!$AE$6))))</f>
        <v>2</v>
      </c>
      <c r="G314">
        <f>IF(I314="","",IF(I314=DADOS!$AE$4,"",IF(OR(I314=DADOS!$AE$5,I314=DADOS!$AE$6,I314=DADOS!$AE$7),COUNTIFS('MODELO ORÇAMENTO'!$D$14:D314,'MODELO ORÇAMENTO'!D314,'MODELO ORÇAMENTO'!$E$14:E314,'MODELO ORÇAMENTO'!E314,'MODELO ORÇAMENTO'!$F$14:F314,'MODELO ORÇAMENTO'!F314,'MODELO ORÇAMENTO'!$I$14:I314,DADOS!$AE$7),COUNTIFS('MODELO ORÇAMENTO'!$D$14:D314,'MODELO ORÇAMENTO'!D314,'MODELO ORÇAMENTO'!$E$14:E314,'MODELO ORÇAMENTO'!E314,'MODELO ORÇAMENTO'!$F$14:F314,'MODELO ORÇAMENTO'!F314,'MODELO ORÇAMENTO'!$I$14:I314,DADOS!$AE$7))))</f>
        <v>0</v>
      </c>
      <c r="H314">
        <f>IF(I314="","",COUNTIFS('MODELO ORÇAMENTO'!$D$14:D314,'MODELO ORÇAMENTO'!D314,'MODELO ORÇAMENTO'!$E$14:E314,'MODELO ORÇAMENTO'!E314,'MODELO ORÇAMENTO'!$F$14:F314,'MODELO ORÇAMENTO'!F314,'MODELO ORÇAMENTO'!$G$14:G314,'MODELO ORÇAMENTO'!G314,'MODELO ORÇAMENTO'!$I$14:I314,DADOS!$AE$8))</f>
        <v>0</v>
      </c>
      <c r="I314" t="s">
        <v>14</v>
      </c>
      <c r="K314" s="49"/>
      <c r="L314" s="2" t="s">
        <v>472</v>
      </c>
      <c r="O314" s="4" t="s">
        <v>252</v>
      </c>
      <c r="P314" s="3" t="s">
        <v>0</v>
      </c>
      <c r="Q314" s="5" t="s">
        <v>0</v>
      </c>
      <c r="R314" s="7"/>
      <c r="S314" s="6"/>
      <c r="T314" s="8"/>
      <c r="V314" s="43"/>
      <c r="X314" s="9" t="s">
        <v>252</v>
      </c>
      <c r="Z314" s="10" t="s">
        <v>0</v>
      </c>
      <c r="AA314" s="10" t="s">
        <v>0</v>
      </c>
      <c r="AB314" s="10" t="s">
        <v>0</v>
      </c>
      <c r="AC314" s="10" t="s">
        <v>0</v>
      </c>
      <c r="AE314" s="10" t="s">
        <v>0</v>
      </c>
      <c r="AF314" s="10" t="s">
        <v>0</v>
      </c>
      <c r="AG314" s="10" t="s">
        <v>0</v>
      </c>
      <c r="AH314" s="10" t="s">
        <v>0</v>
      </c>
      <c r="AI314" s="10" t="s">
        <v>0</v>
      </c>
    </row>
    <row r="315" spans="2:35" ht="60" x14ac:dyDescent="0.25">
      <c r="B315">
        <f>IFERROR(IF(I315=DADOS!$AE$8,S315,""),0)</f>
        <v>0</v>
      </c>
      <c r="C315">
        <f>IF(I315=DADOS!$AE$8,S315,"")</f>
        <v>0</v>
      </c>
      <c r="D315">
        <f>IF(I315="","",COUNTIF(I$12:I315,DADOS!$AE$4))</f>
        <v>3</v>
      </c>
      <c r="E315">
        <f>IF(I315="","",IF(I315=DADOS!$AE$4,"",IF(OR(I315=DADOS!$AE$5,I315=DADOS!$AE$6,I315=DADOS!$AE$7),COUNTIFS('MODELO ORÇAMENTO'!$D$14:D315,'MODELO ORÇAMENTO'!D315,'MODELO ORÇAMENTO'!$I$14:I315,DADOS!$AE$5),COUNTIFS('MODELO ORÇAMENTO'!$D$14:D315,'MODELO ORÇAMENTO'!D315,'MODELO ORÇAMENTO'!$I$14:I315,DADOS!$AE$5))))</f>
        <v>5</v>
      </c>
      <c r="F315">
        <f>IF(I315="","",IF(I315=DADOS!$AE$4,"",IF(OR(I315=DADOS!$AE$5,I315=DADOS!$AE$6,I315=DADOS!$AE$7),COUNTIFS('MODELO ORÇAMENTO'!$D$14:D315,'MODELO ORÇAMENTO'!D315,'MODELO ORÇAMENTO'!$E$14:E315,'MODELO ORÇAMENTO'!E315,'MODELO ORÇAMENTO'!$I$14:I315,DADOS!$AE$6),COUNTIFS('MODELO ORÇAMENTO'!$D$14:D315,'MODELO ORÇAMENTO'!D315,'MODELO ORÇAMENTO'!$E$14:E315,'MODELO ORÇAMENTO'!E315,'MODELO ORÇAMENTO'!$I$14:I315,DADOS!$AE$6))))</f>
        <v>2</v>
      </c>
      <c r="G315">
        <f>IF(I315="","",IF(I315=DADOS!$AE$4,"",IF(OR(I315=DADOS!$AE$5,I315=DADOS!$AE$6,I315=DADOS!$AE$7),COUNTIFS('MODELO ORÇAMENTO'!$D$14:D315,'MODELO ORÇAMENTO'!D315,'MODELO ORÇAMENTO'!$E$14:E315,'MODELO ORÇAMENTO'!E315,'MODELO ORÇAMENTO'!$F$14:F315,'MODELO ORÇAMENTO'!F315,'MODELO ORÇAMENTO'!$I$14:I315,DADOS!$AE$7),COUNTIFS('MODELO ORÇAMENTO'!$D$14:D315,'MODELO ORÇAMENTO'!D315,'MODELO ORÇAMENTO'!$E$14:E315,'MODELO ORÇAMENTO'!E315,'MODELO ORÇAMENTO'!$F$14:F315,'MODELO ORÇAMENTO'!F315,'MODELO ORÇAMENTO'!$I$14:I315,DADOS!$AE$7))))</f>
        <v>0</v>
      </c>
      <c r="H315">
        <f>IF(I315="","",COUNTIFS('MODELO ORÇAMENTO'!$D$14:D315,'MODELO ORÇAMENTO'!D315,'MODELO ORÇAMENTO'!$E$14:E315,'MODELO ORÇAMENTO'!E315,'MODELO ORÇAMENTO'!$F$14:F315,'MODELO ORÇAMENTO'!F315,'MODELO ORÇAMENTO'!$G$14:G315,'MODELO ORÇAMENTO'!G315,'MODELO ORÇAMENTO'!$I$14:I315,DADOS!$AE$8))</f>
        <v>1</v>
      </c>
      <c r="I315" t="s">
        <v>16</v>
      </c>
      <c r="K315" s="49"/>
      <c r="L315" s="2" t="s">
        <v>473</v>
      </c>
      <c r="O315" s="4" t="s">
        <v>254</v>
      </c>
      <c r="P315" s="3" t="s">
        <v>49</v>
      </c>
      <c r="Q315" s="5">
        <v>57.182999999999993</v>
      </c>
      <c r="R315" s="7"/>
      <c r="S315" s="6"/>
      <c r="T315" s="8"/>
      <c r="U315" s="2" t="s">
        <v>42</v>
      </c>
      <c r="V315" s="43"/>
      <c r="Z315" s="10" t="s">
        <v>0</v>
      </c>
      <c r="AA315" s="10" t="s">
        <v>0</v>
      </c>
      <c r="AB315" s="10" t="s">
        <v>0</v>
      </c>
      <c r="AC315" s="10" t="s">
        <v>0</v>
      </c>
      <c r="AE315" s="10" t="s">
        <v>0</v>
      </c>
      <c r="AF315" s="10" t="s">
        <v>0</v>
      </c>
      <c r="AG315" s="10" t="s">
        <v>0</v>
      </c>
      <c r="AH315" s="10" t="s">
        <v>0</v>
      </c>
      <c r="AI315" s="10" t="s">
        <v>0</v>
      </c>
    </row>
    <row r="316" spans="2:35" ht="45" x14ac:dyDescent="0.25">
      <c r="B316">
        <f>IFERROR(IF(I316=DADOS!$AE$8,S316,""),0)</f>
        <v>0</v>
      </c>
      <c r="C316">
        <f>IF(I316=DADOS!$AE$8,S316,"")</f>
        <v>0</v>
      </c>
      <c r="D316">
        <f>IF(I316="","",COUNTIF(I$12:I316,DADOS!$AE$4))</f>
        <v>3</v>
      </c>
      <c r="E316">
        <f>IF(I316="","",IF(I316=DADOS!$AE$4,"",IF(OR(I316=DADOS!$AE$5,I316=DADOS!$AE$6,I316=DADOS!$AE$7),COUNTIFS('MODELO ORÇAMENTO'!$D$14:D316,'MODELO ORÇAMENTO'!D316,'MODELO ORÇAMENTO'!$I$14:I316,DADOS!$AE$5),COUNTIFS('MODELO ORÇAMENTO'!$D$14:D316,'MODELO ORÇAMENTO'!D316,'MODELO ORÇAMENTO'!$I$14:I316,DADOS!$AE$5))))</f>
        <v>5</v>
      </c>
      <c r="F316">
        <f>IF(I316="","",IF(I316=DADOS!$AE$4,"",IF(OR(I316=DADOS!$AE$5,I316=DADOS!$AE$6,I316=DADOS!$AE$7),COUNTIFS('MODELO ORÇAMENTO'!$D$14:D316,'MODELO ORÇAMENTO'!D316,'MODELO ORÇAMENTO'!$E$14:E316,'MODELO ORÇAMENTO'!E316,'MODELO ORÇAMENTO'!$I$14:I316,DADOS!$AE$6),COUNTIFS('MODELO ORÇAMENTO'!$D$14:D316,'MODELO ORÇAMENTO'!D316,'MODELO ORÇAMENTO'!$E$14:E316,'MODELO ORÇAMENTO'!E316,'MODELO ORÇAMENTO'!$I$14:I316,DADOS!$AE$6))))</f>
        <v>2</v>
      </c>
      <c r="G316">
        <f>IF(I316="","",IF(I316=DADOS!$AE$4,"",IF(OR(I316=DADOS!$AE$5,I316=DADOS!$AE$6,I316=DADOS!$AE$7),COUNTIFS('MODELO ORÇAMENTO'!$D$14:D316,'MODELO ORÇAMENTO'!D316,'MODELO ORÇAMENTO'!$E$14:E316,'MODELO ORÇAMENTO'!E316,'MODELO ORÇAMENTO'!$F$14:F316,'MODELO ORÇAMENTO'!F316,'MODELO ORÇAMENTO'!$I$14:I316,DADOS!$AE$7),COUNTIFS('MODELO ORÇAMENTO'!$D$14:D316,'MODELO ORÇAMENTO'!D316,'MODELO ORÇAMENTO'!$E$14:E316,'MODELO ORÇAMENTO'!E316,'MODELO ORÇAMENTO'!$F$14:F316,'MODELO ORÇAMENTO'!F316,'MODELO ORÇAMENTO'!$I$14:I316,DADOS!$AE$7))))</f>
        <v>0</v>
      </c>
      <c r="H316">
        <f>IF(I316="","",COUNTIFS('MODELO ORÇAMENTO'!$D$14:D316,'MODELO ORÇAMENTO'!D316,'MODELO ORÇAMENTO'!$E$14:E316,'MODELO ORÇAMENTO'!E316,'MODELO ORÇAMENTO'!$F$14:F316,'MODELO ORÇAMENTO'!F316,'MODELO ORÇAMENTO'!$G$14:G316,'MODELO ORÇAMENTO'!G316,'MODELO ORÇAMENTO'!$I$14:I316,DADOS!$AE$8))</f>
        <v>2</v>
      </c>
      <c r="I316" t="s">
        <v>16</v>
      </c>
      <c r="K316" s="49"/>
      <c r="L316" s="2" t="s">
        <v>474</v>
      </c>
      <c r="O316" s="4" t="s">
        <v>1406</v>
      </c>
      <c r="P316" s="3" t="s">
        <v>118</v>
      </c>
      <c r="Q316" s="5">
        <v>85.716400000000021</v>
      </c>
      <c r="R316" s="7"/>
      <c r="S316" s="6"/>
      <c r="T316" s="8"/>
      <c r="U316" s="2" t="s">
        <v>42</v>
      </c>
      <c r="V316" s="43"/>
      <c r="Z316" s="10" t="s">
        <v>0</v>
      </c>
      <c r="AA316" s="10" t="s">
        <v>0</v>
      </c>
      <c r="AB316" s="10" t="s">
        <v>0</v>
      </c>
      <c r="AC316" s="10" t="s">
        <v>0</v>
      </c>
      <c r="AE316" s="10" t="s">
        <v>0</v>
      </c>
      <c r="AF316" s="10" t="s">
        <v>0</v>
      </c>
      <c r="AG316" s="10" t="s">
        <v>0</v>
      </c>
      <c r="AH316" s="10" t="s">
        <v>0</v>
      </c>
      <c r="AI316" s="10" t="s">
        <v>0</v>
      </c>
    </row>
    <row r="317" spans="2:35" ht="45" x14ac:dyDescent="0.25">
      <c r="B317">
        <f>IFERROR(IF(I317=DADOS!$AE$8,S317,""),0)</f>
        <v>0</v>
      </c>
      <c r="C317">
        <f>IF(I317=DADOS!$AE$8,S317,"")</f>
        <v>0</v>
      </c>
      <c r="D317">
        <f>IF(I317="","",COUNTIF(I$12:I317,DADOS!$AE$4))</f>
        <v>3</v>
      </c>
      <c r="E317">
        <f>IF(I317="","",IF(I317=DADOS!$AE$4,"",IF(OR(I317=DADOS!$AE$5,I317=DADOS!$AE$6,I317=DADOS!$AE$7),COUNTIFS('MODELO ORÇAMENTO'!$D$14:D317,'MODELO ORÇAMENTO'!D317,'MODELO ORÇAMENTO'!$I$14:I317,DADOS!$AE$5),COUNTIFS('MODELO ORÇAMENTO'!$D$14:D317,'MODELO ORÇAMENTO'!D317,'MODELO ORÇAMENTO'!$I$14:I317,DADOS!$AE$5))))</f>
        <v>5</v>
      </c>
      <c r="F317">
        <f>IF(I317="","",IF(I317=DADOS!$AE$4,"",IF(OR(I317=DADOS!$AE$5,I317=DADOS!$AE$6,I317=DADOS!$AE$7),COUNTIFS('MODELO ORÇAMENTO'!$D$14:D317,'MODELO ORÇAMENTO'!D317,'MODELO ORÇAMENTO'!$E$14:E317,'MODELO ORÇAMENTO'!E317,'MODELO ORÇAMENTO'!$I$14:I317,DADOS!$AE$6),COUNTIFS('MODELO ORÇAMENTO'!$D$14:D317,'MODELO ORÇAMENTO'!D317,'MODELO ORÇAMENTO'!$E$14:E317,'MODELO ORÇAMENTO'!E317,'MODELO ORÇAMENTO'!$I$14:I317,DADOS!$AE$6))))</f>
        <v>2</v>
      </c>
      <c r="G317">
        <f>IF(I317="","",IF(I317=DADOS!$AE$4,"",IF(OR(I317=DADOS!$AE$5,I317=DADOS!$AE$6,I317=DADOS!$AE$7),COUNTIFS('MODELO ORÇAMENTO'!$D$14:D317,'MODELO ORÇAMENTO'!D317,'MODELO ORÇAMENTO'!$E$14:E317,'MODELO ORÇAMENTO'!E317,'MODELO ORÇAMENTO'!$F$14:F317,'MODELO ORÇAMENTO'!F317,'MODELO ORÇAMENTO'!$I$14:I317,DADOS!$AE$7),COUNTIFS('MODELO ORÇAMENTO'!$D$14:D317,'MODELO ORÇAMENTO'!D317,'MODELO ORÇAMENTO'!$E$14:E317,'MODELO ORÇAMENTO'!E317,'MODELO ORÇAMENTO'!$F$14:F317,'MODELO ORÇAMENTO'!F317,'MODELO ORÇAMENTO'!$I$14:I317,DADOS!$AE$7))))</f>
        <v>0</v>
      </c>
      <c r="H317">
        <f>IF(I317="","",COUNTIFS('MODELO ORÇAMENTO'!$D$14:D317,'MODELO ORÇAMENTO'!D317,'MODELO ORÇAMENTO'!$E$14:E317,'MODELO ORÇAMENTO'!E317,'MODELO ORÇAMENTO'!$F$14:F317,'MODELO ORÇAMENTO'!F317,'MODELO ORÇAMENTO'!$G$14:G317,'MODELO ORÇAMENTO'!G317,'MODELO ORÇAMENTO'!$I$14:I317,DADOS!$AE$8))</f>
        <v>3</v>
      </c>
      <c r="I317" t="s">
        <v>16</v>
      </c>
      <c r="K317" s="49"/>
      <c r="L317" s="2" t="s">
        <v>475</v>
      </c>
      <c r="O317" s="4" t="s">
        <v>1404</v>
      </c>
      <c r="P317" s="3" t="s">
        <v>118</v>
      </c>
      <c r="Q317" s="5">
        <v>403.22184000000004</v>
      </c>
      <c r="R317" s="7"/>
      <c r="S317" s="6"/>
      <c r="T317" s="8"/>
      <c r="U317" s="2" t="s">
        <v>42</v>
      </c>
      <c r="V317" s="43"/>
      <c r="Z317" s="10" t="s">
        <v>0</v>
      </c>
      <c r="AA317" s="10" t="s">
        <v>0</v>
      </c>
      <c r="AB317" s="10" t="s">
        <v>0</v>
      </c>
      <c r="AC317" s="10" t="s">
        <v>0</v>
      </c>
      <c r="AE317" s="10" t="s">
        <v>0</v>
      </c>
      <c r="AF317" s="10" t="s">
        <v>0</v>
      </c>
      <c r="AG317" s="10" t="s">
        <v>0</v>
      </c>
      <c r="AH317" s="10" t="s">
        <v>0</v>
      </c>
      <c r="AI317" s="10" t="s">
        <v>0</v>
      </c>
    </row>
    <row r="318" spans="2:35" ht="45" x14ac:dyDescent="0.25">
      <c r="B318">
        <f>IFERROR(IF(I318=DADOS!$AE$8,S318,""),0)</f>
        <v>0</v>
      </c>
      <c r="C318">
        <f>IF(I318=DADOS!$AE$8,S318,"")</f>
        <v>0</v>
      </c>
      <c r="D318">
        <f>IF(I318="","",COUNTIF(I$12:I318,DADOS!$AE$4))</f>
        <v>3</v>
      </c>
      <c r="E318">
        <f>IF(I318="","",IF(I318=DADOS!$AE$4,"",IF(OR(I318=DADOS!$AE$5,I318=DADOS!$AE$6,I318=DADOS!$AE$7),COUNTIFS('MODELO ORÇAMENTO'!$D$14:D318,'MODELO ORÇAMENTO'!D318,'MODELO ORÇAMENTO'!$I$14:I318,DADOS!$AE$5),COUNTIFS('MODELO ORÇAMENTO'!$D$14:D318,'MODELO ORÇAMENTO'!D318,'MODELO ORÇAMENTO'!$I$14:I318,DADOS!$AE$5))))</f>
        <v>5</v>
      </c>
      <c r="F318">
        <f>IF(I318="","",IF(I318=DADOS!$AE$4,"",IF(OR(I318=DADOS!$AE$5,I318=DADOS!$AE$6,I318=DADOS!$AE$7),COUNTIFS('MODELO ORÇAMENTO'!$D$14:D318,'MODELO ORÇAMENTO'!D318,'MODELO ORÇAMENTO'!$E$14:E318,'MODELO ORÇAMENTO'!E318,'MODELO ORÇAMENTO'!$I$14:I318,DADOS!$AE$6),COUNTIFS('MODELO ORÇAMENTO'!$D$14:D318,'MODELO ORÇAMENTO'!D318,'MODELO ORÇAMENTO'!$E$14:E318,'MODELO ORÇAMENTO'!E318,'MODELO ORÇAMENTO'!$I$14:I318,DADOS!$AE$6))))</f>
        <v>2</v>
      </c>
      <c r="G318">
        <f>IF(I318="","",IF(I318=DADOS!$AE$4,"",IF(OR(I318=DADOS!$AE$5,I318=DADOS!$AE$6,I318=DADOS!$AE$7),COUNTIFS('MODELO ORÇAMENTO'!$D$14:D318,'MODELO ORÇAMENTO'!D318,'MODELO ORÇAMENTO'!$E$14:E318,'MODELO ORÇAMENTO'!E318,'MODELO ORÇAMENTO'!$F$14:F318,'MODELO ORÇAMENTO'!F318,'MODELO ORÇAMENTO'!$I$14:I318,DADOS!$AE$7),COUNTIFS('MODELO ORÇAMENTO'!$D$14:D318,'MODELO ORÇAMENTO'!D318,'MODELO ORÇAMENTO'!$E$14:E318,'MODELO ORÇAMENTO'!E318,'MODELO ORÇAMENTO'!$F$14:F318,'MODELO ORÇAMENTO'!F318,'MODELO ORÇAMENTO'!$I$14:I318,DADOS!$AE$7))))</f>
        <v>0</v>
      </c>
      <c r="H318">
        <f>IF(I318="","",COUNTIFS('MODELO ORÇAMENTO'!$D$14:D318,'MODELO ORÇAMENTO'!D318,'MODELO ORÇAMENTO'!$E$14:E318,'MODELO ORÇAMENTO'!E318,'MODELO ORÇAMENTO'!$F$14:F318,'MODELO ORÇAMENTO'!F318,'MODELO ORÇAMENTO'!$G$14:G318,'MODELO ORÇAMENTO'!G318,'MODELO ORÇAMENTO'!$I$14:I318,DADOS!$AE$8))</f>
        <v>4</v>
      </c>
      <c r="I318" t="s">
        <v>16</v>
      </c>
      <c r="K318" s="49"/>
      <c r="L318" s="2" t="s">
        <v>476</v>
      </c>
      <c r="O318" s="4" t="s">
        <v>233</v>
      </c>
      <c r="P318" s="3" t="s">
        <v>107</v>
      </c>
      <c r="Q318" s="5">
        <v>4.2887249999999995</v>
      </c>
      <c r="R318" s="7"/>
      <c r="S318" s="6"/>
      <c r="T318" s="8"/>
      <c r="U318" s="2" t="s">
        <v>42</v>
      </c>
      <c r="V318" s="43"/>
      <c r="Z318" s="10" t="s">
        <v>0</v>
      </c>
      <c r="AA318" s="10" t="s">
        <v>0</v>
      </c>
      <c r="AB318" s="10" t="s">
        <v>0</v>
      </c>
      <c r="AC318" s="10" t="s">
        <v>0</v>
      </c>
      <c r="AE318" s="10" t="s">
        <v>0</v>
      </c>
      <c r="AF318" s="10" t="s">
        <v>0</v>
      </c>
      <c r="AG318" s="10" t="s">
        <v>0</v>
      </c>
      <c r="AH318" s="10" t="s">
        <v>0</v>
      </c>
      <c r="AI318" s="10" t="s">
        <v>0</v>
      </c>
    </row>
    <row r="319" spans="2:35" ht="45" x14ac:dyDescent="0.25">
      <c r="B319">
        <f>IFERROR(IF(I319=DADOS!$AE$8,S319,""),0)</f>
        <v>0</v>
      </c>
      <c r="C319">
        <f>IF(I319=DADOS!$AE$8,S319,"")</f>
        <v>0</v>
      </c>
      <c r="D319">
        <f>IF(I319="","",COUNTIF(I$12:I319,DADOS!$AE$4))</f>
        <v>3</v>
      </c>
      <c r="E319">
        <f>IF(I319="","",IF(I319=DADOS!$AE$4,"",IF(OR(I319=DADOS!$AE$5,I319=DADOS!$AE$6,I319=DADOS!$AE$7),COUNTIFS('MODELO ORÇAMENTO'!$D$14:D319,'MODELO ORÇAMENTO'!D319,'MODELO ORÇAMENTO'!$I$14:I319,DADOS!$AE$5),COUNTIFS('MODELO ORÇAMENTO'!$D$14:D319,'MODELO ORÇAMENTO'!D319,'MODELO ORÇAMENTO'!$I$14:I319,DADOS!$AE$5))))</f>
        <v>5</v>
      </c>
      <c r="F319">
        <f>IF(I319="","",IF(I319=DADOS!$AE$4,"",IF(OR(I319=DADOS!$AE$5,I319=DADOS!$AE$6,I319=DADOS!$AE$7),COUNTIFS('MODELO ORÇAMENTO'!$D$14:D319,'MODELO ORÇAMENTO'!D319,'MODELO ORÇAMENTO'!$E$14:E319,'MODELO ORÇAMENTO'!E319,'MODELO ORÇAMENTO'!$I$14:I319,DADOS!$AE$6),COUNTIFS('MODELO ORÇAMENTO'!$D$14:D319,'MODELO ORÇAMENTO'!D319,'MODELO ORÇAMENTO'!$E$14:E319,'MODELO ORÇAMENTO'!E319,'MODELO ORÇAMENTO'!$I$14:I319,DADOS!$AE$6))))</f>
        <v>2</v>
      </c>
      <c r="G319">
        <f>IF(I319="","",IF(I319=DADOS!$AE$4,"",IF(OR(I319=DADOS!$AE$5,I319=DADOS!$AE$6,I319=DADOS!$AE$7),COUNTIFS('MODELO ORÇAMENTO'!$D$14:D319,'MODELO ORÇAMENTO'!D319,'MODELO ORÇAMENTO'!$E$14:E319,'MODELO ORÇAMENTO'!E319,'MODELO ORÇAMENTO'!$F$14:F319,'MODELO ORÇAMENTO'!F319,'MODELO ORÇAMENTO'!$I$14:I319,DADOS!$AE$7),COUNTIFS('MODELO ORÇAMENTO'!$D$14:D319,'MODELO ORÇAMENTO'!D319,'MODELO ORÇAMENTO'!$E$14:E319,'MODELO ORÇAMENTO'!E319,'MODELO ORÇAMENTO'!$F$14:F319,'MODELO ORÇAMENTO'!F319,'MODELO ORÇAMENTO'!$I$14:I319,DADOS!$AE$7))))</f>
        <v>0</v>
      </c>
      <c r="H319">
        <f>IF(I319="","",COUNTIFS('MODELO ORÇAMENTO'!$D$14:D319,'MODELO ORÇAMENTO'!D319,'MODELO ORÇAMENTO'!$E$14:E319,'MODELO ORÇAMENTO'!E319,'MODELO ORÇAMENTO'!$F$14:F319,'MODELO ORÇAMENTO'!F319,'MODELO ORÇAMENTO'!$G$14:G319,'MODELO ORÇAMENTO'!G319,'MODELO ORÇAMENTO'!$I$14:I319,DADOS!$AE$8))</f>
        <v>5</v>
      </c>
      <c r="I319" t="s">
        <v>16</v>
      </c>
      <c r="K319" s="49"/>
      <c r="L319" s="2" t="s">
        <v>477</v>
      </c>
      <c r="O319" s="4" t="s">
        <v>235</v>
      </c>
      <c r="P319" s="3" t="s">
        <v>107</v>
      </c>
      <c r="Q319" s="5">
        <v>4.2887249999999995</v>
      </c>
      <c r="R319" s="7"/>
      <c r="S319" s="6"/>
      <c r="T319" s="8"/>
      <c r="U319" s="2" t="s">
        <v>42</v>
      </c>
      <c r="V319" s="43"/>
      <c r="Z319" s="10" t="s">
        <v>0</v>
      </c>
      <c r="AA319" s="10" t="s">
        <v>0</v>
      </c>
      <c r="AB319" s="10" t="s">
        <v>0</v>
      </c>
      <c r="AC319" s="10" t="s">
        <v>0</v>
      </c>
      <c r="AE319" s="10" t="s">
        <v>0</v>
      </c>
      <c r="AF319" s="10" t="s">
        <v>0</v>
      </c>
      <c r="AG319" s="10" t="s">
        <v>0</v>
      </c>
      <c r="AH319" s="10" t="s">
        <v>0</v>
      </c>
      <c r="AI319" s="10" t="s">
        <v>0</v>
      </c>
    </row>
    <row r="320" spans="2:35" x14ac:dyDescent="0.25">
      <c r="B320" t="str">
        <f>IFERROR(IF(I320=DADOS!$AE$8,S320,""),0)</f>
        <v/>
      </c>
      <c r="C320" t="str">
        <f>IF(I320=DADOS!$AE$8,S320,"")</f>
        <v/>
      </c>
      <c r="D320" t="str">
        <f>IF(I320="","",COUNTIF(I$12:I320,DADOS!$AE$4))</f>
        <v/>
      </c>
      <c r="E320" t="str">
        <f>IF(I320="","",IF(I320=DADOS!$AE$4,"",IF(OR(I320=DADOS!$AE$5,I320=DADOS!$AE$6,I320=DADOS!$AE$7),COUNTIFS('MODELO ORÇAMENTO'!$D$14:D320,'MODELO ORÇAMENTO'!D320,'MODELO ORÇAMENTO'!$I$14:I320,DADOS!$AE$5),COUNTIFS('MODELO ORÇAMENTO'!$D$14:D320,'MODELO ORÇAMENTO'!D320,'MODELO ORÇAMENTO'!$I$14:I320,DADOS!$AE$5))))</f>
        <v/>
      </c>
      <c r="F320" t="str">
        <f>IF(I320="","",IF(I320=DADOS!$AE$4,"",IF(OR(I320=DADOS!$AE$5,I320=DADOS!$AE$6,I320=DADOS!$AE$7),COUNTIFS('MODELO ORÇAMENTO'!$D$14:D320,'MODELO ORÇAMENTO'!D320,'MODELO ORÇAMENTO'!$E$14:E320,'MODELO ORÇAMENTO'!E320,'MODELO ORÇAMENTO'!$I$14:I320,DADOS!$AE$6),COUNTIFS('MODELO ORÇAMENTO'!$D$14:D320,'MODELO ORÇAMENTO'!D320,'MODELO ORÇAMENTO'!$E$14:E320,'MODELO ORÇAMENTO'!E320,'MODELO ORÇAMENTO'!$I$14:I320,DADOS!$AE$6))))</f>
        <v/>
      </c>
      <c r="G320" t="str">
        <f>IF(I320="","",IF(I320=DADOS!$AE$4,"",IF(OR(I320=DADOS!$AE$5,I320=DADOS!$AE$6,I320=DADOS!$AE$7),COUNTIFS('MODELO ORÇAMENTO'!$D$14:D320,'MODELO ORÇAMENTO'!D320,'MODELO ORÇAMENTO'!$E$14:E320,'MODELO ORÇAMENTO'!E320,'MODELO ORÇAMENTO'!$F$14:F320,'MODELO ORÇAMENTO'!F320,'MODELO ORÇAMENTO'!$I$14:I320,DADOS!$AE$7),COUNTIFS('MODELO ORÇAMENTO'!$D$14:D320,'MODELO ORÇAMENTO'!D320,'MODELO ORÇAMENTO'!$E$14:E320,'MODELO ORÇAMENTO'!E320,'MODELO ORÇAMENTO'!$F$14:F320,'MODELO ORÇAMENTO'!F320,'MODELO ORÇAMENTO'!$I$14:I320,DADOS!$AE$7))))</f>
        <v/>
      </c>
      <c r="H320" t="str">
        <f>IF(I320="","",COUNTIFS('MODELO ORÇAMENTO'!$D$14:D320,'MODELO ORÇAMENTO'!D320,'MODELO ORÇAMENTO'!$E$14:E320,'MODELO ORÇAMENTO'!E320,'MODELO ORÇAMENTO'!$F$14:F320,'MODELO ORÇAMENTO'!F320,'MODELO ORÇAMENTO'!$G$14:G320,'MODELO ORÇAMENTO'!G320,'MODELO ORÇAMENTO'!$I$14:I320,DADOS!$AE$8))</f>
        <v/>
      </c>
      <c r="K320" s="49"/>
      <c r="L320" s="2" t="s">
        <v>0</v>
      </c>
      <c r="O320" s="4" t="s">
        <v>0</v>
      </c>
      <c r="P320" s="3" t="s">
        <v>0</v>
      </c>
      <c r="Q320" s="5" t="s">
        <v>0</v>
      </c>
      <c r="R320" s="7"/>
      <c r="S320" s="6"/>
      <c r="T320" s="8"/>
      <c r="V320" s="43"/>
      <c r="Z320" s="10" t="s">
        <v>0</v>
      </c>
      <c r="AA320" s="10" t="s">
        <v>0</v>
      </c>
      <c r="AB320" s="10" t="s">
        <v>0</v>
      </c>
      <c r="AC320" s="10" t="s">
        <v>0</v>
      </c>
      <c r="AE320" s="10" t="s">
        <v>0</v>
      </c>
      <c r="AF320" s="10" t="s">
        <v>0</v>
      </c>
      <c r="AG320" s="10" t="s">
        <v>0</v>
      </c>
      <c r="AH320" s="10" t="s">
        <v>0</v>
      </c>
      <c r="AI320" s="10" t="s">
        <v>0</v>
      </c>
    </row>
    <row r="321" spans="2:35" x14ac:dyDescent="0.25">
      <c r="B321" t="str">
        <f>IFERROR(IF(I321=DADOS!$AE$8,S321,""),0)</f>
        <v/>
      </c>
      <c r="C321" t="str">
        <f>IF(I321=DADOS!$AE$8,S321,"")</f>
        <v/>
      </c>
      <c r="D321">
        <f>IF(I321="","",COUNTIF(I$12:I321,DADOS!$AE$4))</f>
        <v>3</v>
      </c>
      <c r="E321">
        <f>IF(I321="","",IF(I321=DADOS!$AE$4,"",IF(OR(I321=DADOS!$AE$5,I321=DADOS!$AE$6,I321=DADOS!$AE$7),COUNTIFS('MODELO ORÇAMENTO'!$D$14:D321,'MODELO ORÇAMENTO'!D321,'MODELO ORÇAMENTO'!$I$14:I321,DADOS!$AE$5),COUNTIFS('MODELO ORÇAMENTO'!$D$14:D321,'MODELO ORÇAMENTO'!D321,'MODELO ORÇAMENTO'!$I$14:I321,DADOS!$AE$5))))</f>
        <v>5</v>
      </c>
      <c r="F321">
        <f>IF(I321="","",IF(I321=DADOS!$AE$4,"",IF(OR(I321=DADOS!$AE$5,I321=DADOS!$AE$6,I321=DADOS!$AE$7),COUNTIFS('MODELO ORÇAMENTO'!$D$14:D321,'MODELO ORÇAMENTO'!D321,'MODELO ORÇAMENTO'!$E$14:E321,'MODELO ORÇAMENTO'!E321,'MODELO ORÇAMENTO'!$I$14:I321,DADOS!$AE$6),COUNTIFS('MODELO ORÇAMENTO'!$D$14:D321,'MODELO ORÇAMENTO'!D321,'MODELO ORÇAMENTO'!$E$14:E321,'MODELO ORÇAMENTO'!E321,'MODELO ORÇAMENTO'!$I$14:I321,DADOS!$AE$6))))</f>
        <v>3</v>
      </c>
      <c r="G321">
        <f>IF(I321="","",IF(I321=DADOS!$AE$4,"",IF(OR(I321=DADOS!$AE$5,I321=DADOS!$AE$6,I321=DADOS!$AE$7),COUNTIFS('MODELO ORÇAMENTO'!$D$14:D321,'MODELO ORÇAMENTO'!D321,'MODELO ORÇAMENTO'!$E$14:E321,'MODELO ORÇAMENTO'!E321,'MODELO ORÇAMENTO'!$F$14:F321,'MODELO ORÇAMENTO'!F321,'MODELO ORÇAMENTO'!$I$14:I321,DADOS!$AE$7),COUNTIFS('MODELO ORÇAMENTO'!$D$14:D321,'MODELO ORÇAMENTO'!D321,'MODELO ORÇAMENTO'!$E$14:E321,'MODELO ORÇAMENTO'!E321,'MODELO ORÇAMENTO'!$F$14:F321,'MODELO ORÇAMENTO'!F321,'MODELO ORÇAMENTO'!$I$14:I321,DADOS!$AE$7))))</f>
        <v>0</v>
      </c>
      <c r="H321">
        <f>IF(I321="","",COUNTIFS('MODELO ORÇAMENTO'!$D$14:D321,'MODELO ORÇAMENTO'!D321,'MODELO ORÇAMENTO'!$E$14:E321,'MODELO ORÇAMENTO'!E321,'MODELO ORÇAMENTO'!$F$14:F321,'MODELO ORÇAMENTO'!F321,'MODELO ORÇAMENTO'!$G$14:G321,'MODELO ORÇAMENTO'!G321,'MODELO ORÇAMENTO'!$I$14:I321,DADOS!$AE$8))</f>
        <v>0</v>
      </c>
      <c r="I321" t="s">
        <v>14</v>
      </c>
      <c r="K321" s="49"/>
      <c r="L321" s="2" t="s">
        <v>478</v>
      </c>
      <c r="O321" s="4" t="s">
        <v>260</v>
      </c>
      <c r="P321" s="3" t="s">
        <v>0</v>
      </c>
      <c r="Q321" s="5" t="s">
        <v>0</v>
      </c>
      <c r="R321" s="7"/>
      <c r="S321" s="6"/>
      <c r="T321" s="8"/>
      <c r="V321" s="43"/>
      <c r="X321" s="9" t="s">
        <v>260</v>
      </c>
      <c r="Z321" s="10" t="s">
        <v>0</v>
      </c>
      <c r="AA321" s="10" t="s">
        <v>0</v>
      </c>
      <c r="AB321" s="10" t="s">
        <v>0</v>
      </c>
      <c r="AC321" s="10" t="s">
        <v>0</v>
      </c>
      <c r="AE321" s="10" t="s">
        <v>0</v>
      </c>
      <c r="AF321" s="10" t="s">
        <v>0</v>
      </c>
      <c r="AG321" s="10" t="s">
        <v>0</v>
      </c>
      <c r="AH321" s="10" t="s">
        <v>0</v>
      </c>
      <c r="AI321" s="10" t="s">
        <v>0</v>
      </c>
    </row>
    <row r="322" spans="2:35" ht="30" x14ac:dyDescent="0.25">
      <c r="B322">
        <f>IFERROR(IF(I322=DADOS!$AE$8,S322,""),0)</f>
        <v>0</v>
      </c>
      <c r="C322">
        <f>IF(I322=DADOS!$AE$8,S322,"")</f>
        <v>0</v>
      </c>
      <c r="D322">
        <f>IF(I322="","",COUNTIF(I$12:I322,DADOS!$AE$4))</f>
        <v>3</v>
      </c>
      <c r="E322">
        <f>IF(I322="","",IF(I322=DADOS!$AE$4,"",IF(OR(I322=DADOS!$AE$5,I322=DADOS!$AE$6,I322=DADOS!$AE$7),COUNTIFS('MODELO ORÇAMENTO'!$D$14:D322,'MODELO ORÇAMENTO'!D322,'MODELO ORÇAMENTO'!$I$14:I322,DADOS!$AE$5),COUNTIFS('MODELO ORÇAMENTO'!$D$14:D322,'MODELO ORÇAMENTO'!D322,'MODELO ORÇAMENTO'!$I$14:I322,DADOS!$AE$5))))</f>
        <v>5</v>
      </c>
      <c r="F322">
        <f>IF(I322="","",IF(I322=DADOS!$AE$4,"",IF(OR(I322=DADOS!$AE$5,I322=DADOS!$AE$6,I322=DADOS!$AE$7),COUNTIFS('MODELO ORÇAMENTO'!$D$14:D322,'MODELO ORÇAMENTO'!D322,'MODELO ORÇAMENTO'!$E$14:E322,'MODELO ORÇAMENTO'!E322,'MODELO ORÇAMENTO'!$I$14:I322,DADOS!$AE$6),COUNTIFS('MODELO ORÇAMENTO'!$D$14:D322,'MODELO ORÇAMENTO'!D322,'MODELO ORÇAMENTO'!$E$14:E322,'MODELO ORÇAMENTO'!E322,'MODELO ORÇAMENTO'!$I$14:I322,DADOS!$AE$6))))</f>
        <v>3</v>
      </c>
      <c r="G322">
        <f>IF(I322="","",IF(I322=DADOS!$AE$4,"",IF(OR(I322=DADOS!$AE$5,I322=DADOS!$AE$6,I322=DADOS!$AE$7),COUNTIFS('MODELO ORÇAMENTO'!$D$14:D322,'MODELO ORÇAMENTO'!D322,'MODELO ORÇAMENTO'!$E$14:E322,'MODELO ORÇAMENTO'!E322,'MODELO ORÇAMENTO'!$F$14:F322,'MODELO ORÇAMENTO'!F322,'MODELO ORÇAMENTO'!$I$14:I322,DADOS!$AE$7),COUNTIFS('MODELO ORÇAMENTO'!$D$14:D322,'MODELO ORÇAMENTO'!D322,'MODELO ORÇAMENTO'!$E$14:E322,'MODELO ORÇAMENTO'!E322,'MODELO ORÇAMENTO'!$F$14:F322,'MODELO ORÇAMENTO'!F322,'MODELO ORÇAMENTO'!$I$14:I322,DADOS!$AE$7))))</f>
        <v>0</v>
      </c>
      <c r="H322">
        <f>IF(I322="","",COUNTIFS('MODELO ORÇAMENTO'!$D$14:D322,'MODELO ORÇAMENTO'!D322,'MODELO ORÇAMENTO'!$E$14:E322,'MODELO ORÇAMENTO'!E322,'MODELO ORÇAMENTO'!$F$14:F322,'MODELO ORÇAMENTO'!F322,'MODELO ORÇAMENTO'!$G$14:G322,'MODELO ORÇAMENTO'!G322,'MODELO ORÇAMENTO'!$I$14:I322,DADOS!$AE$8))</f>
        <v>1</v>
      </c>
      <c r="I322" t="s">
        <v>16</v>
      </c>
      <c r="K322" s="49"/>
      <c r="L322" s="2" t="s">
        <v>479</v>
      </c>
      <c r="O322" s="4" t="s">
        <v>262</v>
      </c>
      <c r="P322" s="3" t="s">
        <v>75</v>
      </c>
      <c r="Q322" s="5">
        <v>6.6000000000000005</v>
      </c>
      <c r="R322" s="7"/>
      <c r="S322" s="6"/>
      <c r="T322" s="8"/>
      <c r="U322" s="2" t="s">
        <v>42</v>
      </c>
      <c r="V322" s="43"/>
      <c r="Z322" s="10" t="s">
        <v>0</v>
      </c>
      <c r="AA322" s="10" t="s">
        <v>0</v>
      </c>
      <c r="AB322" s="10" t="s">
        <v>0</v>
      </c>
      <c r="AC322" s="10" t="s">
        <v>0</v>
      </c>
      <c r="AE322" s="10" t="s">
        <v>0</v>
      </c>
      <c r="AF322" s="10" t="s">
        <v>0</v>
      </c>
      <c r="AG322" s="10" t="s">
        <v>0</v>
      </c>
      <c r="AH322" s="10" t="s">
        <v>0</v>
      </c>
      <c r="AI322" s="10" t="s">
        <v>0</v>
      </c>
    </row>
    <row r="323" spans="2:35" ht="30" x14ac:dyDescent="0.25">
      <c r="B323">
        <f>IFERROR(IF(I323=DADOS!$AE$8,S323,""),0)</f>
        <v>0</v>
      </c>
      <c r="C323">
        <f>IF(I323=DADOS!$AE$8,S323,"")</f>
        <v>0</v>
      </c>
      <c r="D323">
        <f>IF(I323="","",COUNTIF(I$12:I323,DADOS!$AE$4))</f>
        <v>3</v>
      </c>
      <c r="E323">
        <f>IF(I323="","",IF(I323=DADOS!$AE$4,"",IF(OR(I323=DADOS!$AE$5,I323=DADOS!$AE$6,I323=DADOS!$AE$7),COUNTIFS('MODELO ORÇAMENTO'!$D$14:D323,'MODELO ORÇAMENTO'!D323,'MODELO ORÇAMENTO'!$I$14:I323,DADOS!$AE$5),COUNTIFS('MODELO ORÇAMENTO'!$D$14:D323,'MODELO ORÇAMENTO'!D323,'MODELO ORÇAMENTO'!$I$14:I323,DADOS!$AE$5))))</f>
        <v>5</v>
      </c>
      <c r="F323">
        <f>IF(I323="","",IF(I323=DADOS!$AE$4,"",IF(OR(I323=DADOS!$AE$5,I323=DADOS!$AE$6,I323=DADOS!$AE$7),COUNTIFS('MODELO ORÇAMENTO'!$D$14:D323,'MODELO ORÇAMENTO'!D323,'MODELO ORÇAMENTO'!$E$14:E323,'MODELO ORÇAMENTO'!E323,'MODELO ORÇAMENTO'!$I$14:I323,DADOS!$AE$6),COUNTIFS('MODELO ORÇAMENTO'!$D$14:D323,'MODELO ORÇAMENTO'!D323,'MODELO ORÇAMENTO'!$E$14:E323,'MODELO ORÇAMENTO'!E323,'MODELO ORÇAMENTO'!$I$14:I323,DADOS!$AE$6))))</f>
        <v>3</v>
      </c>
      <c r="G323">
        <f>IF(I323="","",IF(I323=DADOS!$AE$4,"",IF(OR(I323=DADOS!$AE$5,I323=DADOS!$AE$6,I323=DADOS!$AE$7),COUNTIFS('MODELO ORÇAMENTO'!$D$14:D323,'MODELO ORÇAMENTO'!D323,'MODELO ORÇAMENTO'!$E$14:E323,'MODELO ORÇAMENTO'!E323,'MODELO ORÇAMENTO'!$F$14:F323,'MODELO ORÇAMENTO'!F323,'MODELO ORÇAMENTO'!$I$14:I323,DADOS!$AE$7),COUNTIFS('MODELO ORÇAMENTO'!$D$14:D323,'MODELO ORÇAMENTO'!D323,'MODELO ORÇAMENTO'!$E$14:E323,'MODELO ORÇAMENTO'!E323,'MODELO ORÇAMENTO'!$F$14:F323,'MODELO ORÇAMENTO'!F323,'MODELO ORÇAMENTO'!$I$14:I323,DADOS!$AE$7))))</f>
        <v>0</v>
      </c>
      <c r="H323">
        <f>IF(I323="","",COUNTIFS('MODELO ORÇAMENTO'!$D$14:D323,'MODELO ORÇAMENTO'!D323,'MODELO ORÇAMENTO'!$E$14:E323,'MODELO ORÇAMENTO'!E323,'MODELO ORÇAMENTO'!$F$14:F323,'MODELO ORÇAMENTO'!F323,'MODELO ORÇAMENTO'!$G$14:G323,'MODELO ORÇAMENTO'!G323,'MODELO ORÇAMENTO'!$I$14:I323,DADOS!$AE$8))</f>
        <v>2</v>
      </c>
      <c r="I323" t="s">
        <v>16</v>
      </c>
      <c r="K323" s="49"/>
      <c r="L323" s="2" t="s">
        <v>480</v>
      </c>
      <c r="O323" s="4" t="s">
        <v>481</v>
      </c>
      <c r="P323" s="3" t="s">
        <v>75</v>
      </c>
      <c r="Q323" s="5">
        <v>13.600000000000001</v>
      </c>
      <c r="R323" s="7"/>
      <c r="S323" s="6"/>
      <c r="T323" s="8"/>
      <c r="U323" s="2" t="s">
        <v>42</v>
      </c>
      <c r="V323" s="43"/>
      <c r="Z323" s="10" t="s">
        <v>0</v>
      </c>
      <c r="AA323" s="10" t="s">
        <v>0</v>
      </c>
      <c r="AB323" s="10" t="s">
        <v>0</v>
      </c>
      <c r="AC323" s="10" t="s">
        <v>0</v>
      </c>
      <c r="AE323" s="10" t="s">
        <v>0</v>
      </c>
      <c r="AF323" s="10" t="s">
        <v>0</v>
      </c>
      <c r="AG323" s="10" t="s">
        <v>0</v>
      </c>
      <c r="AH323" s="10" t="s">
        <v>0</v>
      </c>
      <c r="AI323" s="10" t="s">
        <v>0</v>
      </c>
    </row>
    <row r="324" spans="2:35" ht="30" x14ac:dyDescent="0.25">
      <c r="B324">
        <f>IFERROR(IF(I324=DADOS!$AE$8,S324,""),0)</f>
        <v>0</v>
      </c>
      <c r="C324">
        <f>IF(I324=DADOS!$AE$8,S324,"")</f>
        <v>0</v>
      </c>
      <c r="D324">
        <f>IF(I324="","",COUNTIF(I$12:I324,DADOS!$AE$4))</f>
        <v>3</v>
      </c>
      <c r="E324">
        <f>IF(I324="","",IF(I324=DADOS!$AE$4,"",IF(OR(I324=DADOS!$AE$5,I324=DADOS!$AE$6,I324=DADOS!$AE$7),COUNTIFS('MODELO ORÇAMENTO'!$D$14:D324,'MODELO ORÇAMENTO'!D324,'MODELO ORÇAMENTO'!$I$14:I324,DADOS!$AE$5),COUNTIFS('MODELO ORÇAMENTO'!$D$14:D324,'MODELO ORÇAMENTO'!D324,'MODELO ORÇAMENTO'!$I$14:I324,DADOS!$AE$5))))</f>
        <v>5</v>
      </c>
      <c r="F324">
        <f>IF(I324="","",IF(I324=DADOS!$AE$4,"",IF(OR(I324=DADOS!$AE$5,I324=DADOS!$AE$6,I324=DADOS!$AE$7),COUNTIFS('MODELO ORÇAMENTO'!$D$14:D324,'MODELO ORÇAMENTO'!D324,'MODELO ORÇAMENTO'!$E$14:E324,'MODELO ORÇAMENTO'!E324,'MODELO ORÇAMENTO'!$I$14:I324,DADOS!$AE$6),COUNTIFS('MODELO ORÇAMENTO'!$D$14:D324,'MODELO ORÇAMENTO'!D324,'MODELO ORÇAMENTO'!$E$14:E324,'MODELO ORÇAMENTO'!E324,'MODELO ORÇAMENTO'!$I$14:I324,DADOS!$AE$6))))</f>
        <v>3</v>
      </c>
      <c r="G324">
        <f>IF(I324="","",IF(I324=DADOS!$AE$4,"",IF(OR(I324=DADOS!$AE$5,I324=DADOS!$AE$6,I324=DADOS!$AE$7),COUNTIFS('MODELO ORÇAMENTO'!$D$14:D324,'MODELO ORÇAMENTO'!D324,'MODELO ORÇAMENTO'!$E$14:E324,'MODELO ORÇAMENTO'!E324,'MODELO ORÇAMENTO'!$F$14:F324,'MODELO ORÇAMENTO'!F324,'MODELO ORÇAMENTO'!$I$14:I324,DADOS!$AE$7),COUNTIFS('MODELO ORÇAMENTO'!$D$14:D324,'MODELO ORÇAMENTO'!D324,'MODELO ORÇAMENTO'!$E$14:E324,'MODELO ORÇAMENTO'!E324,'MODELO ORÇAMENTO'!$F$14:F324,'MODELO ORÇAMENTO'!F324,'MODELO ORÇAMENTO'!$I$14:I324,DADOS!$AE$7))))</f>
        <v>0</v>
      </c>
      <c r="H324">
        <f>IF(I324="","",COUNTIFS('MODELO ORÇAMENTO'!$D$14:D324,'MODELO ORÇAMENTO'!D324,'MODELO ORÇAMENTO'!$E$14:E324,'MODELO ORÇAMENTO'!E324,'MODELO ORÇAMENTO'!$F$14:F324,'MODELO ORÇAMENTO'!F324,'MODELO ORÇAMENTO'!$G$14:G324,'MODELO ORÇAMENTO'!G324,'MODELO ORÇAMENTO'!$I$14:I324,DADOS!$AE$8))</f>
        <v>3</v>
      </c>
      <c r="I324" t="s">
        <v>16</v>
      </c>
      <c r="K324" s="49"/>
      <c r="L324" s="2" t="s">
        <v>482</v>
      </c>
      <c r="O324" s="4" t="s">
        <v>264</v>
      </c>
      <c r="P324" s="3" t="s">
        <v>75</v>
      </c>
      <c r="Q324" s="5">
        <v>51.70000000000001</v>
      </c>
      <c r="R324" s="7"/>
      <c r="S324" s="6"/>
      <c r="T324" s="8"/>
      <c r="U324" s="2" t="s">
        <v>42</v>
      </c>
      <c r="V324" s="43"/>
      <c r="Z324" s="10" t="s">
        <v>0</v>
      </c>
      <c r="AA324" s="10" t="s">
        <v>0</v>
      </c>
      <c r="AB324" s="10" t="s">
        <v>0</v>
      </c>
      <c r="AC324" s="10" t="s">
        <v>0</v>
      </c>
      <c r="AE324" s="10" t="s">
        <v>0</v>
      </c>
      <c r="AF324" s="10" t="s">
        <v>0</v>
      </c>
      <c r="AG324" s="10" t="s">
        <v>0</v>
      </c>
      <c r="AH324" s="10" t="s">
        <v>0</v>
      </c>
      <c r="AI324" s="10" t="s">
        <v>0</v>
      </c>
    </row>
    <row r="325" spans="2:35" ht="30" x14ac:dyDescent="0.25">
      <c r="B325">
        <f>IFERROR(IF(I325=DADOS!$AE$8,S325,""),0)</f>
        <v>0</v>
      </c>
      <c r="C325">
        <f>IF(I325=DADOS!$AE$8,S325,"")</f>
        <v>0</v>
      </c>
      <c r="D325">
        <f>IF(I325="","",COUNTIF(I$12:I325,DADOS!$AE$4))</f>
        <v>3</v>
      </c>
      <c r="E325">
        <f>IF(I325="","",IF(I325=DADOS!$AE$4,"",IF(OR(I325=DADOS!$AE$5,I325=DADOS!$AE$6,I325=DADOS!$AE$7),COUNTIFS('MODELO ORÇAMENTO'!$D$14:D325,'MODELO ORÇAMENTO'!D325,'MODELO ORÇAMENTO'!$I$14:I325,DADOS!$AE$5),COUNTIFS('MODELO ORÇAMENTO'!$D$14:D325,'MODELO ORÇAMENTO'!D325,'MODELO ORÇAMENTO'!$I$14:I325,DADOS!$AE$5))))</f>
        <v>5</v>
      </c>
      <c r="F325">
        <f>IF(I325="","",IF(I325=DADOS!$AE$4,"",IF(OR(I325=DADOS!$AE$5,I325=DADOS!$AE$6,I325=DADOS!$AE$7),COUNTIFS('MODELO ORÇAMENTO'!$D$14:D325,'MODELO ORÇAMENTO'!D325,'MODELO ORÇAMENTO'!$E$14:E325,'MODELO ORÇAMENTO'!E325,'MODELO ORÇAMENTO'!$I$14:I325,DADOS!$AE$6),COUNTIFS('MODELO ORÇAMENTO'!$D$14:D325,'MODELO ORÇAMENTO'!D325,'MODELO ORÇAMENTO'!$E$14:E325,'MODELO ORÇAMENTO'!E325,'MODELO ORÇAMENTO'!$I$14:I325,DADOS!$AE$6))))</f>
        <v>3</v>
      </c>
      <c r="G325">
        <f>IF(I325="","",IF(I325=DADOS!$AE$4,"",IF(OR(I325=DADOS!$AE$5,I325=DADOS!$AE$6,I325=DADOS!$AE$7),COUNTIFS('MODELO ORÇAMENTO'!$D$14:D325,'MODELO ORÇAMENTO'!D325,'MODELO ORÇAMENTO'!$E$14:E325,'MODELO ORÇAMENTO'!E325,'MODELO ORÇAMENTO'!$F$14:F325,'MODELO ORÇAMENTO'!F325,'MODELO ORÇAMENTO'!$I$14:I325,DADOS!$AE$7),COUNTIFS('MODELO ORÇAMENTO'!$D$14:D325,'MODELO ORÇAMENTO'!D325,'MODELO ORÇAMENTO'!$E$14:E325,'MODELO ORÇAMENTO'!E325,'MODELO ORÇAMENTO'!$F$14:F325,'MODELO ORÇAMENTO'!F325,'MODELO ORÇAMENTO'!$I$14:I325,DADOS!$AE$7))))</f>
        <v>0</v>
      </c>
      <c r="H325">
        <f>IF(I325="","",COUNTIFS('MODELO ORÇAMENTO'!$D$14:D325,'MODELO ORÇAMENTO'!D325,'MODELO ORÇAMENTO'!$E$14:E325,'MODELO ORÇAMENTO'!E325,'MODELO ORÇAMENTO'!$F$14:F325,'MODELO ORÇAMENTO'!F325,'MODELO ORÇAMENTO'!$G$14:G325,'MODELO ORÇAMENTO'!G325,'MODELO ORÇAMENTO'!$I$14:I325,DADOS!$AE$8))</f>
        <v>4</v>
      </c>
      <c r="I325" t="s">
        <v>16</v>
      </c>
      <c r="K325" s="49"/>
      <c r="L325" s="2" t="s">
        <v>483</v>
      </c>
      <c r="O325" s="4" t="s">
        <v>266</v>
      </c>
      <c r="P325" s="3" t="s">
        <v>75</v>
      </c>
      <c r="Q325" s="5">
        <v>6.6000000000000005</v>
      </c>
      <c r="R325" s="7"/>
      <c r="S325" s="6"/>
      <c r="T325" s="8"/>
      <c r="U325" s="2" t="s">
        <v>42</v>
      </c>
      <c r="V325" s="43"/>
      <c r="Z325" s="10" t="s">
        <v>0</v>
      </c>
      <c r="AA325" s="10" t="s">
        <v>0</v>
      </c>
      <c r="AB325" s="10" t="s">
        <v>0</v>
      </c>
      <c r="AC325" s="10" t="s">
        <v>0</v>
      </c>
      <c r="AE325" s="10" t="s">
        <v>0</v>
      </c>
      <c r="AF325" s="10" t="s">
        <v>0</v>
      </c>
      <c r="AG325" s="10" t="s">
        <v>0</v>
      </c>
      <c r="AH325" s="10" t="s">
        <v>0</v>
      </c>
      <c r="AI325" s="10" t="s">
        <v>0</v>
      </c>
    </row>
    <row r="326" spans="2:35" ht="30" x14ac:dyDescent="0.25">
      <c r="B326">
        <f>IFERROR(IF(I326=DADOS!$AE$8,S326,""),0)</f>
        <v>0</v>
      </c>
      <c r="C326">
        <f>IF(I326=DADOS!$AE$8,S326,"")</f>
        <v>0</v>
      </c>
      <c r="D326">
        <f>IF(I326="","",COUNTIF(I$12:I326,DADOS!$AE$4))</f>
        <v>3</v>
      </c>
      <c r="E326">
        <f>IF(I326="","",IF(I326=DADOS!$AE$4,"",IF(OR(I326=DADOS!$AE$5,I326=DADOS!$AE$6,I326=DADOS!$AE$7),COUNTIFS('MODELO ORÇAMENTO'!$D$14:D326,'MODELO ORÇAMENTO'!D326,'MODELO ORÇAMENTO'!$I$14:I326,DADOS!$AE$5),COUNTIFS('MODELO ORÇAMENTO'!$D$14:D326,'MODELO ORÇAMENTO'!D326,'MODELO ORÇAMENTO'!$I$14:I326,DADOS!$AE$5))))</f>
        <v>5</v>
      </c>
      <c r="F326">
        <f>IF(I326="","",IF(I326=DADOS!$AE$4,"",IF(OR(I326=DADOS!$AE$5,I326=DADOS!$AE$6,I326=DADOS!$AE$7),COUNTIFS('MODELO ORÇAMENTO'!$D$14:D326,'MODELO ORÇAMENTO'!D326,'MODELO ORÇAMENTO'!$E$14:E326,'MODELO ORÇAMENTO'!E326,'MODELO ORÇAMENTO'!$I$14:I326,DADOS!$AE$6),COUNTIFS('MODELO ORÇAMENTO'!$D$14:D326,'MODELO ORÇAMENTO'!D326,'MODELO ORÇAMENTO'!$E$14:E326,'MODELO ORÇAMENTO'!E326,'MODELO ORÇAMENTO'!$I$14:I326,DADOS!$AE$6))))</f>
        <v>3</v>
      </c>
      <c r="G326">
        <f>IF(I326="","",IF(I326=DADOS!$AE$4,"",IF(OR(I326=DADOS!$AE$5,I326=DADOS!$AE$6,I326=DADOS!$AE$7),COUNTIFS('MODELO ORÇAMENTO'!$D$14:D326,'MODELO ORÇAMENTO'!D326,'MODELO ORÇAMENTO'!$E$14:E326,'MODELO ORÇAMENTO'!E326,'MODELO ORÇAMENTO'!$F$14:F326,'MODELO ORÇAMENTO'!F326,'MODELO ORÇAMENTO'!$I$14:I326,DADOS!$AE$7),COUNTIFS('MODELO ORÇAMENTO'!$D$14:D326,'MODELO ORÇAMENTO'!D326,'MODELO ORÇAMENTO'!$E$14:E326,'MODELO ORÇAMENTO'!E326,'MODELO ORÇAMENTO'!$F$14:F326,'MODELO ORÇAMENTO'!F326,'MODELO ORÇAMENTO'!$I$14:I326,DADOS!$AE$7))))</f>
        <v>0</v>
      </c>
      <c r="H326">
        <f>IF(I326="","",COUNTIFS('MODELO ORÇAMENTO'!$D$14:D326,'MODELO ORÇAMENTO'!D326,'MODELO ORÇAMENTO'!$E$14:E326,'MODELO ORÇAMENTO'!E326,'MODELO ORÇAMENTO'!$F$14:F326,'MODELO ORÇAMENTO'!F326,'MODELO ORÇAMENTO'!$G$14:G326,'MODELO ORÇAMENTO'!G326,'MODELO ORÇAMENTO'!$I$14:I326,DADOS!$AE$8))</f>
        <v>5</v>
      </c>
      <c r="I326" t="s">
        <v>16</v>
      </c>
      <c r="K326" s="49"/>
      <c r="L326" s="2" t="s">
        <v>484</v>
      </c>
      <c r="O326" s="4" t="s">
        <v>485</v>
      </c>
      <c r="P326" s="3" t="s">
        <v>75</v>
      </c>
      <c r="Q326" s="5">
        <v>13.600000000000001</v>
      </c>
      <c r="R326" s="7"/>
      <c r="S326" s="6"/>
      <c r="T326" s="8"/>
      <c r="U326" s="2" t="s">
        <v>42</v>
      </c>
      <c r="V326" s="43"/>
      <c r="Z326" s="10" t="s">
        <v>0</v>
      </c>
      <c r="AA326" s="10" t="s">
        <v>0</v>
      </c>
      <c r="AB326" s="10" t="s">
        <v>0</v>
      </c>
      <c r="AC326" s="10" t="s">
        <v>0</v>
      </c>
      <c r="AE326" s="10" t="s">
        <v>0</v>
      </c>
      <c r="AF326" s="10" t="s">
        <v>0</v>
      </c>
      <c r="AG326" s="10" t="s">
        <v>0</v>
      </c>
      <c r="AH326" s="10" t="s">
        <v>0</v>
      </c>
      <c r="AI326" s="10" t="s">
        <v>0</v>
      </c>
    </row>
    <row r="327" spans="2:35" x14ac:dyDescent="0.25">
      <c r="B327" t="str">
        <f>IFERROR(IF(I327=DADOS!$AE$8,S327,""),0)</f>
        <v/>
      </c>
      <c r="C327" t="str">
        <f>IF(I327=DADOS!$AE$8,S327,"")</f>
        <v/>
      </c>
      <c r="D327" t="str">
        <f>IF(I327="","",COUNTIF(I$12:I327,DADOS!$AE$4))</f>
        <v/>
      </c>
      <c r="E327" t="str">
        <f>IF(I327="","",IF(I327=DADOS!$AE$4,"",IF(OR(I327=DADOS!$AE$5,I327=DADOS!$AE$6,I327=DADOS!$AE$7),COUNTIFS('MODELO ORÇAMENTO'!$D$14:D327,'MODELO ORÇAMENTO'!D327,'MODELO ORÇAMENTO'!$I$14:I327,DADOS!$AE$5),COUNTIFS('MODELO ORÇAMENTO'!$D$14:D327,'MODELO ORÇAMENTO'!D327,'MODELO ORÇAMENTO'!$I$14:I327,DADOS!$AE$5))))</f>
        <v/>
      </c>
      <c r="F327" t="str">
        <f>IF(I327="","",IF(I327=DADOS!$AE$4,"",IF(OR(I327=DADOS!$AE$5,I327=DADOS!$AE$6,I327=DADOS!$AE$7),COUNTIFS('MODELO ORÇAMENTO'!$D$14:D327,'MODELO ORÇAMENTO'!D327,'MODELO ORÇAMENTO'!$E$14:E327,'MODELO ORÇAMENTO'!E327,'MODELO ORÇAMENTO'!$I$14:I327,DADOS!$AE$6),COUNTIFS('MODELO ORÇAMENTO'!$D$14:D327,'MODELO ORÇAMENTO'!D327,'MODELO ORÇAMENTO'!$E$14:E327,'MODELO ORÇAMENTO'!E327,'MODELO ORÇAMENTO'!$I$14:I327,DADOS!$AE$6))))</f>
        <v/>
      </c>
      <c r="G327" t="str">
        <f>IF(I327="","",IF(I327=DADOS!$AE$4,"",IF(OR(I327=DADOS!$AE$5,I327=DADOS!$AE$6,I327=DADOS!$AE$7),COUNTIFS('MODELO ORÇAMENTO'!$D$14:D327,'MODELO ORÇAMENTO'!D327,'MODELO ORÇAMENTO'!$E$14:E327,'MODELO ORÇAMENTO'!E327,'MODELO ORÇAMENTO'!$F$14:F327,'MODELO ORÇAMENTO'!F327,'MODELO ORÇAMENTO'!$I$14:I327,DADOS!$AE$7),COUNTIFS('MODELO ORÇAMENTO'!$D$14:D327,'MODELO ORÇAMENTO'!D327,'MODELO ORÇAMENTO'!$E$14:E327,'MODELO ORÇAMENTO'!E327,'MODELO ORÇAMENTO'!$F$14:F327,'MODELO ORÇAMENTO'!F327,'MODELO ORÇAMENTO'!$I$14:I327,DADOS!$AE$7))))</f>
        <v/>
      </c>
      <c r="H327" t="str">
        <f>IF(I327="","",COUNTIFS('MODELO ORÇAMENTO'!$D$14:D327,'MODELO ORÇAMENTO'!D327,'MODELO ORÇAMENTO'!$E$14:E327,'MODELO ORÇAMENTO'!E327,'MODELO ORÇAMENTO'!$F$14:F327,'MODELO ORÇAMENTO'!F327,'MODELO ORÇAMENTO'!$G$14:G327,'MODELO ORÇAMENTO'!G327,'MODELO ORÇAMENTO'!$I$14:I327,DADOS!$AE$8))</f>
        <v/>
      </c>
      <c r="K327" s="49"/>
      <c r="L327" s="2" t="s">
        <v>0</v>
      </c>
      <c r="O327" s="4" t="s">
        <v>0</v>
      </c>
      <c r="P327" s="3" t="s">
        <v>0</v>
      </c>
      <c r="Q327" s="5" t="s">
        <v>0</v>
      </c>
      <c r="R327" s="7"/>
      <c r="S327" s="6"/>
      <c r="T327" s="8"/>
      <c r="V327" s="43"/>
      <c r="Z327" s="10" t="s">
        <v>0</v>
      </c>
      <c r="AA327" s="10" t="s">
        <v>0</v>
      </c>
      <c r="AB327" s="10" t="s">
        <v>0</v>
      </c>
      <c r="AC327" s="10" t="s">
        <v>0</v>
      </c>
      <c r="AE327" s="10" t="s">
        <v>0</v>
      </c>
      <c r="AF327" s="10" t="s">
        <v>0</v>
      </c>
      <c r="AG327" s="10" t="s">
        <v>0</v>
      </c>
      <c r="AH327" s="10" t="s">
        <v>0</v>
      </c>
      <c r="AI327" s="10" t="s">
        <v>0</v>
      </c>
    </row>
    <row r="328" spans="2:35" x14ac:dyDescent="0.25">
      <c r="B328" t="str">
        <f>IFERROR(IF(I328=DADOS!$AE$8,S328,""),0)</f>
        <v/>
      </c>
      <c r="C328" t="str">
        <f>IF(I328=DADOS!$AE$8,S328,"")</f>
        <v/>
      </c>
      <c r="D328">
        <f>IF(I328="","",COUNTIF(I$12:I328,DADOS!$AE$4))</f>
        <v>3</v>
      </c>
      <c r="E328">
        <f>IF(I328="","",IF(I328=DADOS!$AE$4,"",IF(OR(I328=DADOS!$AE$5,I328=DADOS!$AE$6,I328=DADOS!$AE$7),COUNTIFS('MODELO ORÇAMENTO'!$D$14:D328,'MODELO ORÇAMENTO'!D328,'MODELO ORÇAMENTO'!$I$14:I328,DADOS!$AE$5),COUNTIFS('MODELO ORÇAMENTO'!$D$14:D328,'MODELO ORÇAMENTO'!D328,'MODELO ORÇAMENTO'!$I$14:I328,DADOS!$AE$5))))</f>
        <v>6</v>
      </c>
      <c r="F328">
        <f>IF(I328="","",IF(I328=DADOS!$AE$4,"",IF(OR(I328=DADOS!$AE$5,I328=DADOS!$AE$6,I328=DADOS!$AE$7),COUNTIFS('MODELO ORÇAMENTO'!$D$14:D328,'MODELO ORÇAMENTO'!D328,'MODELO ORÇAMENTO'!$E$14:E328,'MODELO ORÇAMENTO'!E328,'MODELO ORÇAMENTO'!$I$14:I328,DADOS!$AE$6),COUNTIFS('MODELO ORÇAMENTO'!$D$14:D328,'MODELO ORÇAMENTO'!D328,'MODELO ORÇAMENTO'!$E$14:E328,'MODELO ORÇAMENTO'!E328,'MODELO ORÇAMENTO'!$I$14:I328,DADOS!$AE$6))))</f>
        <v>0</v>
      </c>
      <c r="G328">
        <f>IF(I328="","",IF(I328=DADOS!$AE$4,"",IF(OR(I328=DADOS!$AE$5,I328=DADOS!$AE$6,I328=DADOS!$AE$7),COUNTIFS('MODELO ORÇAMENTO'!$D$14:D328,'MODELO ORÇAMENTO'!D328,'MODELO ORÇAMENTO'!$E$14:E328,'MODELO ORÇAMENTO'!E328,'MODELO ORÇAMENTO'!$F$14:F328,'MODELO ORÇAMENTO'!F328,'MODELO ORÇAMENTO'!$I$14:I328,DADOS!$AE$7),COUNTIFS('MODELO ORÇAMENTO'!$D$14:D328,'MODELO ORÇAMENTO'!D328,'MODELO ORÇAMENTO'!$E$14:E328,'MODELO ORÇAMENTO'!E328,'MODELO ORÇAMENTO'!$F$14:F328,'MODELO ORÇAMENTO'!F328,'MODELO ORÇAMENTO'!$I$14:I328,DADOS!$AE$7))))</f>
        <v>0</v>
      </c>
      <c r="H328">
        <f>IF(I328="","",COUNTIFS('MODELO ORÇAMENTO'!$D$14:D328,'MODELO ORÇAMENTO'!D328,'MODELO ORÇAMENTO'!$E$14:E328,'MODELO ORÇAMENTO'!E328,'MODELO ORÇAMENTO'!$F$14:F328,'MODELO ORÇAMENTO'!F328,'MODELO ORÇAMENTO'!$G$14:G328,'MODELO ORÇAMENTO'!G328,'MODELO ORÇAMENTO'!$I$14:I328,DADOS!$AE$8))</f>
        <v>0</v>
      </c>
      <c r="I328" t="s">
        <v>13</v>
      </c>
      <c r="K328" s="49"/>
      <c r="L328" s="2" t="s">
        <v>486</v>
      </c>
      <c r="O328" s="4" t="s">
        <v>487</v>
      </c>
      <c r="P328" s="3" t="s">
        <v>0</v>
      </c>
      <c r="Q328" s="5" t="s">
        <v>0</v>
      </c>
      <c r="R328" s="7"/>
      <c r="S328" s="6"/>
      <c r="T328" s="8"/>
      <c r="V328" s="43"/>
      <c r="X328" s="9" t="s">
        <v>487</v>
      </c>
      <c r="Z328" s="10" t="s">
        <v>0</v>
      </c>
      <c r="AA328" s="10" t="s">
        <v>0</v>
      </c>
      <c r="AB328" s="10" t="s">
        <v>0</v>
      </c>
      <c r="AC328" s="10" t="s">
        <v>0</v>
      </c>
      <c r="AE328" s="10" t="s">
        <v>0</v>
      </c>
      <c r="AF328" s="10" t="s">
        <v>0</v>
      </c>
      <c r="AG328" s="10" t="s">
        <v>0</v>
      </c>
      <c r="AH328" s="10" t="s">
        <v>0</v>
      </c>
      <c r="AI328" s="10" t="s">
        <v>0</v>
      </c>
    </row>
    <row r="329" spans="2:35" ht="60" x14ac:dyDescent="0.25">
      <c r="B329">
        <f>IFERROR(IF(I329=DADOS!$AE$8,S329,""),0)</f>
        <v>0</v>
      </c>
      <c r="C329">
        <f>IF(I329=DADOS!$AE$8,S329,"")</f>
        <v>0</v>
      </c>
      <c r="D329">
        <f>IF(I329="","",COUNTIF(I$12:I329,DADOS!$AE$4))</f>
        <v>3</v>
      </c>
      <c r="E329">
        <f>IF(I329="","",IF(I329=DADOS!$AE$4,"",IF(OR(I329=DADOS!$AE$5,I329=DADOS!$AE$6,I329=DADOS!$AE$7),COUNTIFS('MODELO ORÇAMENTO'!$D$14:D329,'MODELO ORÇAMENTO'!D329,'MODELO ORÇAMENTO'!$I$14:I329,DADOS!$AE$5),COUNTIFS('MODELO ORÇAMENTO'!$D$14:D329,'MODELO ORÇAMENTO'!D329,'MODELO ORÇAMENTO'!$I$14:I329,DADOS!$AE$5))))</f>
        <v>6</v>
      </c>
      <c r="F329">
        <f>IF(I329="","",IF(I329=DADOS!$AE$4,"",IF(OR(I329=DADOS!$AE$5,I329=DADOS!$AE$6,I329=DADOS!$AE$7),COUNTIFS('MODELO ORÇAMENTO'!$D$14:D329,'MODELO ORÇAMENTO'!D329,'MODELO ORÇAMENTO'!$E$14:E329,'MODELO ORÇAMENTO'!E329,'MODELO ORÇAMENTO'!$I$14:I329,DADOS!$AE$6),COUNTIFS('MODELO ORÇAMENTO'!$D$14:D329,'MODELO ORÇAMENTO'!D329,'MODELO ORÇAMENTO'!$E$14:E329,'MODELO ORÇAMENTO'!E329,'MODELO ORÇAMENTO'!$I$14:I329,DADOS!$AE$6))))</f>
        <v>0</v>
      </c>
      <c r="G329">
        <f>IF(I329="","",IF(I329=DADOS!$AE$4,"",IF(OR(I329=DADOS!$AE$5,I329=DADOS!$AE$6,I329=DADOS!$AE$7),COUNTIFS('MODELO ORÇAMENTO'!$D$14:D329,'MODELO ORÇAMENTO'!D329,'MODELO ORÇAMENTO'!$E$14:E329,'MODELO ORÇAMENTO'!E329,'MODELO ORÇAMENTO'!$F$14:F329,'MODELO ORÇAMENTO'!F329,'MODELO ORÇAMENTO'!$I$14:I329,DADOS!$AE$7),COUNTIFS('MODELO ORÇAMENTO'!$D$14:D329,'MODELO ORÇAMENTO'!D329,'MODELO ORÇAMENTO'!$E$14:E329,'MODELO ORÇAMENTO'!E329,'MODELO ORÇAMENTO'!$F$14:F329,'MODELO ORÇAMENTO'!F329,'MODELO ORÇAMENTO'!$I$14:I329,DADOS!$AE$7))))</f>
        <v>0</v>
      </c>
      <c r="H329">
        <f>IF(I329="","",COUNTIFS('MODELO ORÇAMENTO'!$D$14:D329,'MODELO ORÇAMENTO'!D329,'MODELO ORÇAMENTO'!$E$14:E329,'MODELO ORÇAMENTO'!E329,'MODELO ORÇAMENTO'!$F$14:F329,'MODELO ORÇAMENTO'!F329,'MODELO ORÇAMENTO'!$G$14:G329,'MODELO ORÇAMENTO'!G329,'MODELO ORÇAMENTO'!$I$14:I329,DADOS!$AE$8))</f>
        <v>1</v>
      </c>
      <c r="I329" t="s">
        <v>16</v>
      </c>
      <c r="K329" s="49"/>
      <c r="L329" s="2" t="s">
        <v>488</v>
      </c>
      <c r="O329" s="4" t="s">
        <v>489</v>
      </c>
      <c r="P329" s="3" t="s">
        <v>49</v>
      </c>
      <c r="Q329" s="5">
        <v>60.11</v>
      </c>
      <c r="R329" s="7"/>
      <c r="S329" s="6"/>
      <c r="T329" s="8"/>
      <c r="U329" s="2" t="s">
        <v>42</v>
      </c>
      <c r="V329" s="43"/>
      <c r="Z329" s="10" t="s">
        <v>0</v>
      </c>
      <c r="AA329" s="10" t="s">
        <v>0</v>
      </c>
      <c r="AB329" s="10" t="s">
        <v>0</v>
      </c>
      <c r="AC329" s="10" t="s">
        <v>0</v>
      </c>
      <c r="AE329" s="10" t="s">
        <v>0</v>
      </c>
      <c r="AF329" s="10" t="s">
        <v>0</v>
      </c>
      <c r="AG329" s="10" t="s">
        <v>0</v>
      </c>
      <c r="AH329" s="10" t="s">
        <v>0</v>
      </c>
      <c r="AI329" s="10" t="s">
        <v>0</v>
      </c>
    </row>
    <row r="330" spans="2:35" ht="30" x14ac:dyDescent="0.25">
      <c r="B330">
        <f>IFERROR(IF(I330=DADOS!$AE$8,S330,""),0)</f>
        <v>0</v>
      </c>
      <c r="C330">
        <f>IF(I330=DADOS!$AE$8,S330,"")</f>
        <v>0</v>
      </c>
      <c r="D330">
        <f>IF(I330="","",COUNTIF(I$12:I330,DADOS!$AE$4))</f>
        <v>3</v>
      </c>
      <c r="E330">
        <f>IF(I330="","",IF(I330=DADOS!$AE$4,"",IF(OR(I330=DADOS!$AE$5,I330=DADOS!$AE$6,I330=DADOS!$AE$7),COUNTIFS('MODELO ORÇAMENTO'!$D$14:D330,'MODELO ORÇAMENTO'!D330,'MODELO ORÇAMENTO'!$I$14:I330,DADOS!$AE$5),COUNTIFS('MODELO ORÇAMENTO'!$D$14:D330,'MODELO ORÇAMENTO'!D330,'MODELO ORÇAMENTO'!$I$14:I330,DADOS!$AE$5))))</f>
        <v>6</v>
      </c>
      <c r="F330">
        <f>IF(I330="","",IF(I330=DADOS!$AE$4,"",IF(OR(I330=DADOS!$AE$5,I330=DADOS!$AE$6,I330=DADOS!$AE$7),COUNTIFS('MODELO ORÇAMENTO'!$D$14:D330,'MODELO ORÇAMENTO'!D330,'MODELO ORÇAMENTO'!$E$14:E330,'MODELO ORÇAMENTO'!E330,'MODELO ORÇAMENTO'!$I$14:I330,DADOS!$AE$6),COUNTIFS('MODELO ORÇAMENTO'!$D$14:D330,'MODELO ORÇAMENTO'!D330,'MODELO ORÇAMENTO'!$E$14:E330,'MODELO ORÇAMENTO'!E330,'MODELO ORÇAMENTO'!$I$14:I330,DADOS!$AE$6))))</f>
        <v>0</v>
      </c>
      <c r="G330">
        <f>IF(I330="","",IF(I330=DADOS!$AE$4,"",IF(OR(I330=DADOS!$AE$5,I330=DADOS!$AE$6,I330=DADOS!$AE$7),COUNTIFS('MODELO ORÇAMENTO'!$D$14:D330,'MODELO ORÇAMENTO'!D330,'MODELO ORÇAMENTO'!$E$14:E330,'MODELO ORÇAMENTO'!E330,'MODELO ORÇAMENTO'!$F$14:F330,'MODELO ORÇAMENTO'!F330,'MODELO ORÇAMENTO'!$I$14:I330,DADOS!$AE$7),COUNTIFS('MODELO ORÇAMENTO'!$D$14:D330,'MODELO ORÇAMENTO'!D330,'MODELO ORÇAMENTO'!$E$14:E330,'MODELO ORÇAMENTO'!E330,'MODELO ORÇAMENTO'!$F$14:F330,'MODELO ORÇAMENTO'!F330,'MODELO ORÇAMENTO'!$I$14:I330,DADOS!$AE$7))))</f>
        <v>0</v>
      </c>
      <c r="H330">
        <f>IF(I330="","",COUNTIFS('MODELO ORÇAMENTO'!$D$14:D330,'MODELO ORÇAMENTO'!D330,'MODELO ORÇAMENTO'!$E$14:E330,'MODELO ORÇAMENTO'!E330,'MODELO ORÇAMENTO'!$F$14:F330,'MODELO ORÇAMENTO'!F330,'MODELO ORÇAMENTO'!$G$14:G330,'MODELO ORÇAMENTO'!G330,'MODELO ORÇAMENTO'!$I$14:I330,DADOS!$AE$8))</f>
        <v>2</v>
      </c>
      <c r="I330" t="s">
        <v>16</v>
      </c>
      <c r="K330" s="49"/>
      <c r="L330" s="2" t="s">
        <v>490</v>
      </c>
      <c r="O330" s="4" t="s">
        <v>1408</v>
      </c>
      <c r="P330" s="3" t="s">
        <v>118</v>
      </c>
      <c r="Q330" s="5">
        <v>118.82304853041694</v>
      </c>
      <c r="R330" s="7"/>
      <c r="S330" s="6"/>
      <c r="T330" s="8"/>
      <c r="U330" s="2" t="s">
        <v>42</v>
      </c>
      <c r="V330" s="43"/>
      <c r="Z330" s="10" t="s">
        <v>0</v>
      </c>
      <c r="AA330" s="10" t="s">
        <v>0</v>
      </c>
      <c r="AB330" s="10" t="s">
        <v>0</v>
      </c>
      <c r="AC330" s="10" t="s">
        <v>0</v>
      </c>
      <c r="AE330" s="10" t="s">
        <v>0</v>
      </c>
      <c r="AF330" s="10" t="s">
        <v>0</v>
      </c>
      <c r="AG330" s="10" t="s">
        <v>0</v>
      </c>
      <c r="AH330" s="10" t="s">
        <v>0</v>
      </c>
      <c r="AI330" s="10" t="s">
        <v>0</v>
      </c>
    </row>
    <row r="331" spans="2:35" ht="30" x14ac:dyDescent="0.25">
      <c r="B331">
        <f>IFERROR(IF(I331=DADOS!$AE$8,S331,""),0)</f>
        <v>0</v>
      </c>
      <c r="C331">
        <f>IF(I331=DADOS!$AE$8,S331,"")</f>
        <v>0</v>
      </c>
      <c r="D331">
        <f>IF(I331="","",COUNTIF(I$12:I331,DADOS!$AE$4))</f>
        <v>3</v>
      </c>
      <c r="E331">
        <f>IF(I331="","",IF(I331=DADOS!$AE$4,"",IF(OR(I331=DADOS!$AE$5,I331=DADOS!$AE$6,I331=DADOS!$AE$7),COUNTIFS('MODELO ORÇAMENTO'!$D$14:D331,'MODELO ORÇAMENTO'!D331,'MODELO ORÇAMENTO'!$I$14:I331,DADOS!$AE$5),COUNTIFS('MODELO ORÇAMENTO'!$D$14:D331,'MODELO ORÇAMENTO'!D331,'MODELO ORÇAMENTO'!$I$14:I331,DADOS!$AE$5))))</f>
        <v>6</v>
      </c>
      <c r="F331">
        <f>IF(I331="","",IF(I331=DADOS!$AE$4,"",IF(OR(I331=DADOS!$AE$5,I331=DADOS!$AE$6,I331=DADOS!$AE$7),COUNTIFS('MODELO ORÇAMENTO'!$D$14:D331,'MODELO ORÇAMENTO'!D331,'MODELO ORÇAMENTO'!$E$14:E331,'MODELO ORÇAMENTO'!E331,'MODELO ORÇAMENTO'!$I$14:I331,DADOS!$AE$6),COUNTIFS('MODELO ORÇAMENTO'!$D$14:D331,'MODELO ORÇAMENTO'!D331,'MODELO ORÇAMENTO'!$E$14:E331,'MODELO ORÇAMENTO'!E331,'MODELO ORÇAMENTO'!$I$14:I331,DADOS!$AE$6))))</f>
        <v>0</v>
      </c>
      <c r="G331">
        <f>IF(I331="","",IF(I331=DADOS!$AE$4,"",IF(OR(I331=DADOS!$AE$5,I331=DADOS!$AE$6,I331=DADOS!$AE$7),COUNTIFS('MODELO ORÇAMENTO'!$D$14:D331,'MODELO ORÇAMENTO'!D331,'MODELO ORÇAMENTO'!$E$14:E331,'MODELO ORÇAMENTO'!E331,'MODELO ORÇAMENTO'!$F$14:F331,'MODELO ORÇAMENTO'!F331,'MODELO ORÇAMENTO'!$I$14:I331,DADOS!$AE$7),COUNTIFS('MODELO ORÇAMENTO'!$D$14:D331,'MODELO ORÇAMENTO'!D331,'MODELO ORÇAMENTO'!$E$14:E331,'MODELO ORÇAMENTO'!E331,'MODELO ORÇAMENTO'!$F$14:F331,'MODELO ORÇAMENTO'!F331,'MODELO ORÇAMENTO'!$I$14:I331,DADOS!$AE$7))))</f>
        <v>0</v>
      </c>
      <c r="H331">
        <f>IF(I331="","",COUNTIFS('MODELO ORÇAMENTO'!$D$14:D331,'MODELO ORÇAMENTO'!D331,'MODELO ORÇAMENTO'!$E$14:E331,'MODELO ORÇAMENTO'!E331,'MODELO ORÇAMENTO'!$F$14:F331,'MODELO ORÇAMENTO'!F331,'MODELO ORÇAMENTO'!$G$14:G331,'MODELO ORÇAMENTO'!G331,'MODELO ORÇAMENTO'!$I$14:I331,DADOS!$AE$8))</f>
        <v>3</v>
      </c>
      <c r="I331" t="s">
        <v>16</v>
      </c>
      <c r="K331" s="49"/>
      <c r="L331" s="2" t="s">
        <v>491</v>
      </c>
      <c r="O331" s="4" t="s">
        <v>1409</v>
      </c>
      <c r="P331" s="3" t="s">
        <v>118</v>
      </c>
      <c r="Q331" s="5">
        <v>260.32601503759395</v>
      </c>
      <c r="R331" s="7"/>
      <c r="S331" s="6"/>
      <c r="T331" s="8"/>
      <c r="U331" s="2" t="s">
        <v>42</v>
      </c>
      <c r="V331" s="43"/>
      <c r="Z331" s="10" t="s">
        <v>0</v>
      </c>
      <c r="AA331" s="10" t="s">
        <v>0</v>
      </c>
      <c r="AB331" s="10" t="s">
        <v>0</v>
      </c>
      <c r="AC331" s="10" t="s">
        <v>0</v>
      </c>
      <c r="AE331" s="10" t="s">
        <v>0</v>
      </c>
      <c r="AF331" s="10" t="s">
        <v>0</v>
      </c>
      <c r="AG331" s="10" t="s">
        <v>0</v>
      </c>
      <c r="AH331" s="10" t="s">
        <v>0</v>
      </c>
      <c r="AI331" s="10" t="s">
        <v>0</v>
      </c>
    </row>
    <row r="332" spans="2:35" ht="30" x14ac:dyDescent="0.25">
      <c r="B332">
        <f>IFERROR(IF(I332=DADOS!$AE$8,S332,""),0)</f>
        <v>0</v>
      </c>
      <c r="C332">
        <f>IF(I332=DADOS!$AE$8,S332,"")</f>
        <v>0</v>
      </c>
      <c r="D332">
        <f>IF(I332="","",COUNTIF(I$12:I332,DADOS!$AE$4))</f>
        <v>3</v>
      </c>
      <c r="E332">
        <f>IF(I332="","",IF(I332=DADOS!$AE$4,"",IF(OR(I332=DADOS!$AE$5,I332=DADOS!$AE$6,I332=DADOS!$AE$7),COUNTIFS('MODELO ORÇAMENTO'!$D$14:D332,'MODELO ORÇAMENTO'!D332,'MODELO ORÇAMENTO'!$I$14:I332,DADOS!$AE$5),COUNTIFS('MODELO ORÇAMENTO'!$D$14:D332,'MODELO ORÇAMENTO'!D332,'MODELO ORÇAMENTO'!$I$14:I332,DADOS!$AE$5))))</f>
        <v>6</v>
      </c>
      <c r="F332">
        <f>IF(I332="","",IF(I332=DADOS!$AE$4,"",IF(OR(I332=DADOS!$AE$5,I332=DADOS!$AE$6,I332=DADOS!$AE$7),COUNTIFS('MODELO ORÇAMENTO'!$D$14:D332,'MODELO ORÇAMENTO'!D332,'MODELO ORÇAMENTO'!$E$14:E332,'MODELO ORÇAMENTO'!E332,'MODELO ORÇAMENTO'!$I$14:I332,DADOS!$AE$6),COUNTIFS('MODELO ORÇAMENTO'!$D$14:D332,'MODELO ORÇAMENTO'!D332,'MODELO ORÇAMENTO'!$E$14:E332,'MODELO ORÇAMENTO'!E332,'MODELO ORÇAMENTO'!$I$14:I332,DADOS!$AE$6))))</f>
        <v>0</v>
      </c>
      <c r="G332">
        <f>IF(I332="","",IF(I332=DADOS!$AE$4,"",IF(OR(I332=DADOS!$AE$5,I332=DADOS!$AE$6,I332=DADOS!$AE$7),COUNTIFS('MODELO ORÇAMENTO'!$D$14:D332,'MODELO ORÇAMENTO'!D332,'MODELO ORÇAMENTO'!$E$14:E332,'MODELO ORÇAMENTO'!E332,'MODELO ORÇAMENTO'!$F$14:F332,'MODELO ORÇAMENTO'!F332,'MODELO ORÇAMENTO'!$I$14:I332,DADOS!$AE$7),COUNTIFS('MODELO ORÇAMENTO'!$D$14:D332,'MODELO ORÇAMENTO'!D332,'MODELO ORÇAMENTO'!$E$14:E332,'MODELO ORÇAMENTO'!E332,'MODELO ORÇAMENTO'!$F$14:F332,'MODELO ORÇAMENTO'!F332,'MODELO ORÇAMENTO'!$I$14:I332,DADOS!$AE$7))))</f>
        <v>0</v>
      </c>
      <c r="H332">
        <f>IF(I332="","",COUNTIFS('MODELO ORÇAMENTO'!$D$14:D332,'MODELO ORÇAMENTO'!D332,'MODELO ORÇAMENTO'!$E$14:E332,'MODELO ORÇAMENTO'!E332,'MODELO ORÇAMENTO'!$F$14:F332,'MODELO ORÇAMENTO'!F332,'MODELO ORÇAMENTO'!$G$14:G332,'MODELO ORÇAMENTO'!G332,'MODELO ORÇAMENTO'!$I$14:I332,DADOS!$AE$8))</f>
        <v>4</v>
      </c>
      <c r="I332" t="s">
        <v>16</v>
      </c>
      <c r="K332" s="49"/>
      <c r="L332" s="2" t="s">
        <v>492</v>
      </c>
      <c r="O332" s="4" t="s">
        <v>1410</v>
      </c>
      <c r="P332" s="3" t="s">
        <v>118</v>
      </c>
      <c r="Q332" s="5">
        <v>489.59040328092954</v>
      </c>
      <c r="R332" s="7"/>
      <c r="S332" s="6"/>
      <c r="T332" s="8"/>
      <c r="U332" s="2" t="s">
        <v>42</v>
      </c>
      <c r="V332" s="43"/>
      <c r="Z332" s="10" t="s">
        <v>0</v>
      </c>
      <c r="AA332" s="10" t="s">
        <v>0</v>
      </c>
      <c r="AB332" s="10" t="s">
        <v>0</v>
      </c>
      <c r="AC332" s="10" t="s">
        <v>0</v>
      </c>
      <c r="AE332" s="10" t="s">
        <v>0</v>
      </c>
      <c r="AF332" s="10" t="s">
        <v>0</v>
      </c>
      <c r="AG332" s="10" t="s">
        <v>0</v>
      </c>
      <c r="AH332" s="10" t="s">
        <v>0</v>
      </c>
      <c r="AI332" s="10" t="s">
        <v>0</v>
      </c>
    </row>
    <row r="333" spans="2:35" ht="45" x14ac:dyDescent="0.25">
      <c r="B333">
        <f>IFERROR(IF(I333=DADOS!$AE$8,S333,""),0)</f>
        <v>0</v>
      </c>
      <c r="C333">
        <f>IF(I333=DADOS!$AE$8,S333,"")</f>
        <v>0</v>
      </c>
      <c r="D333">
        <f>IF(I333="","",COUNTIF(I$12:I333,DADOS!$AE$4))</f>
        <v>3</v>
      </c>
      <c r="E333">
        <f>IF(I333="","",IF(I333=DADOS!$AE$4,"",IF(OR(I333=DADOS!$AE$5,I333=DADOS!$AE$6,I333=DADOS!$AE$7),COUNTIFS('MODELO ORÇAMENTO'!$D$14:D333,'MODELO ORÇAMENTO'!D333,'MODELO ORÇAMENTO'!$I$14:I333,DADOS!$AE$5),COUNTIFS('MODELO ORÇAMENTO'!$D$14:D333,'MODELO ORÇAMENTO'!D333,'MODELO ORÇAMENTO'!$I$14:I333,DADOS!$AE$5))))</f>
        <v>6</v>
      </c>
      <c r="F333">
        <f>IF(I333="","",IF(I333=DADOS!$AE$4,"",IF(OR(I333=DADOS!$AE$5,I333=DADOS!$AE$6,I333=DADOS!$AE$7),COUNTIFS('MODELO ORÇAMENTO'!$D$14:D333,'MODELO ORÇAMENTO'!D333,'MODELO ORÇAMENTO'!$E$14:E333,'MODELO ORÇAMENTO'!E333,'MODELO ORÇAMENTO'!$I$14:I333,DADOS!$AE$6),COUNTIFS('MODELO ORÇAMENTO'!$D$14:D333,'MODELO ORÇAMENTO'!D333,'MODELO ORÇAMENTO'!$E$14:E333,'MODELO ORÇAMENTO'!E333,'MODELO ORÇAMENTO'!$I$14:I333,DADOS!$AE$6))))</f>
        <v>0</v>
      </c>
      <c r="G333">
        <f>IF(I333="","",IF(I333=DADOS!$AE$4,"",IF(OR(I333=DADOS!$AE$5,I333=DADOS!$AE$6,I333=DADOS!$AE$7),COUNTIFS('MODELO ORÇAMENTO'!$D$14:D333,'MODELO ORÇAMENTO'!D333,'MODELO ORÇAMENTO'!$E$14:E333,'MODELO ORÇAMENTO'!E333,'MODELO ORÇAMENTO'!$F$14:F333,'MODELO ORÇAMENTO'!F333,'MODELO ORÇAMENTO'!$I$14:I333,DADOS!$AE$7),COUNTIFS('MODELO ORÇAMENTO'!$D$14:D333,'MODELO ORÇAMENTO'!D333,'MODELO ORÇAMENTO'!$E$14:E333,'MODELO ORÇAMENTO'!E333,'MODELO ORÇAMENTO'!$F$14:F333,'MODELO ORÇAMENTO'!F333,'MODELO ORÇAMENTO'!$I$14:I333,DADOS!$AE$7))))</f>
        <v>0</v>
      </c>
      <c r="H333">
        <f>IF(I333="","",COUNTIFS('MODELO ORÇAMENTO'!$D$14:D333,'MODELO ORÇAMENTO'!D333,'MODELO ORÇAMENTO'!$E$14:E333,'MODELO ORÇAMENTO'!E333,'MODELO ORÇAMENTO'!$F$14:F333,'MODELO ORÇAMENTO'!F333,'MODELO ORÇAMENTO'!$G$14:G333,'MODELO ORÇAMENTO'!G333,'MODELO ORÇAMENTO'!$I$14:I333,DADOS!$AE$8))</f>
        <v>5</v>
      </c>
      <c r="I333" t="s">
        <v>16</v>
      </c>
      <c r="K333" s="49"/>
      <c r="L333" s="2" t="s">
        <v>493</v>
      </c>
      <c r="O333" s="4" t="s">
        <v>233</v>
      </c>
      <c r="P333" s="3" t="s">
        <v>107</v>
      </c>
      <c r="Q333" s="5">
        <v>7.2131999999999996</v>
      </c>
      <c r="R333" s="7"/>
      <c r="S333" s="6"/>
      <c r="T333" s="8"/>
      <c r="U333" s="2" t="s">
        <v>42</v>
      </c>
      <c r="V333" s="43"/>
      <c r="Z333" s="10" t="s">
        <v>0</v>
      </c>
      <c r="AA333" s="10" t="s">
        <v>0</v>
      </c>
      <c r="AB333" s="10" t="s">
        <v>0</v>
      </c>
      <c r="AC333" s="10" t="s">
        <v>0</v>
      </c>
      <c r="AE333" s="10" t="s">
        <v>0</v>
      </c>
      <c r="AF333" s="10" t="s">
        <v>0</v>
      </c>
      <c r="AG333" s="10" t="s">
        <v>0</v>
      </c>
      <c r="AH333" s="10" t="s">
        <v>0</v>
      </c>
      <c r="AI333" s="10" t="s">
        <v>0</v>
      </c>
    </row>
    <row r="334" spans="2:35" ht="45" x14ac:dyDescent="0.25">
      <c r="B334">
        <f>IFERROR(IF(I334=DADOS!$AE$8,S334,""),0)</f>
        <v>0</v>
      </c>
      <c r="C334">
        <f>IF(I334=DADOS!$AE$8,S334,"")</f>
        <v>0</v>
      </c>
      <c r="D334">
        <f>IF(I334="","",COUNTIF(I$12:I334,DADOS!$AE$4))</f>
        <v>3</v>
      </c>
      <c r="E334">
        <f>IF(I334="","",IF(I334=DADOS!$AE$4,"",IF(OR(I334=DADOS!$AE$5,I334=DADOS!$AE$6,I334=DADOS!$AE$7),COUNTIFS('MODELO ORÇAMENTO'!$D$14:D334,'MODELO ORÇAMENTO'!D334,'MODELO ORÇAMENTO'!$I$14:I334,DADOS!$AE$5),COUNTIFS('MODELO ORÇAMENTO'!$D$14:D334,'MODELO ORÇAMENTO'!D334,'MODELO ORÇAMENTO'!$I$14:I334,DADOS!$AE$5))))</f>
        <v>6</v>
      </c>
      <c r="F334">
        <f>IF(I334="","",IF(I334=DADOS!$AE$4,"",IF(OR(I334=DADOS!$AE$5,I334=DADOS!$AE$6,I334=DADOS!$AE$7),COUNTIFS('MODELO ORÇAMENTO'!$D$14:D334,'MODELO ORÇAMENTO'!D334,'MODELO ORÇAMENTO'!$E$14:E334,'MODELO ORÇAMENTO'!E334,'MODELO ORÇAMENTO'!$I$14:I334,DADOS!$AE$6),COUNTIFS('MODELO ORÇAMENTO'!$D$14:D334,'MODELO ORÇAMENTO'!D334,'MODELO ORÇAMENTO'!$E$14:E334,'MODELO ORÇAMENTO'!E334,'MODELO ORÇAMENTO'!$I$14:I334,DADOS!$AE$6))))</f>
        <v>0</v>
      </c>
      <c r="G334">
        <f>IF(I334="","",IF(I334=DADOS!$AE$4,"",IF(OR(I334=DADOS!$AE$5,I334=DADOS!$AE$6,I334=DADOS!$AE$7),COUNTIFS('MODELO ORÇAMENTO'!$D$14:D334,'MODELO ORÇAMENTO'!D334,'MODELO ORÇAMENTO'!$E$14:E334,'MODELO ORÇAMENTO'!E334,'MODELO ORÇAMENTO'!$F$14:F334,'MODELO ORÇAMENTO'!F334,'MODELO ORÇAMENTO'!$I$14:I334,DADOS!$AE$7),COUNTIFS('MODELO ORÇAMENTO'!$D$14:D334,'MODELO ORÇAMENTO'!D334,'MODELO ORÇAMENTO'!$E$14:E334,'MODELO ORÇAMENTO'!E334,'MODELO ORÇAMENTO'!$F$14:F334,'MODELO ORÇAMENTO'!F334,'MODELO ORÇAMENTO'!$I$14:I334,DADOS!$AE$7))))</f>
        <v>0</v>
      </c>
      <c r="H334">
        <f>IF(I334="","",COUNTIFS('MODELO ORÇAMENTO'!$D$14:D334,'MODELO ORÇAMENTO'!D334,'MODELO ORÇAMENTO'!$E$14:E334,'MODELO ORÇAMENTO'!E334,'MODELO ORÇAMENTO'!$F$14:F334,'MODELO ORÇAMENTO'!F334,'MODELO ORÇAMENTO'!$G$14:G334,'MODELO ORÇAMENTO'!G334,'MODELO ORÇAMENTO'!$I$14:I334,DADOS!$AE$8))</f>
        <v>6</v>
      </c>
      <c r="I334" t="s">
        <v>16</v>
      </c>
      <c r="K334" s="49"/>
      <c r="L334" s="2" t="s">
        <v>494</v>
      </c>
      <c r="O334" s="4" t="s">
        <v>235</v>
      </c>
      <c r="P334" s="3" t="s">
        <v>107</v>
      </c>
      <c r="Q334" s="5">
        <v>7.2131999999999996</v>
      </c>
      <c r="R334" s="7"/>
      <c r="S334" s="6"/>
      <c r="T334" s="8"/>
      <c r="U334" s="2" t="s">
        <v>42</v>
      </c>
      <c r="V334" s="43"/>
      <c r="Z334" s="10" t="s">
        <v>0</v>
      </c>
      <c r="AA334" s="10" t="s">
        <v>0</v>
      </c>
      <c r="AB334" s="10" t="s">
        <v>0</v>
      </c>
      <c r="AC334" s="10" t="s">
        <v>0</v>
      </c>
      <c r="AE334" s="10" t="s">
        <v>0</v>
      </c>
      <c r="AF334" s="10" t="s">
        <v>0</v>
      </c>
      <c r="AG334" s="10" t="s">
        <v>0</v>
      </c>
      <c r="AH334" s="10" t="s">
        <v>0</v>
      </c>
      <c r="AI334" s="10" t="s">
        <v>0</v>
      </c>
    </row>
    <row r="335" spans="2:35" ht="45" x14ac:dyDescent="0.25">
      <c r="B335">
        <f>IFERROR(IF(I335=DADOS!$AE$8,S335,""),0)</f>
        <v>0</v>
      </c>
      <c r="C335">
        <f>IF(I335=DADOS!$AE$8,S335,"")</f>
        <v>0</v>
      </c>
      <c r="D335">
        <f>IF(I335="","",COUNTIF(I$12:I335,DADOS!$AE$4))</f>
        <v>3</v>
      </c>
      <c r="E335">
        <f>IF(I335="","",IF(I335=DADOS!$AE$4,"",IF(OR(I335=DADOS!$AE$5,I335=DADOS!$AE$6,I335=DADOS!$AE$7),COUNTIFS('MODELO ORÇAMENTO'!$D$14:D335,'MODELO ORÇAMENTO'!D335,'MODELO ORÇAMENTO'!$I$14:I335,DADOS!$AE$5),COUNTIFS('MODELO ORÇAMENTO'!$D$14:D335,'MODELO ORÇAMENTO'!D335,'MODELO ORÇAMENTO'!$I$14:I335,DADOS!$AE$5))))</f>
        <v>6</v>
      </c>
      <c r="F335">
        <f>IF(I335="","",IF(I335=DADOS!$AE$4,"",IF(OR(I335=DADOS!$AE$5,I335=DADOS!$AE$6,I335=DADOS!$AE$7),COUNTIFS('MODELO ORÇAMENTO'!$D$14:D335,'MODELO ORÇAMENTO'!D335,'MODELO ORÇAMENTO'!$E$14:E335,'MODELO ORÇAMENTO'!E335,'MODELO ORÇAMENTO'!$I$14:I335,DADOS!$AE$6),COUNTIFS('MODELO ORÇAMENTO'!$D$14:D335,'MODELO ORÇAMENTO'!D335,'MODELO ORÇAMENTO'!$E$14:E335,'MODELO ORÇAMENTO'!E335,'MODELO ORÇAMENTO'!$I$14:I335,DADOS!$AE$6))))</f>
        <v>0</v>
      </c>
      <c r="G335">
        <f>IF(I335="","",IF(I335=DADOS!$AE$4,"",IF(OR(I335=DADOS!$AE$5,I335=DADOS!$AE$6,I335=DADOS!$AE$7),COUNTIFS('MODELO ORÇAMENTO'!$D$14:D335,'MODELO ORÇAMENTO'!D335,'MODELO ORÇAMENTO'!$E$14:E335,'MODELO ORÇAMENTO'!E335,'MODELO ORÇAMENTO'!$F$14:F335,'MODELO ORÇAMENTO'!F335,'MODELO ORÇAMENTO'!$I$14:I335,DADOS!$AE$7),COUNTIFS('MODELO ORÇAMENTO'!$D$14:D335,'MODELO ORÇAMENTO'!D335,'MODELO ORÇAMENTO'!$E$14:E335,'MODELO ORÇAMENTO'!E335,'MODELO ORÇAMENTO'!$F$14:F335,'MODELO ORÇAMENTO'!F335,'MODELO ORÇAMENTO'!$I$14:I335,DADOS!$AE$7))))</f>
        <v>0</v>
      </c>
      <c r="H335">
        <f>IF(I335="","",COUNTIFS('MODELO ORÇAMENTO'!$D$14:D335,'MODELO ORÇAMENTO'!D335,'MODELO ORÇAMENTO'!$E$14:E335,'MODELO ORÇAMENTO'!E335,'MODELO ORÇAMENTO'!$F$14:F335,'MODELO ORÇAMENTO'!F335,'MODELO ORÇAMENTO'!$G$14:G335,'MODELO ORÇAMENTO'!G335,'MODELO ORÇAMENTO'!$I$14:I335,DADOS!$AE$8))</f>
        <v>7</v>
      </c>
      <c r="I335" t="s">
        <v>16</v>
      </c>
      <c r="K335" s="49"/>
      <c r="L335" s="2" t="s">
        <v>495</v>
      </c>
      <c r="O335" s="4" t="s">
        <v>496</v>
      </c>
      <c r="P335" s="3" t="s">
        <v>49</v>
      </c>
      <c r="Q335" s="5">
        <v>71.521999999999991</v>
      </c>
      <c r="R335" s="7"/>
      <c r="S335" s="6"/>
      <c r="T335" s="8"/>
      <c r="U335" s="2" t="s">
        <v>42</v>
      </c>
      <c r="V335" s="43"/>
      <c r="Z335" s="10" t="s">
        <v>0</v>
      </c>
      <c r="AA335" s="10" t="s">
        <v>0</v>
      </c>
      <c r="AB335" s="10" t="s">
        <v>0</v>
      </c>
      <c r="AC335" s="10" t="s">
        <v>0</v>
      </c>
      <c r="AE335" s="10" t="s">
        <v>0</v>
      </c>
      <c r="AF335" s="10" t="s">
        <v>0</v>
      </c>
      <c r="AG335" s="10" t="s">
        <v>0</v>
      </c>
      <c r="AH335" s="10" t="s">
        <v>0</v>
      </c>
      <c r="AI335" s="10" t="s">
        <v>0</v>
      </c>
    </row>
    <row r="336" spans="2:35" ht="45" x14ac:dyDescent="0.25">
      <c r="B336">
        <f>IFERROR(IF(I336=DADOS!$AE$8,S336,""),0)</f>
        <v>0</v>
      </c>
      <c r="C336">
        <f>IF(I336=DADOS!$AE$8,S336,"")</f>
        <v>0</v>
      </c>
      <c r="D336">
        <f>IF(I336="","",COUNTIF(I$12:I336,DADOS!$AE$4))</f>
        <v>3</v>
      </c>
      <c r="E336">
        <f>IF(I336="","",IF(I336=DADOS!$AE$4,"",IF(OR(I336=DADOS!$AE$5,I336=DADOS!$AE$6,I336=DADOS!$AE$7),COUNTIFS('MODELO ORÇAMENTO'!$D$14:D336,'MODELO ORÇAMENTO'!D336,'MODELO ORÇAMENTO'!$I$14:I336,DADOS!$AE$5),COUNTIFS('MODELO ORÇAMENTO'!$D$14:D336,'MODELO ORÇAMENTO'!D336,'MODELO ORÇAMENTO'!$I$14:I336,DADOS!$AE$5))))</f>
        <v>6</v>
      </c>
      <c r="F336">
        <f>IF(I336="","",IF(I336=DADOS!$AE$4,"",IF(OR(I336=DADOS!$AE$5,I336=DADOS!$AE$6,I336=DADOS!$AE$7),COUNTIFS('MODELO ORÇAMENTO'!$D$14:D336,'MODELO ORÇAMENTO'!D336,'MODELO ORÇAMENTO'!$E$14:E336,'MODELO ORÇAMENTO'!E336,'MODELO ORÇAMENTO'!$I$14:I336,DADOS!$AE$6),COUNTIFS('MODELO ORÇAMENTO'!$D$14:D336,'MODELO ORÇAMENTO'!D336,'MODELO ORÇAMENTO'!$E$14:E336,'MODELO ORÇAMENTO'!E336,'MODELO ORÇAMENTO'!$I$14:I336,DADOS!$AE$6))))</f>
        <v>0</v>
      </c>
      <c r="G336">
        <f>IF(I336="","",IF(I336=DADOS!$AE$4,"",IF(OR(I336=DADOS!$AE$5,I336=DADOS!$AE$6,I336=DADOS!$AE$7),COUNTIFS('MODELO ORÇAMENTO'!$D$14:D336,'MODELO ORÇAMENTO'!D336,'MODELO ORÇAMENTO'!$E$14:E336,'MODELO ORÇAMENTO'!E336,'MODELO ORÇAMENTO'!$F$14:F336,'MODELO ORÇAMENTO'!F336,'MODELO ORÇAMENTO'!$I$14:I336,DADOS!$AE$7),COUNTIFS('MODELO ORÇAMENTO'!$D$14:D336,'MODELO ORÇAMENTO'!D336,'MODELO ORÇAMENTO'!$E$14:E336,'MODELO ORÇAMENTO'!E336,'MODELO ORÇAMENTO'!$F$14:F336,'MODELO ORÇAMENTO'!F336,'MODELO ORÇAMENTO'!$I$14:I336,DADOS!$AE$7))))</f>
        <v>0</v>
      </c>
      <c r="H336">
        <f>IF(I336="","",COUNTIFS('MODELO ORÇAMENTO'!$D$14:D336,'MODELO ORÇAMENTO'!D336,'MODELO ORÇAMENTO'!$E$14:E336,'MODELO ORÇAMENTO'!E336,'MODELO ORÇAMENTO'!$F$14:F336,'MODELO ORÇAMENTO'!F336,'MODELO ORÇAMENTO'!$G$14:G336,'MODELO ORÇAMENTO'!G336,'MODELO ORÇAMENTO'!$I$14:I336,DADOS!$AE$8))</f>
        <v>8</v>
      </c>
      <c r="I336" t="s">
        <v>16</v>
      </c>
      <c r="K336" s="49"/>
      <c r="L336" s="2" t="s">
        <v>497</v>
      </c>
      <c r="O336" s="4" t="s">
        <v>498</v>
      </c>
      <c r="P336" s="3" t="s">
        <v>49</v>
      </c>
      <c r="Q336" s="5">
        <v>60.11</v>
      </c>
      <c r="R336" s="7"/>
      <c r="S336" s="6"/>
      <c r="T336" s="8"/>
      <c r="U336" s="2" t="s">
        <v>42</v>
      </c>
      <c r="V336" s="43"/>
      <c r="Z336" s="10" t="s">
        <v>0</v>
      </c>
      <c r="AA336" s="10" t="s">
        <v>0</v>
      </c>
      <c r="AB336" s="10" t="s">
        <v>0</v>
      </c>
      <c r="AC336" s="10" t="s">
        <v>0</v>
      </c>
      <c r="AE336" s="10" t="s">
        <v>0</v>
      </c>
      <c r="AF336" s="10" t="s">
        <v>0</v>
      </c>
      <c r="AG336" s="10" t="s">
        <v>0</v>
      </c>
      <c r="AH336" s="10" t="s">
        <v>0</v>
      </c>
      <c r="AI336" s="10" t="s">
        <v>0</v>
      </c>
    </row>
    <row r="337" spans="2:35" ht="75" x14ac:dyDescent="0.25">
      <c r="B337">
        <f>IFERROR(IF(I337=DADOS!$AE$8,S337,""),0)</f>
        <v>0</v>
      </c>
      <c r="C337">
        <f>IF(I337=DADOS!$AE$8,S337,"")</f>
        <v>0</v>
      </c>
      <c r="D337">
        <f>IF(I337="","",COUNTIF(I$12:I337,DADOS!$AE$4))</f>
        <v>3</v>
      </c>
      <c r="E337">
        <f>IF(I337="","",IF(I337=DADOS!$AE$4,"",IF(OR(I337=DADOS!$AE$5,I337=DADOS!$AE$6,I337=DADOS!$AE$7),COUNTIFS('MODELO ORÇAMENTO'!$D$14:D337,'MODELO ORÇAMENTO'!D337,'MODELO ORÇAMENTO'!$I$14:I337,DADOS!$AE$5),COUNTIFS('MODELO ORÇAMENTO'!$D$14:D337,'MODELO ORÇAMENTO'!D337,'MODELO ORÇAMENTO'!$I$14:I337,DADOS!$AE$5))))</f>
        <v>6</v>
      </c>
      <c r="F337">
        <f>IF(I337="","",IF(I337=DADOS!$AE$4,"",IF(OR(I337=DADOS!$AE$5,I337=DADOS!$AE$6,I337=DADOS!$AE$7),COUNTIFS('MODELO ORÇAMENTO'!$D$14:D337,'MODELO ORÇAMENTO'!D337,'MODELO ORÇAMENTO'!$E$14:E337,'MODELO ORÇAMENTO'!E337,'MODELO ORÇAMENTO'!$I$14:I337,DADOS!$AE$6),COUNTIFS('MODELO ORÇAMENTO'!$D$14:D337,'MODELO ORÇAMENTO'!D337,'MODELO ORÇAMENTO'!$E$14:E337,'MODELO ORÇAMENTO'!E337,'MODELO ORÇAMENTO'!$I$14:I337,DADOS!$AE$6))))</f>
        <v>0</v>
      </c>
      <c r="G337">
        <f>IF(I337="","",IF(I337=DADOS!$AE$4,"",IF(OR(I337=DADOS!$AE$5,I337=DADOS!$AE$6,I337=DADOS!$AE$7),COUNTIFS('MODELO ORÇAMENTO'!$D$14:D337,'MODELO ORÇAMENTO'!D337,'MODELO ORÇAMENTO'!$E$14:E337,'MODELO ORÇAMENTO'!E337,'MODELO ORÇAMENTO'!$F$14:F337,'MODELO ORÇAMENTO'!F337,'MODELO ORÇAMENTO'!$I$14:I337,DADOS!$AE$7),COUNTIFS('MODELO ORÇAMENTO'!$D$14:D337,'MODELO ORÇAMENTO'!D337,'MODELO ORÇAMENTO'!$E$14:E337,'MODELO ORÇAMENTO'!E337,'MODELO ORÇAMENTO'!$F$14:F337,'MODELO ORÇAMENTO'!F337,'MODELO ORÇAMENTO'!$I$14:I337,DADOS!$AE$7))))</f>
        <v>0</v>
      </c>
      <c r="H337">
        <f>IF(I337="","",COUNTIFS('MODELO ORÇAMENTO'!$D$14:D337,'MODELO ORÇAMENTO'!D337,'MODELO ORÇAMENTO'!$E$14:E337,'MODELO ORÇAMENTO'!E337,'MODELO ORÇAMENTO'!$F$14:F337,'MODELO ORÇAMENTO'!F337,'MODELO ORÇAMENTO'!$G$14:G337,'MODELO ORÇAMENTO'!G337,'MODELO ORÇAMENTO'!$I$14:I337,DADOS!$AE$8))</f>
        <v>9</v>
      </c>
      <c r="I337" t="s">
        <v>16</v>
      </c>
      <c r="K337" s="49"/>
      <c r="L337" s="2" t="s">
        <v>499</v>
      </c>
      <c r="O337" s="4" t="s">
        <v>500</v>
      </c>
      <c r="P337" s="3" t="s">
        <v>49</v>
      </c>
      <c r="Q337" s="5">
        <v>6.1300000000000008</v>
      </c>
      <c r="R337" s="7"/>
      <c r="S337" s="6"/>
      <c r="T337" s="8"/>
      <c r="U337" s="2" t="s">
        <v>42</v>
      </c>
      <c r="V337" s="43"/>
      <c r="Z337" s="10" t="s">
        <v>0</v>
      </c>
      <c r="AA337" s="10" t="s">
        <v>0</v>
      </c>
      <c r="AB337" s="10" t="s">
        <v>0</v>
      </c>
      <c r="AC337" s="10" t="s">
        <v>0</v>
      </c>
      <c r="AE337" s="10" t="s">
        <v>0</v>
      </c>
      <c r="AF337" s="10" t="s">
        <v>0</v>
      </c>
      <c r="AG337" s="10" t="s">
        <v>0</v>
      </c>
      <c r="AH337" s="10" t="s">
        <v>0</v>
      </c>
      <c r="AI337" s="10" t="s">
        <v>0</v>
      </c>
    </row>
    <row r="338" spans="2:35" ht="60" x14ac:dyDescent="0.25">
      <c r="B338">
        <f>IFERROR(IF(I338=DADOS!$AE$8,S338,""),0)</f>
        <v>0</v>
      </c>
      <c r="C338">
        <f>IF(I338=DADOS!$AE$8,S338,"")</f>
        <v>0</v>
      </c>
      <c r="D338">
        <f>IF(I338="","",COUNTIF(I$12:I338,DADOS!$AE$4))</f>
        <v>3</v>
      </c>
      <c r="E338">
        <f>IF(I338="","",IF(I338=DADOS!$AE$4,"",IF(OR(I338=DADOS!$AE$5,I338=DADOS!$AE$6,I338=DADOS!$AE$7),COUNTIFS('MODELO ORÇAMENTO'!$D$14:D338,'MODELO ORÇAMENTO'!D338,'MODELO ORÇAMENTO'!$I$14:I338,DADOS!$AE$5),COUNTIFS('MODELO ORÇAMENTO'!$D$14:D338,'MODELO ORÇAMENTO'!D338,'MODELO ORÇAMENTO'!$I$14:I338,DADOS!$AE$5))))</f>
        <v>6</v>
      </c>
      <c r="F338">
        <f>IF(I338="","",IF(I338=DADOS!$AE$4,"",IF(OR(I338=DADOS!$AE$5,I338=DADOS!$AE$6,I338=DADOS!$AE$7),COUNTIFS('MODELO ORÇAMENTO'!$D$14:D338,'MODELO ORÇAMENTO'!D338,'MODELO ORÇAMENTO'!$E$14:E338,'MODELO ORÇAMENTO'!E338,'MODELO ORÇAMENTO'!$I$14:I338,DADOS!$AE$6),COUNTIFS('MODELO ORÇAMENTO'!$D$14:D338,'MODELO ORÇAMENTO'!D338,'MODELO ORÇAMENTO'!$E$14:E338,'MODELO ORÇAMENTO'!E338,'MODELO ORÇAMENTO'!$I$14:I338,DADOS!$AE$6))))</f>
        <v>0</v>
      </c>
      <c r="G338">
        <f>IF(I338="","",IF(I338=DADOS!$AE$4,"",IF(OR(I338=DADOS!$AE$5,I338=DADOS!$AE$6,I338=DADOS!$AE$7),COUNTIFS('MODELO ORÇAMENTO'!$D$14:D338,'MODELO ORÇAMENTO'!D338,'MODELO ORÇAMENTO'!$E$14:E338,'MODELO ORÇAMENTO'!E338,'MODELO ORÇAMENTO'!$F$14:F338,'MODELO ORÇAMENTO'!F338,'MODELO ORÇAMENTO'!$I$14:I338,DADOS!$AE$7),COUNTIFS('MODELO ORÇAMENTO'!$D$14:D338,'MODELO ORÇAMENTO'!D338,'MODELO ORÇAMENTO'!$E$14:E338,'MODELO ORÇAMENTO'!E338,'MODELO ORÇAMENTO'!$F$14:F338,'MODELO ORÇAMENTO'!F338,'MODELO ORÇAMENTO'!$I$14:I338,DADOS!$AE$7))))</f>
        <v>0</v>
      </c>
      <c r="H338">
        <f>IF(I338="","",COUNTIFS('MODELO ORÇAMENTO'!$D$14:D338,'MODELO ORÇAMENTO'!D338,'MODELO ORÇAMENTO'!$E$14:E338,'MODELO ORÇAMENTO'!E338,'MODELO ORÇAMENTO'!$F$14:F338,'MODELO ORÇAMENTO'!F338,'MODELO ORÇAMENTO'!$G$14:G338,'MODELO ORÇAMENTO'!G338,'MODELO ORÇAMENTO'!$I$14:I338,DADOS!$AE$8))</f>
        <v>10</v>
      </c>
      <c r="I338" t="s">
        <v>16</v>
      </c>
      <c r="K338" s="49"/>
      <c r="L338" s="2" t="s">
        <v>501</v>
      </c>
      <c r="O338" s="4" t="s">
        <v>304</v>
      </c>
      <c r="P338" s="3" t="s">
        <v>49</v>
      </c>
      <c r="Q338" s="5">
        <v>33.715000000000003</v>
      </c>
      <c r="R338" s="7"/>
      <c r="S338" s="6"/>
      <c r="T338" s="8"/>
      <c r="U338" s="2" t="s">
        <v>42</v>
      </c>
      <c r="V338" s="43"/>
      <c r="Z338" s="10" t="s">
        <v>0</v>
      </c>
      <c r="AA338" s="10" t="s">
        <v>0</v>
      </c>
      <c r="AB338" s="10" t="s">
        <v>0</v>
      </c>
      <c r="AC338" s="10" t="s">
        <v>0</v>
      </c>
      <c r="AE338" s="10" t="s">
        <v>0</v>
      </c>
      <c r="AF338" s="10" t="s">
        <v>0</v>
      </c>
      <c r="AG338" s="10" t="s">
        <v>0</v>
      </c>
      <c r="AH338" s="10" t="s">
        <v>0</v>
      </c>
      <c r="AI338" s="10" t="s">
        <v>0</v>
      </c>
    </row>
    <row r="339" spans="2:35" ht="60" x14ac:dyDescent="0.25">
      <c r="B339">
        <f>IFERROR(IF(I339=DADOS!$AE$8,S339,""),0)</f>
        <v>0</v>
      </c>
      <c r="C339">
        <f>IF(I339=DADOS!$AE$8,S339,"")</f>
        <v>0</v>
      </c>
      <c r="D339">
        <f>IF(I339="","",COUNTIF(I$12:I339,DADOS!$AE$4))</f>
        <v>3</v>
      </c>
      <c r="E339">
        <f>IF(I339="","",IF(I339=DADOS!$AE$4,"",IF(OR(I339=DADOS!$AE$5,I339=DADOS!$AE$6,I339=DADOS!$AE$7),COUNTIFS('MODELO ORÇAMENTO'!$D$14:D339,'MODELO ORÇAMENTO'!D339,'MODELO ORÇAMENTO'!$I$14:I339,DADOS!$AE$5),COUNTIFS('MODELO ORÇAMENTO'!$D$14:D339,'MODELO ORÇAMENTO'!D339,'MODELO ORÇAMENTO'!$I$14:I339,DADOS!$AE$5))))</f>
        <v>6</v>
      </c>
      <c r="F339">
        <f>IF(I339="","",IF(I339=DADOS!$AE$4,"",IF(OR(I339=DADOS!$AE$5,I339=DADOS!$AE$6,I339=DADOS!$AE$7),COUNTIFS('MODELO ORÇAMENTO'!$D$14:D339,'MODELO ORÇAMENTO'!D339,'MODELO ORÇAMENTO'!$E$14:E339,'MODELO ORÇAMENTO'!E339,'MODELO ORÇAMENTO'!$I$14:I339,DADOS!$AE$6),COUNTIFS('MODELO ORÇAMENTO'!$D$14:D339,'MODELO ORÇAMENTO'!D339,'MODELO ORÇAMENTO'!$E$14:E339,'MODELO ORÇAMENTO'!E339,'MODELO ORÇAMENTO'!$I$14:I339,DADOS!$AE$6))))</f>
        <v>0</v>
      </c>
      <c r="G339">
        <f>IF(I339="","",IF(I339=DADOS!$AE$4,"",IF(OR(I339=DADOS!$AE$5,I339=DADOS!$AE$6,I339=DADOS!$AE$7),COUNTIFS('MODELO ORÇAMENTO'!$D$14:D339,'MODELO ORÇAMENTO'!D339,'MODELO ORÇAMENTO'!$E$14:E339,'MODELO ORÇAMENTO'!E339,'MODELO ORÇAMENTO'!$F$14:F339,'MODELO ORÇAMENTO'!F339,'MODELO ORÇAMENTO'!$I$14:I339,DADOS!$AE$7),COUNTIFS('MODELO ORÇAMENTO'!$D$14:D339,'MODELO ORÇAMENTO'!D339,'MODELO ORÇAMENTO'!$E$14:E339,'MODELO ORÇAMENTO'!E339,'MODELO ORÇAMENTO'!$F$14:F339,'MODELO ORÇAMENTO'!F339,'MODELO ORÇAMENTO'!$I$14:I339,DADOS!$AE$7))))</f>
        <v>0</v>
      </c>
      <c r="H339">
        <f>IF(I339="","",COUNTIFS('MODELO ORÇAMENTO'!$D$14:D339,'MODELO ORÇAMENTO'!D339,'MODELO ORÇAMENTO'!$E$14:E339,'MODELO ORÇAMENTO'!E339,'MODELO ORÇAMENTO'!$F$14:F339,'MODELO ORÇAMENTO'!F339,'MODELO ORÇAMENTO'!$G$14:G339,'MODELO ORÇAMENTO'!G339,'MODELO ORÇAMENTO'!$I$14:I339,DADOS!$AE$8))</f>
        <v>11</v>
      </c>
      <c r="I339" t="s">
        <v>16</v>
      </c>
      <c r="K339" s="49"/>
      <c r="L339" s="2" t="s">
        <v>502</v>
      </c>
      <c r="O339" s="4" t="s">
        <v>310</v>
      </c>
      <c r="P339" s="3" t="s">
        <v>49</v>
      </c>
      <c r="Q339" s="5">
        <v>33.715000000000003</v>
      </c>
      <c r="R339" s="7"/>
      <c r="S339" s="6"/>
      <c r="T339" s="8"/>
      <c r="U339" s="2" t="s">
        <v>42</v>
      </c>
      <c r="V339" s="43"/>
      <c r="Z339" s="10" t="s">
        <v>0</v>
      </c>
      <c r="AA339" s="10" t="s">
        <v>0</v>
      </c>
      <c r="AB339" s="10" t="s">
        <v>0</v>
      </c>
      <c r="AC339" s="10" t="s">
        <v>0</v>
      </c>
      <c r="AE339" s="10" t="s">
        <v>0</v>
      </c>
      <c r="AF339" s="10" t="s">
        <v>0</v>
      </c>
      <c r="AG339" s="10" t="s">
        <v>0</v>
      </c>
      <c r="AH339" s="10" t="s">
        <v>0</v>
      </c>
      <c r="AI339" s="10" t="s">
        <v>0</v>
      </c>
    </row>
    <row r="340" spans="2:35" ht="30" x14ac:dyDescent="0.25">
      <c r="B340">
        <f>IFERROR(IF(I340=DADOS!$AE$8,S340,""),0)</f>
        <v>0</v>
      </c>
      <c r="C340">
        <f>IF(I340=DADOS!$AE$8,S340,"")</f>
        <v>0</v>
      </c>
      <c r="D340">
        <f>IF(I340="","",COUNTIF(I$12:I340,DADOS!$AE$4))</f>
        <v>3</v>
      </c>
      <c r="E340">
        <f>IF(I340="","",IF(I340=DADOS!$AE$4,"",IF(OR(I340=DADOS!$AE$5,I340=DADOS!$AE$6,I340=DADOS!$AE$7),COUNTIFS('MODELO ORÇAMENTO'!$D$14:D340,'MODELO ORÇAMENTO'!D340,'MODELO ORÇAMENTO'!$I$14:I340,DADOS!$AE$5),COUNTIFS('MODELO ORÇAMENTO'!$D$14:D340,'MODELO ORÇAMENTO'!D340,'MODELO ORÇAMENTO'!$I$14:I340,DADOS!$AE$5))))</f>
        <v>6</v>
      </c>
      <c r="F340">
        <f>IF(I340="","",IF(I340=DADOS!$AE$4,"",IF(OR(I340=DADOS!$AE$5,I340=DADOS!$AE$6,I340=DADOS!$AE$7),COUNTIFS('MODELO ORÇAMENTO'!$D$14:D340,'MODELO ORÇAMENTO'!D340,'MODELO ORÇAMENTO'!$E$14:E340,'MODELO ORÇAMENTO'!E340,'MODELO ORÇAMENTO'!$I$14:I340,DADOS!$AE$6),COUNTIFS('MODELO ORÇAMENTO'!$D$14:D340,'MODELO ORÇAMENTO'!D340,'MODELO ORÇAMENTO'!$E$14:E340,'MODELO ORÇAMENTO'!E340,'MODELO ORÇAMENTO'!$I$14:I340,DADOS!$AE$6))))</f>
        <v>0</v>
      </c>
      <c r="G340">
        <f>IF(I340="","",IF(I340=DADOS!$AE$4,"",IF(OR(I340=DADOS!$AE$5,I340=DADOS!$AE$6,I340=DADOS!$AE$7),COUNTIFS('MODELO ORÇAMENTO'!$D$14:D340,'MODELO ORÇAMENTO'!D340,'MODELO ORÇAMENTO'!$E$14:E340,'MODELO ORÇAMENTO'!E340,'MODELO ORÇAMENTO'!$F$14:F340,'MODELO ORÇAMENTO'!F340,'MODELO ORÇAMENTO'!$I$14:I340,DADOS!$AE$7),COUNTIFS('MODELO ORÇAMENTO'!$D$14:D340,'MODELO ORÇAMENTO'!D340,'MODELO ORÇAMENTO'!$E$14:E340,'MODELO ORÇAMENTO'!E340,'MODELO ORÇAMENTO'!$F$14:F340,'MODELO ORÇAMENTO'!F340,'MODELO ORÇAMENTO'!$I$14:I340,DADOS!$AE$7))))</f>
        <v>0</v>
      </c>
      <c r="H340">
        <f>IF(I340="","",COUNTIFS('MODELO ORÇAMENTO'!$D$14:D340,'MODELO ORÇAMENTO'!D340,'MODELO ORÇAMENTO'!$E$14:E340,'MODELO ORÇAMENTO'!E340,'MODELO ORÇAMENTO'!$F$14:F340,'MODELO ORÇAMENTO'!F340,'MODELO ORÇAMENTO'!$G$14:G340,'MODELO ORÇAMENTO'!G340,'MODELO ORÇAMENTO'!$I$14:I340,DADOS!$AE$8))</f>
        <v>12</v>
      </c>
      <c r="I340" t="s">
        <v>16</v>
      </c>
      <c r="K340" s="49"/>
      <c r="L340" s="2" t="s">
        <v>503</v>
      </c>
      <c r="O340" s="4" t="s">
        <v>504</v>
      </c>
      <c r="P340" s="3" t="s">
        <v>49</v>
      </c>
      <c r="Q340" s="5">
        <v>16.857500000000002</v>
      </c>
      <c r="R340" s="7"/>
      <c r="S340" s="6"/>
      <c r="T340" s="8"/>
      <c r="U340" s="2" t="s">
        <v>42</v>
      </c>
      <c r="V340" s="43"/>
      <c r="Z340" s="10" t="s">
        <v>0</v>
      </c>
      <c r="AA340" s="10" t="s">
        <v>0</v>
      </c>
      <c r="AB340" s="10" t="s">
        <v>0</v>
      </c>
      <c r="AC340" s="10" t="s">
        <v>0</v>
      </c>
      <c r="AE340" s="10" t="s">
        <v>0</v>
      </c>
      <c r="AF340" s="10" t="s">
        <v>0</v>
      </c>
      <c r="AG340" s="10" t="s">
        <v>0</v>
      </c>
      <c r="AH340" s="10" t="s">
        <v>0</v>
      </c>
      <c r="AI340" s="10" t="s">
        <v>0</v>
      </c>
    </row>
    <row r="341" spans="2:35" ht="30" x14ac:dyDescent="0.25">
      <c r="B341">
        <f>IFERROR(IF(I341=DADOS!$AE$8,S341,""),0)</f>
        <v>0</v>
      </c>
      <c r="C341">
        <f>IF(I341=DADOS!$AE$8,S341,"")</f>
        <v>0</v>
      </c>
      <c r="D341">
        <f>IF(I341="","",COUNTIF(I$12:I341,DADOS!$AE$4))</f>
        <v>3</v>
      </c>
      <c r="E341">
        <f>IF(I341="","",IF(I341=DADOS!$AE$4,"",IF(OR(I341=DADOS!$AE$5,I341=DADOS!$AE$6,I341=DADOS!$AE$7),COUNTIFS('MODELO ORÇAMENTO'!$D$14:D341,'MODELO ORÇAMENTO'!D341,'MODELO ORÇAMENTO'!$I$14:I341,DADOS!$AE$5),COUNTIFS('MODELO ORÇAMENTO'!$D$14:D341,'MODELO ORÇAMENTO'!D341,'MODELO ORÇAMENTO'!$I$14:I341,DADOS!$AE$5))))</f>
        <v>6</v>
      </c>
      <c r="F341">
        <f>IF(I341="","",IF(I341=DADOS!$AE$4,"",IF(OR(I341=DADOS!$AE$5,I341=DADOS!$AE$6,I341=DADOS!$AE$7),COUNTIFS('MODELO ORÇAMENTO'!$D$14:D341,'MODELO ORÇAMENTO'!D341,'MODELO ORÇAMENTO'!$E$14:E341,'MODELO ORÇAMENTO'!E341,'MODELO ORÇAMENTO'!$I$14:I341,DADOS!$AE$6),COUNTIFS('MODELO ORÇAMENTO'!$D$14:D341,'MODELO ORÇAMENTO'!D341,'MODELO ORÇAMENTO'!$E$14:E341,'MODELO ORÇAMENTO'!E341,'MODELO ORÇAMENTO'!$I$14:I341,DADOS!$AE$6))))</f>
        <v>0</v>
      </c>
      <c r="G341">
        <f>IF(I341="","",IF(I341=DADOS!$AE$4,"",IF(OR(I341=DADOS!$AE$5,I341=DADOS!$AE$6,I341=DADOS!$AE$7),COUNTIFS('MODELO ORÇAMENTO'!$D$14:D341,'MODELO ORÇAMENTO'!D341,'MODELO ORÇAMENTO'!$E$14:E341,'MODELO ORÇAMENTO'!E341,'MODELO ORÇAMENTO'!$F$14:F341,'MODELO ORÇAMENTO'!F341,'MODELO ORÇAMENTO'!$I$14:I341,DADOS!$AE$7),COUNTIFS('MODELO ORÇAMENTO'!$D$14:D341,'MODELO ORÇAMENTO'!D341,'MODELO ORÇAMENTO'!$E$14:E341,'MODELO ORÇAMENTO'!E341,'MODELO ORÇAMENTO'!$F$14:F341,'MODELO ORÇAMENTO'!F341,'MODELO ORÇAMENTO'!$I$14:I341,DADOS!$AE$7))))</f>
        <v>0</v>
      </c>
      <c r="H341">
        <f>IF(I341="","",COUNTIFS('MODELO ORÇAMENTO'!$D$14:D341,'MODELO ORÇAMENTO'!D341,'MODELO ORÇAMENTO'!$E$14:E341,'MODELO ORÇAMENTO'!E341,'MODELO ORÇAMENTO'!$F$14:F341,'MODELO ORÇAMENTO'!F341,'MODELO ORÇAMENTO'!$G$14:G341,'MODELO ORÇAMENTO'!G341,'MODELO ORÇAMENTO'!$I$14:I341,DADOS!$AE$8))</f>
        <v>13</v>
      </c>
      <c r="I341" t="s">
        <v>16</v>
      </c>
      <c r="K341" s="49"/>
      <c r="L341" s="2" t="s">
        <v>505</v>
      </c>
      <c r="O341" s="4" t="s">
        <v>506</v>
      </c>
      <c r="P341" s="3" t="s">
        <v>49</v>
      </c>
      <c r="Q341" s="5">
        <v>16.857500000000002</v>
      </c>
      <c r="R341" s="7"/>
      <c r="S341" s="6"/>
      <c r="T341" s="8"/>
      <c r="U341" s="2" t="s">
        <v>42</v>
      </c>
      <c r="V341" s="43"/>
      <c r="Z341" s="10" t="s">
        <v>0</v>
      </c>
      <c r="AA341" s="10" t="s">
        <v>0</v>
      </c>
      <c r="AB341" s="10" t="s">
        <v>0</v>
      </c>
      <c r="AC341" s="10" t="s">
        <v>0</v>
      </c>
      <c r="AE341" s="10" t="s">
        <v>0</v>
      </c>
      <c r="AF341" s="10" t="s">
        <v>0</v>
      </c>
      <c r="AG341" s="10" t="s">
        <v>0</v>
      </c>
      <c r="AH341" s="10" t="s">
        <v>0</v>
      </c>
      <c r="AI341" s="10" t="s">
        <v>0</v>
      </c>
    </row>
    <row r="342" spans="2:35" ht="30" x14ac:dyDescent="0.25">
      <c r="B342">
        <f>IFERROR(IF(I342=DADOS!$AE$8,S342,""),0)</f>
        <v>0</v>
      </c>
      <c r="C342">
        <f>IF(I342=DADOS!$AE$8,S342,"")</f>
        <v>0</v>
      </c>
      <c r="D342">
        <f>IF(I342="","",COUNTIF(I$12:I342,DADOS!$AE$4))</f>
        <v>3</v>
      </c>
      <c r="E342">
        <f>IF(I342="","",IF(I342=DADOS!$AE$4,"",IF(OR(I342=DADOS!$AE$5,I342=DADOS!$AE$6,I342=DADOS!$AE$7),COUNTIFS('MODELO ORÇAMENTO'!$D$14:D342,'MODELO ORÇAMENTO'!D342,'MODELO ORÇAMENTO'!$I$14:I342,DADOS!$AE$5),COUNTIFS('MODELO ORÇAMENTO'!$D$14:D342,'MODELO ORÇAMENTO'!D342,'MODELO ORÇAMENTO'!$I$14:I342,DADOS!$AE$5))))</f>
        <v>6</v>
      </c>
      <c r="F342">
        <f>IF(I342="","",IF(I342=DADOS!$AE$4,"",IF(OR(I342=DADOS!$AE$5,I342=DADOS!$AE$6,I342=DADOS!$AE$7),COUNTIFS('MODELO ORÇAMENTO'!$D$14:D342,'MODELO ORÇAMENTO'!D342,'MODELO ORÇAMENTO'!$E$14:E342,'MODELO ORÇAMENTO'!E342,'MODELO ORÇAMENTO'!$I$14:I342,DADOS!$AE$6),COUNTIFS('MODELO ORÇAMENTO'!$D$14:D342,'MODELO ORÇAMENTO'!D342,'MODELO ORÇAMENTO'!$E$14:E342,'MODELO ORÇAMENTO'!E342,'MODELO ORÇAMENTO'!$I$14:I342,DADOS!$AE$6))))</f>
        <v>0</v>
      </c>
      <c r="G342">
        <f>IF(I342="","",IF(I342=DADOS!$AE$4,"",IF(OR(I342=DADOS!$AE$5,I342=DADOS!$AE$6,I342=DADOS!$AE$7),COUNTIFS('MODELO ORÇAMENTO'!$D$14:D342,'MODELO ORÇAMENTO'!D342,'MODELO ORÇAMENTO'!$E$14:E342,'MODELO ORÇAMENTO'!E342,'MODELO ORÇAMENTO'!$F$14:F342,'MODELO ORÇAMENTO'!F342,'MODELO ORÇAMENTO'!$I$14:I342,DADOS!$AE$7),COUNTIFS('MODELO ORÇAMENTO'!$D$14:D342,'MODELO ORÇAMENTO'!D342,'MODELO ORÇAMENTO'!$E$14:E342,'MODELO ORÇAMENTO'!E342,'MODELO ORÇAMENTO'!$F$14:F342,'MODELO ORÇAMENTO'!F342,'MODELO ORÇAMENTO'!$I$14:I342,DADOS!$AE$7))))</f>
        <v>0</v>
      </c>
      <c r="H342">
        <f>IF(I342="","",COUNTIFS('MODELO ORÇAMENTO'!$D$14:D342,'MODELO ORÇAMENTO'!D342,'MODELO ORÇAMENTO'!$E$14:E342,'MODELO ORÇAMENTO'!E342,'MODELO ORÇAMENTO'!$F$14:F342,'MODELO ORÇAMENTO'!F342,'MODELO ORÇAMENTO'!$G$14:G342,'MODELO ORÇAMENTO'!G342,'MODELO ORÇAMENTO'!$I$14:I342,DADOS!$AE$8))</f>
        <v>14</v>
      </c>
      <c r="I342" t="s">
        <v>16</v>
      </c>
      <c r="K342" s="49"/>
      <c r="L342" s="2" t="s">
        <v>507</v>
      </c>
      <c r="O342" s="4" t="s">
        <v>318</v>
      </c>
      <c r="P342" s="3" t="s">
        <v>49</v>
      </c>
      <c r="Q342" s="5">
        <v>16.857500000000002</v>
      </c>
      <c r="R342" s="7"/>
      <c r="S342" s="6"/>
      <c r="T342" s="8"/>
      <c r="U342" s="2" t="s">
        <v>42</v>
      </c>
      <c r="V342" s="43"/>
      <c r="Z342" s="10" t="s">
        <v>0</v>
      </c>
      <c r="AA342" s="10" t="s">
        <v>0</v>
      </c>
      <c r="AB342" s="10" t="s">
        <v>0</v>
      </c>
      <c r="AC342" s="10" t="s">
        <v>0</v>
      </c>
      <c r="AE342" s="10" t="s">
        <v>0</v>
      </c>
      <c r="AF342" s="10" t="s">
        <v>0</v>
      </c>
      <c r="AG342" s="10" t="s">
        <v>0</v>
      </c>
      <c r="AH342" s="10" t="s">
        <v>0</v>
      </c>
      <c r="AI342" s="10" t="s">
        <v>0</v>
      </c>
    </row>
    <row r="343" spans="2:35" x14ac:dyDescent="0.25">
      <c r="B343" t="str">
        <f>IFERROR(IF(I343=DADOS!$AE$8,S343,""),0)</f>
        <v/>
      </c>
      <c r="C343" t="str">
        <f>IF(I343=DADOS!$AE$8,S343,"")</f>
        <v/>
      </c>
      <c r="D343" t="str">
        <f>IF(I343="","",COUNTIF(I$12:I343,DADOS!$AE$4))</f>
        <v/>
      </c>
      <c r="E343" t="str">
        <f>IF(I343="","",IF(I343=DADOS!$AE$4,"",IF(OR(I343=DADOS!$AE$5,I343=DADOS!$AE$6,I343=DADOS!$AE$7),COUNTIFS('MODELO ORÇAMENTO'!$D$14:D343,'MODELO ORÇAMENTO'!D343,'MODELO ORÇAMENTO'!$I$14:I343,DADOS!$AE$5),COUNTIFS('MODELO ORÇAMENTO'!$D$14:D343,'MODELO ORÇAMENTO'!D343,'MODELO ORÇAMENTO'!$I$14:I343,DADOS!$AE$5))))</f>
        <v/>
      </c>
      <c r="F343" t="str">
        <f>IF(I343="","",IF(I343=DADOS!$AE$4,"",IF(OR(I343=DADOS!$AE$5,I343=DADOS!$AE$6,I343=DADOS!$AE$7),COUNTIFS('MODELO ORÇAMENTO'!$D$14:D343,'MODELO ORÇAMENTO'!D343,'MODELO ORÇAMENTO'!$E$14:E343,'MODELO ORÇAMENTO'!E343,'MODELO ORÇAMENTO'!$I$14:I343,DADOS!$AE$6),COUNTIFS('MODELO ORÇAMENTO'!$D$14:D343,'MODELO ORÇAMENTO'!D343,'MODELO ORÇAMENTO'!$E$14:E343,'MODELO ORÇAMENTO'!E343,'MODELO ORÇAMENTO'!$I$14:I343,DADOS!$AE$6))))</f>
        <v/>
      </c>
      <c r="G343" t="str">
        <f>IF(I343="","",IF(I343=DADOS!$AE$4,"",IF(OR(I343=DADOS!$AE$5,I343=DADOS!$AE$6,I343=DADOS!$AE$7),COUNTIFS('MODELO ORÇAMENTO'!$D$14:D343,'MODELO ORÇAMENTO'!D343,'MODELO ORÇAMENTO'!$E$14:E343,'MODELO ORÇAMENTO'!E343,'MODELO ORÇAMENTO'!$F$14:F343,'MODELO ORÇAMENTO'!F343,'MODELO ORÇAMENTO'!$I$14:I343,DADOS!$AE$7),COUNTIFS('MODELO ORÇAMENTO'!$D$14:D343,'MODELO ORÇAMENTO'!D343,'MODELO ORÇAMENTO'!$E$14:E343,'MODELO ORÇAMENTO'!E343,'MODELO ORÇAMENTO'!$F$14:F343,'MODELO ORÇAMENTO'!F343,'MODELO ORÇAMENTO'!$I$14:I343,DADOS!$AE$7))))</f>
        <v/>
      </c>
      <c r="H343" t="str">
        <f>IF(I343="","",COUNTIFS('MODELO ORÇAMENTO'!$D$14:D343,'MODELO ORÇAMENTO'!D343,'MODELO ORÇAMENTO'!$E$14:E343,'MODELO ORÇAMENTO'!E343,'MODELO ORÇAMENTO'!$F$14:F343,'MODELO ORÇAMENTO'!F343,'MODELO ORÇAMENTO'!$G$14:G343,'MODELO ORÇAMENTO'!G343,'MODELO ORÇAMENTO'!$I$14:I343,DADOS!$AE$8))</f>
        <v/>
      </c>
      <c r="K343" s="49"/>
      <c r="L343" s="2" t="s">
        <v>0</v>
      </c>
      <c r="O343" s="4" t="s">
        <v>0</v>
      </c>
      <c r="P343" s="3" t="s">
        <v>0</v>
      </c>
      <c r="Q343" s="5" t="s">
        <v>0</v>
      </c>
      <c r="R343" s="7"/>
      <c r="S343" s="6"/>
      <c r="T343" s="8"/>
      <c r="V343" s="43"/>
      <c r="Z343" s="10" t="s">
        <v>0</v>
      </c>
      <c r="AA343" s="10" t="s">
        <v>0</v>
      </c>
      <c r="AB343" s="10" t="s">
        <v>0</v>
      </c>
      <c r="AC343" s="10" t="s">
        <v>0</v>
      </c>
      <c r="AE343" s="10" t="s">
        <v>0</v>
      </c>
      <c r="AF343" s="10" t="s">
        <v>0</v>
      </c>
      <c r="AG343" s="10" t="s">
        <v>0</v>
      </c>
      <c r="AH343" s="10" t="s">
        <v>0</v>
      </c>
      <c r="AI343" s="10" t="s">
        <v>0</v>
      </c>
    </row>
    <row r="344" spans="2:35" x14ac:dyDescent="0.25">
      <c r="B344" t="str">
        <f>IFERROR(IF(I344=DADOS!$AE$8,S344,""),0)</f>
        <v/>
      </c>
      <c r="C344" t="str">
        <f>IF(I344=DADOS!$AE$8,S344,"")</f>
        <v/>
      </c>
      <c r="D344">
        <f>IF(I344="","",COUNTIF(I$12:I344,DADOS!$AE$4))</f>
        <v>3</v>
      </c>
      <c r="E344">
        <f>IF(I344="","",IF(I344=DADOS!$AE$4,"",IF(OR(I344=DADOS!$AE$5,I344=DADOS!$AE$6,I344=DADOS!$AE$7),COUNTIFS('MODELO ORÇAMENTO'!$D$14:D344,'MODELO ORÇAMENTO'!D344,'MODELO ORÇAMENTO'!$I$14:I344,DADOS!$AE$5),COUNTIFS('MODELO ORÇAMENTO'!$D$14:D344,'MODELO ORÇAMENTO'!D344,'MODELO ORÇAMENTO'!$I$14:I344,DADOS!$AE$5))))</f>
        <v>7</v>
      </c>
      <c r="F344">
        <f>IF(I344="","",IF(I344=DADOS!$AE$4,"",IF(OR(I344=DADOS!$AE$5,I344=DADOS!$AE$6,I344=DADOS!$AE$7),COUNTIFS('MODELO ORÇAMENTO'!$D$14:D344,'MODELO ORÇAMENTO'!D344,'MODELO ORÇAMENTO'!$E$14:E344,'MODELO ORÇAMENTO'!E344,'MODELO ORÇAMENTO'!$I$14:I344,DADOS!$AE$6),COUNTIFS('MODELO ORÇAMENTO'!$D$14:D344,'MODELO ORÇAMENTO'!D344,'MODELO ORÇAMENTO'!$E$14:E344,'MODELO ORÇAMENTO'!E344,'MODELO ORÇAMENTO'!$I$14:I344,DADOS!$AE$6))))</f>
        <v>0</v>
      </c>
      <c r="G344">
        <f>IF(I344="","",IF(I344=DADOS!$AE$4,"",IF(OR(I344=DADOS!$AE$5,I344=DADOS!$AE$6,I344=DADOS!$AE$7),COUNTIFS('MODELO ORÇAMENTO'!$D$14:D344,'MODELO ORÇAMENTO'!D344,'MODELO ORÇAMENTO'!$E$14:E344,'MODELO ORÇAMENTO'!E344,'MODELO ORÇAMENTO'!$F$14:F344,'MODELO ORÇAMENTO'!F344,'MODELO ORÇAMENTO'!$I$14:I344,DADOS!$AE$7),COUNTIFS('MODELO ORÇAMENTO'!$D$14:D344,'MODELO ORÇAMENTO'!D344,'MODELO ORÇAMENTO'!$E$14:E344,'MODELO ORÇAMENTO'!E344,'MODELO ORÇAMENTO'!$F$14:F344,'MODELO ORÇAMENTO'!F344,'MODELO ORÇAMENTO'!$I$14:I344,DADOS!$AE$7))))</f>
        <v>0</v>
      </c>
      <c r="H344">
        <f>IF(I344="","",COUNTIFS('MODELO ORÇAMENTO'!$D$14:D344,'MODELO ORÇAMENTO'!D344,'MODELO ORÇAMENTO'!$E$14:E344,'MODELO ORÇAMENTO'!E344,'MODELO ORÇAMENTO'!$F$14:F344,'MODELO ORÇAMENTO'!F344,'MODELO ORÇAMENTO'!$G$14:G344,'MODELO ORÇAMENTO'!G344,'MODELO ORÇAMENTO'!$I$14:I344,DADOS!$AE$8))</f>
        <v>0</v>
      </c>
      <c r="I344" t="s">
        <v>13</v>
      </c>
      <c r="K344" s="49"/>
      <c r="L344" s="2" t="s">
        <v>508</v>
      </c>
      <c r="O344" s="4" t="s">
        <v>509</v>
      </c>
      <c r="P344" s="3" t="s">
        <v>0</v>
      </c>
      <c r="Q344" s="5" t="s">
        <v>0</v>
      </c>
      <c r="R344" s="7"/>
      <c r="S344" s="6"/>
      <c r="T344" s="8"/>
      <c r="V344" s="43"/>
      <c r="X344" s="9" t="s">
        <v>509</v>
      </c>
      <c r="Z344" s="10" t="s">
        <v>0</v>
      </c>
      <c r="AA344" s="10" t="s">
        <v>0</v>
      </c>
      <c r="AB344" s="10" t="s">
        <v>0</v>
      </c>
      <c r="AC344" s="10" t="s">
        <v>0</v>
      </c>
      <c r="AE344" s="10" t="s">
        <v>0</v>
      </c>
      <c r="AF344" s="10" t="s">
        <v>0</v>
      </c>
      <c r="AG344" s="10" t="s">
        <v>0</v>
      </c>
      <c r="AH344" s="10" t="s">
        <v>0</v>
      </c>
      <c r="AI344" s="10" t="s">
        <v>0</v>
      </c>
    </row>
    <row r="345" spans="2:35" ht="60" x14ac:dyDescent="0.25">
      <c r="B345">
        <f>IFERROR(IF(I345=DADOS!$AE$8,S345,""),0)</f>
        <v>0</v>
      </c>
      <c r="C345">
        <f>IF(I345=DADOS!$AE$8,S345,"")</f>
        <v>0</v>
      </c>
      <c r="D345">
        <f>IF(I345="","",COUNTIF(I$12:I345,DADOS!$AE$4))</f>
        <v>3</v>
      </c>
      <c r="E345">
        <f>IF(I345="","",IF(I345=DADOS!$AE$4,"",IF(OR(I345=DADOS!$AE$5,I345=DADOS!$AE$6,I345=DADOS!$AE$7),COUNTIFS('MODELO ORÇAMENTO'!$D$14:D345,'MODELO ORÇAMENTO'!D345,'MODELO ORÇAMENTO'!$I$14:I345,DADOS!$AE$5),COUNTIFS('MODELO ORÇAMENTO'!$D$14:D345,'MODELO ORÇAMENTO'!D345,'MODELO ORÇAMENTO'!$I$14:I345,DADOS!$AE$5))))</f>
        <v>7</v>
      </c>
      <c r="F345">
        <f>IF(I345="","",IF(I345=DADOS!$AE$4,"",IF(OR(I345=DADOS!$AE$5,I345=DADOS!$AE$6,I345=DADOS!$AE$7),COUNTIFS('MODELO ORÇAMENTO'!$D$14:D345,'MODELO ORÇAMENTO'!D345,'MODELO ORÇAMENTO'!$E$14:E345,'MODELO ORÇAMENTO'!E345,'MODELO ORÇAMENTO'!$I$14:I345,DADOS!$AE$6),COUNTIFS('MODELO ORÇAMENTO'!$D$14:D345,'MODELO ORÇAMENTO'!D345,'MODELO ORÇAMENTO'!$E$14:E345,'MODELO ORÇAMENTO'!E345,'MODELO ORÇAMENTO'!$I$14:I345,DADOS!$AE$6))))</f>
        <v>0</v>
      </c>
      <c r="G345">
        <f>IF(I345="","",IF(I345=DADOS!$AE$4,"",IF(OR(I345=DADOS!$AE$5,I345=DADOS!$AE$6,I345=DADOS!$AE$7),COUNTIFS('MODELO ORÇAMENTO'!$D$14:D345,'MODELO ORÇAMENTO'!D345,'MODELO ORÇAMENTO'!$E$14:E345,'MODELO ORÇAMENTO'!E345,'MODELO ORÇAMENTO'!$F$14:F345,'MODELO ORÇAMENTO'!F345,'MODELO ORÇAMENTO'!$I$14:I345,DADOS!$AE$7),COUNTIFS('MODELO ORÇAMENTO'!$D$14:D345,'MODELO ORÇAMENTO'!D345,'MODELO ORÇAMENTO'!$E$14:E345,'MODELO ORÇAMENTO'!E345,'MODELO ORÇAMENTO'!$F$14:F345,'MODELO ORÇAMENTO'!F345,'MODELO ORÇAMENTO'!$I$14:I345,DADOS!$AE$7))))</f>
        <v>0</v>
      </c>
      <c r="H345">
        <f>IF(I345="","",COUNTIFS('MODELO ORÇAMENTO'!$D$14:D345,'MODELO ORÇAMENTO'!D345,'MODELO ORÇAMENTO'!$E$14:E345,'MODELO ORÇAMENTO'!E345,'MODELO ORÇAMENTO'!$F$14:F345,'MODELO ORÇAMENTO'!F345,'MODELO ORÇAMENTO'!$G$14:G345,'MODELO ORÇAMENTO'!G345,'MODELO ORÇAMENTO'!$I$14:I345,DADOS!$AE$8))</f>
        <v>1</v>
      </c>
      <c r="I345" t="s">
        <v>16</v>
      </c>
      <c r="K345" s="49"/>
      <c r="L345" s="2" t="s">
        <v>510</v>
      </c>
      <c r="O345" s="4" t="s">
        <v>489</v>
      </c>
      <c r="P345" s="3" t="s">
        <v>49</v>
      </c>
      <c r="Q345" s="5">
        <v>13.85</v>
      </c>
      <c r="R345" s="7"/>
      <c r="S345" s="6"/>
      <c r="T345" s="8"/>
      <c r="U345" s="2" t="s">
        <v>42</v>
      </c>
      <c r="V345" s="43"/>
      <c r="Z345" s="10" t="s">
        <v>0</v>
      </c>
      <c r="AA345" s="10" t="s">
        <v>0</v>
      </c>
      <c r="AB345" s="10" t="s">
        <v>0</v>
      </c>
      <c r="AC345" s="10" t="s">
        <v>0</v>
      </c>
      <c r="AE345" s="10" t="s">
        <v>0</v>
      </c>
      <c r="AF345" s="10" t="s">
        <v>0</v>
      </c>
      <c r="AG345" s="10" t="s">
        <v>0</v>
      </c>
      <c r="AH345" s="10" t="s">
        <v>0</v>
      </c>
      <c r="AI345" s="10" t="s">
        <v>0</v>
      </c>
    </row>
    <row r="346" spans="2:35" ht="30" x14ac:dyDescent="0.25">
      <c r="B346">
        <f>IFERROR(IF(I346=DADOS!$AE$8,S346,""),0)</f>
        <v>0</v>
      </c>
      <c r="C346">
        <f>IF(I346=DADOS!$AE$8,S346,"")</f>
        <v>0</v>
      </c>
      <c r="D346">
        <f>IF(I346="","",COUNTIF(I$12:I346,DADOS!$AE$4))</f>
        <v>3</v>
      </c>
      <c r="E346">
        <f>IF(I346="","",IF(I346=DADOS!$AE$4,"",IF(OR(I346=DADOS!$AE$5,I346=DADOS!$AE$6,I346=DADOS!$AE$7),COUNTIFS('MODELO ORÇAMENTO'!$D$14:D346,'MODELO ORÇAMENTO'!D346,'MODELO ORÇAMENTO'!$I$14:I346,DADOS!$AE$5),COUNTIFS('MODELO ORÇAMENTO'!$D$14:D346,'MODELO ORÇAMENTO'!D346,'MODELO ORÇAMENTO'!$I$14:I346,DADOS!$AE$5))))</f>
        <v>7</v>
      </c>
      <c r="F346">
        <f>IF(I346="","",IF(I346=DADOS!$AE$4,"",IF(OR(I346=DADOS!$AE$5,I346=DADOS!$AE$6,I346=DADOS!$AE$7),COUNTIFS('MODELO ORÇAMENTO'!$D$14:D346,'MODELO ORÇAMENTO'!D346,'MODELO ORÇAMENTO'!$E$14:E346,'MODELO ORÇAMENTO'!E346,'MODELO ORÇAMENTO'!$I$14:I346,DADOS!$AE$6),COUNTIFS('MODELO ORÇAMENTO'!$D$14:D346,'MODELO ORÇAMENTO'!D346,'MODELO ORÇAMENTO'!$E$14:E346,'MODELO ORÇAMENTO'!E346,'MODELO ORÇAMENTO'!$I$14:I346,DADOS!$AE$6))))</f>
        <v>0</v>
      </c>
      <c r="G346">
        <f>IF(I346="","",IF(I346=DADOS!$AE$4,"",IF(OR(I346=DADOS!$AE$5,I346=DADOS!$AE$6,I346=DADOS!$AE$7),COUNTIFS('MODELO ORÇAMENTO'!$D$14:D346,'MODELO ORÇAMENTO'!D346,'MODELO ORÇAMENTO'!$E$14:E346,'MODELO ORÇAMENTO'!E346,'MODELO ORÇAMENTO'!$F$14:F346,'MODELO ORÇAMENTO'!F346,'MODELO ORÇAMENTO'!$I$14:I346,DADOS!$AE$7),COUNTIFS('MODELO ORÇAMENTO'!$D$14:D346,'MODELO ORÇAMENTO'!D346,'MODELO ORÇAMENTO'!$E$14:E346,'MODELO ORÇAMENTO'!E346,'MODELO ORÇAMENTO'!$F$14:F346,'MODELO ORÇAMENTO'!F346,'MODELO ORÇAMENTO'!$I$14:I346,DADOS!$AE$7))))</f>
        <v>0</v>
      </c>
      <c r="H346">
        <f>IF(I346="","",COUNTIFS('MODELO ORÇAMENTO'!$D$14:D346,'MODELO ORÇAMENTO'!D346,'MODELO ORÇAMENTO'!$E$14:E346,'MODELO ORÇAMENTO'!E346,'MODELO ORÇAMENTO'!$F$14:F346,'MODELO ORÇAMENTO'!F346,'MODELO ORÇAMENTO'!$G$14:G346,'MODELO ORÇAMENTO'!G346,'MODELO ORÇAMENTO'!$I$14:I346,DADOS!$AE$8))</f>
        <v>2</v>
      </c>
      <c r="I346" t="s">
        <v>16</v>
      </c>
      <c r="K346" s="49"/>
      <c r="L346" s="2" t="s">
        <v>511</v>
      </c>
      <c r="O346" s="4" t="s">
        <v>1408</v>
      </c>
      <c r="P346" s="3" t="s">
        <v>118</v>
      </c>
      <c r="Q346" s="5">
        <v>27.37812713602187</v>
      </c>
      <c r="R346" s="7"/>
      <c r="S346" s="6"/>
      <c r="T346" s="8"/>
      <c r="U346" s="2" t="s">
        <v>42</v>
      </c>
      <c r="V346" s="43"/>
      <c r="Z346" s="10" t="s">
        <v>0</v>
      </c>
      <c r="AA346" s="10" t="s">
        <v>0</v>
      </c>
      <c r="AB346" s="10" t="s">
        <v>0</v>
      </c>
      <c r="AC346" s="10" t="s">
        <v>0</v>
      </c>
      <c r="AE346" s="10" t="s">
        <v>0</v>
      </c>
      <c r="AF346" s="10" t="s">
        <v>0</v>
      </c>
      <c r="AG346" s="10" t="s">
        <v>0</v>
      </c>
      <c r="AH346" s="10" t="s">
        <v>0</v>
      </c>
      <c r="AI346" s="10" t="s">
        <v>0</v>
      </c>
    </row>
    <row r="347" spans="2:35" ht="30" x14ac:dyDescent="0.25">
      <c r="B347">
        <f>IFERROR(IF(I347=DADOS!$AE$8,S347,""),0)</f>
        <v>0</v>
      </c>
      <c r="C347">
        <f>IF(I347=DADOS!$AE$8,S347,"")</f>
        <v>0</v>
      </c>
      <c r="D347">
        <f>IF(I347="","",COUNTIF(I$12:I347,DADOS!$AE$4))</f>
        <v>3</v>
      </c>
      <c r="E347">
        <f>IF(I347="","",IF(I347=DADOS!$AE$4,"",IF(OR(I347=DADOS!$AE$5,I347=DADOS!$AE$6,I347=DADOS!$AE$7),COUNTIFS('MODELO ORÇAMENTO'!$D$14:D347,'MODELO ORÇAMENTO'!D347,'MODELO ORÇAMENTO'!$I$14:I347,DADOS!$AE$5),COUNTIFS('MODELO ORÇAMENTO'!$D$14:D347,'MODELO ORÇAMENTO'!D347,'MODELO ORÇAMENTO'!$I$14:I347,DADOS!$AE$5))))</f>
        <v>7</v>
      </c>
      <c r="F347">
        <f>IF(I347="","",IF(I347=DADOS!$AE$4,"",IF(OR(I347=DADOS!$AE$5,I347=DADOS!$AE$6,I347=DADOS!$AE$7),COUNTIFS('MODELO ORÇAMENTO'!$D$14:D347,'MODELO ORÇAMENTO'!D347,'MODELO ORÇAMENTO'!$E$14:E347,'MODELO ORÇAMENTO'!E347,'MODELO ORÇAMENTO'!$I$14:I347,DADOS!$AE$6),COUNTIFS('MODELO ORÇAMENTO'!$D$14:D347,'MODELO ORÇAMENTO'!D347,'MODELO ORÇAMENTO'!$E$14:E347,'MODELO ORÇAMENTO'!E347,'MODELO ORÇAMENTO'!$I$14:I347,DADOS!$AE$6))))</f>
        <v>0</v>
      </c>
      <c r="G347">
        <f>IF(I347="","",IF(I347=DADOS!$AE$4,"",IF(OR(I347=DADOS!$AE$5,I347=DADOS!$AE$6,I347=DADOS!$AE$7),COUNTIFS('MODELO ORÇAMENTO'!$D$14:D347,'MODELO ORÇAMENTO'!D347,'MODELO ORÇAMENTO'!$E$14:E347,'MODELO ORÇAMENTO'!E347,'MODELO ORÇAMENTO'!$F$14:F347,'MODELO ORÇAMENTO'!F347,'MODELO ORÇAMENTO'!$I$14:I347,DADOS!$AE$7),COUNTIFS('MODELO ORÇAMENTO'!$D$14:D347,'MODELO ORÇAMENTO'!D347,'MODELO ORÇAMENTO'!$E$14:E347,'MODELO ORÇAMENTO'!E347,'MODELO ORÇAMENTO'!$F$14:F347,'MODELO ORÇAMENTO'!F347,'MODELO ORÇAMENTO'!$I$14:I347,DADOS!$AE$7))))</f>
        <v>0</v>
      </c>
      <c r="H347">
        <f>IF(I347="","",COUNTIFS('MODELO ORÇAMENTO'!$D$14:D347,'MODELO ORÇAMENTO'!D347,'MODELO ORÇAMENTO'!$E$14:E347,'MODELO ORÇAMENTO'!E347,'MODELO ORÇAMENTO'!$F$14:F347,'MODELO ORÇAMENTO'!F347,'MODELO ORÇAMENTO'!$G$14:G347,'MODELO ORÇAMENTO'!G347,'MODELO ORÇAMENTO'!$I$14:I347,DADOS!$AE$8))</f>
        <v>3</v>
      </c>
      <c r="I347" t="s">
        <v>16</v>
      </c>
      <c r="K347" s="49"/>
      <c r="L347" s="2" t="s">
        <v>512</v>
      </c>
      <c r="O347" s="4" t="s">
        <v>1409</v>
      </c>
      <c r="P347" s="3" t="s">
        <v>118</v>
      </c>
      <c r="Q347" s="5">
        <v>59.981954887218038</v>
      </c>
      <c r="R347" s="7"/>
      <c r="S347" s="6"/>
      <c r="T347" s="8"/>
      <c r="U347" s="2" t="s">
        <v>42</v>
      </c>
      <c r="V347" s="43"/>
      <c r="Z347" s="10" t="s">
        <v>0</v>
      </c>
      <c r="AA347" s="10" t="s">
        <v>0</v>
      </c>
      <c r="AB347" s="10" t="s">
        <v>0</v>
      </c>
      <c r="AC347" s="10" t="s">
        <v>0</v>
      </c>
      <c r="AE347" s="10" t="s">
        <v>0</v>
      </c>
      <c r="AF347" s="10" t="s">
        <v>0</v>
      </c>
      <c r="AG347" s="10" t="s">
        <v>0</v>
      </c>
      <c r="AH347" s="10" t="s">
        <v>0</v>
      </c>
      <c r="AI347" s="10" t="s">
        <v>0</v>
      </c>
    </row>
    <row r="348" spans="2:35" ht="30" x14ac:dyDescent="0.25">
      <c r="B348">
        <f>IFERROR(IF(I348=DADOS!$AE$8,S348,""),0)</f>
        <v>0</v>
      </c>
      <c r="C348">
        <f>IF(I348=DADOS!$AE$8,S348,"")</f>
        <v>0</v>
      </c>
      <c r="D348">
        <f>IF(I348="","",COUNTIF(I$12:I348,DADOS!$AE$4))</f>
        <v>3</v>
      </c>
      <c r="E348">
        <f>IF(I348="","",IF(I348=DADOS!$AE$4,"",IF(OR(I348=DADOS!$AE$5,I348=DADOS!$AE$6,I348=DADOS!$AE$7),COUNTIFS('MODELO ORÇAMENTO'!$D$14:D348,'MODELO ORÇAMENTO'!D348,'MODELO ORÇAMENTO'!$I$14:I348,DADOS!$AE$5),COUNTIFS('MODELO ORÇAMENTO'!$D$14:D348,'MODELO ORÇAMENTO'!D348,'MODELO ORÇAMENTO'!$I$14:I348,DADOS!$AE$5))))</f>
        <v>7</v>
      </c>
      <c r="F348">
        <f>IF(I348="","",IF(I348=DADOS!$AE$4,"",IF(OR(I348=DADOS!$AE$5,I348=DADOS!$AE$6,I348=DADOS!$AE$7),COUNTIFS('MODELO ORÇAMENTO'!$D$14:D348,'MODELO ORÇAMENTO'!D348,'MODELO ORÇAMENTO'!$E$14:E348,'MODELO ORÇAMENTO'!E348,'MODELO ORÇAMENTO'!$I$14:I348,DADOS!$AE$6),COUNTIFS('MODELO ORÇAMENTO'!$D$14:D348,'MODELO ORÇAMENTO'!D348,'MODELO ORÇAMENTO'!$E$14:E348,'MODELO ORÇAMENTO'!E348,'MODELO ORÇAMENTO'!$I$14:I348,DADOS!$AE$6))))</f>
        <v>0</v>
      </c>
      <c r="G348">
        <f>IF(I348="","",IF(I348=DADOS!$AE$4,"",IF(OR(I348=DADOS!$AE$5,I348=DADOS!$AE$6,I348=DADOS!$AE$7),COUNTIFS('MODELO ORÇAMENTO'!$D$14:D348,'MODELO ORÇAMENTO'!D348,'MODELO ORÇAMENTO'!$E$14:E348,'MODELO ORÇAMENTO'!E348,'MODELO ORÇAMENTO'!$F$14:F348,'MODELO ORÇAMENTO'!F348,'MODELO ORÇAMENTO'!$I$14:I348,DADOS!$AE$7),COUNTIFS('MODELO ORÇAMENTO'!$D$14:D348,'MODELO ORÇAMENTO'!D348,'MODELO ORÇAMENTO'!$E$14:E348,'MODELO ORÇAMENTO'!E348,'MODELO ORÇAMENTO'!$F$14:F348,'MODELO ORÇAMENTO'!F348,'MODELO ORÇAMENTO'!$I$14:I348,DADOS!$AE$7))))</f>
        <v>0</v>
      </c>
      <c r="H348">
        <f>IF(I348="","",COUNTIFS('MODELO ORÇAMENTO'!$D$14:D348,'MODELO ORÇAMENTO'!D348,'MODELO ORÇAMENTO'!$E$14:E348,'MODELO ORÇAMENTO'!E348,'MODELO ORÇAMENTO'!$F$14:F348,'MODELO ORÇAMENTO'!F348,'MODELO ORÇAMENTO'!$G$14:G348,'MODELO ORÇAMENTO'!G348,'MODELO ORÇAMENTO'!$I$14:I348,DADOS!$AE$8))</f>
        <v>4</v>
      </c>
      <c r="I348" t="s">
        <v>16</v>
      </c>
      <c r="K348" s="49"/>
      <c r="L348" s="2" t="s">
        <v>513</v>
      </c>
      <c r="O348" s="4" t="s">
        <v>1410</v>
      </c>
      <c r="P348" s="3" t="s">
        <v>118</v>
      </c>
      <c r="Q348" s="5">
        <v>112.80697197539301</v>
      </c>
      <c r="R348" s="7"/>
      <c r="S348" s="6"/>
      <c r="T348" s="8"/>
      <c r="U348" s="2" t="s">
        <v>42</v>
      </c>
      <c r="V348" s="43"/>
      <c r="Z348" s="10" t="s">
        <v>0</v>
      </c>
      <c r="AA348" s="10" t="s">
        <v>0</v>
      </c>
      <c r="AB348" s="10" t="s">
        <v>0</v>
      </c>
      <c r="AC348" s="10" t="s">
        <v>0</v>
      </c>
      <c r="AE348" s="10" t="s">
        <v>0</v>
      </c>
      <c r="AF348" s="10" t="s">
        <v>0</v>
      </c>
      <c r="AG348" s="10" t="s">
        <v>0</v>
      </c>
      <c r="AH348" s="10" t="s">
        <v>0</v>
      </c>
      <c r="AI348" s="10" t="s">
        <v>0</v>
      </c>
    </row>
    <row r="349" spans="2:35" ht="45" x14ac:dyDescent="0.25">
      <c r="B349">
        <f>IFERROR(IF(I349=DADOS!$AE$8,S349,""),0)</f>
        <v>0</v>
      </c>
      <c r="C349">
        <f>IF(I349=DADOS!$AE$8,S349,"")</f>
        <v>0</v>
      </c>
      <c r="D349">
        <f>IF(I349="","",COUNTIF(I$12:I349,DADOS!$AE$4))</f>
        <v>3</v>
      </c>
      <c r="E349">
        <f>IF(I349="","",IF(I349=DADOS!$AE$4,"",IF(OR(I349=DADOS!$AE$5,I349=DADOS!$AE$6,I349=DADOS!$AE$7),COUNTIFS('MODELO ORÇAMENTO'!$D$14:D349,'MODELO ORÇAMENTO'!D349,'MODELO ORÇAMENTO'!$I$14:I349,DADOS!$AE$5),COUNTIFS('MODELO ORÇAMENTO'!$D$14:D349,'MODELO ORÇAMENTO'!D349,'MODELO ORÇAMENTO'!$I$14:I349,DADOS!$AE$5))))</f>
        <v>7</v>
      </c>
      <c r="F349">
        <f>IF(I349="","",IF(I349=DADOS!$AE$4,"",IF(OR(I349=DADOS!$AE$5,I349=DADOS!$AE$6,I349=DADOS!$AE$7),COUNTIFS('MODELO ORÇAMENTO'!$D$14:D349,'MODELO ORÇAMENTO'!D349,'MODELO ORÇAMENTO'!$E$14:E349,'MODELO ORÇAMENTO'!E349,'MODELO ORÇAMENTO'!$I$14:I349,DADOS!$AE$6),COUNTIFS('MODELO ORÇAMENTO'!$D$14:D349,'MODELO ORÇAMENTO'!D349,'MODELO ORÇAMENTO'!$E$14:E349,'MODELO ORÇAMENTO'!E349,'MODELO ORÇAMENTO'!$I$14:I349,DADOS!$AE$6))))</f>
        <v>0</v>
      </c>
      <c r="G349">
        <f>IF(I349="","",IF(I349=DADOS!$AE$4,"",IF(OR(I349=DADOS!$AE$5,I349=DADOS!$AE$6,I349=DADOS!$AE$7),COUNTIFS('MODELO ORÇAMENTO'!$D$14:D349,'MODELO ORÇAMENTO'!D349,'MODELO ORÇAMENTO'!$E$14:E349,'MODELO ORÇAMENTO'!E349,'MODELO ORÇAMENTO'!$F$14:F349,'MODELO ORÇAMENTO'!F349,'MODELO ORÇAMENTO'!$I$14:I349,DADOS!$AE$7),COUNTIFS('MODELO ORÇAMENTO'!$D$14:D349,'MODELO ORÇAMENTO'!D349,'MODELO ORÇAMENTO'!$E$14:E349,'MODELO ORÇAMENTO'!E349,'MODELO ORÇAMENTO'!$F$14:F349,'MODELO ORÇAMENTO'!F349,'MODELO ORÇAMENTO'!$I$14:I349,DADOS!$AE$7))))</f>
        <v>0</v>
      </c>
      <c r="H349">
        <f>IF(I349="","",COUNTIFS('MODELO ORÇAMENTO'!$D$14:D349,'MODELO ORÇAMENTO'!D349,'MODELO ORÇAMENTO'!$E$14:E349,'MODELO ORÇAMENTO'!E349,'MODELO ORÇAMENTO'!$F$14:F349,'MODELO ORÇAMENTO'!F349,'MODELO ORÇAMENTO'!$G$14:G349,'MODELO ORÇAMENTO'!G349,'MODELO ORÇAMENTO'!$I$14:I349,DADOS!$AE$8))</f>
        <v>5</v>
      </c>
      <c r="I349" t="s">
        <v>16</v>
      </c>
      <c r="K349" s="49"/>
      <c r="L349" s="2" t="s">
        <v>514</v>
      </c>
      <c r="O349" s="4" t="s">
        <v>233</v>
      </c>
      <c r="P349" s="3" t="s">
        <v>107</v>
      </c>
      <c r="Q349" s="5">
        <v>1.6619999999999999</v>
      </c>
      <c r="R349" s="7"/>
      <c r="S349" s="6"/>
      <c r="T349" s="8"/>
      <c r="U349" s="2" t="s">
        <v>42</v>
      </c>
      <c r="V349" s="43"/>
      <c r="Z349" s="10" t="s">
        <v>0</v>
      </c>
      <c r="AA349" s="10" t="s">
        <v>0</v>
      </c>
      <c r="AB349" s="10" t="s">
        <v>0</v>
      </c>
      <c r="AC349" s="10" t="s">
        <v>0</v>
      </c>
      <c r="AE349" s="10" t="s">
        <v>0</v>
      </c>
      <c r="AF349" s="10" t="s">
        <v>0</v>
      </c>
      <c r="AG349" s="10" t="s">
        <v>0</v>
      </c>
      <c r="AH349" s="10" t="s">
        <v>0</v>
      </c>
      <c r="AI349" s="10" t="s">
        <v>0</v>
      </c>
    </row>
    <row r="350" spans="2:35" ht="45" x14ac:dyDescent="0.25">
      <c r="B350">
        <f>IFERROR(IF(I350=DADOS!$AE$8,S350,""),0)</f>
        <v>0</v>
      </c>
      <c r="C350">
        <f>IF(I350=DADOS!$AE$8,S350,"")</f>
        <v>0</v>
      </c>
      <c r="D350">
        <f>IF(I350="","",COUNTIF(I$12:I350,DADOS!$AE$4))</f>
        <v>3</v>
      </c>
      <c r="E350">
        <f>IF(I350="","",IF(I350=DADOS!$AE$4,"",IF(OR(I350=DADOS!$AE$5,I350=DADOS!$AE$6,I350=DADOS!$AE$7),COUNTIFS('MODELO ORÇAMENTO'!$D$14:D350,'MODELO ORÇAMENTO'!D350,'MODELO ORÇAMENTO'!$I$14:I350,DADOS!$AE$5),COUNTIFS('MODELO ORÇAMENTO'!$D$14:D350,'MODELO ORÇAMENTO'!D350,'MODELO ORÇAMENTO'!$I$14:I350,DADOS!$AE$5))))</f>
        <v>7</v>
      </c>
      <c r="F350">
        <f>IF(I350="","",IF(I350=DADOS!$AE$4,"",IF(OR(I350=DADOS!$AE$5,I350=DADOS!$AE$6,I350=DADOS!$AE$7),COUNTIFS('MODELO ORÇAMENTO'!$D$14:D350,'MODELO ORÇAMENTO'!D350,'MODELO ORÇAMENTO'!$E$14:E350,'MODELO ORÇAMENTO'!E350,'MODELO ORÇAMENTO'!$I$14:I350,DADOS!$AE$6),COUNTIFS('MODELO ORÇAMENTO'!$D$14:D350,'MODELO ORÇAMENTO'!D350,'MODELO ORÇAMENTO'!$E$14:E350,'MODELO ORÇAMENTO'!E350,'MODELO ORÇAMENTO'!$I$14:I350,DADOS!$AE$6))))</f>
        <v>0</v>
      </c>
      <c r="G350">
        <f>IF(I350="","",IF(I350=DADOS!$AE$4,"",IF(OR(I350=DADOS!$AE$5,I350=DADOS!$AE$6,I350=DADOS!$AE$7),COUNTIFS('MODELO ORÇAMENTO'!$D$14:D350,'MODELO ORÇAMENTO'!D350,'MODELO ORÇAMENTO'!$E$14:E350,'MODELO ORÇAMENTO'!E350,'MODELO ORÇAMENTO'!$F$14:F350,'MODELO ORÇAMENTO'!F350,'MODELO ORÇAMENTO'!$I$14:I350,DADOS!$AE$7),COUNTIFS('MODELO ORÇAMENTO'!$D$14:D350,'MODELO ORÇAMENTO'!D350,'MODELO ORÇAMENTO'!$E$14:E350,'MODELO ORÇAMENTO'!E350,'MODELO ORÇAMENTO'!$F$14:F350,'MODELO ORÇAMENTO'!F350,'MODELO ORÇAMENTO'!$I$14:I350,DADOS!$AE$7))))</f>
        <v>0</v>
      </c>
      <c r="H350">
        <f>IF(I350="","",COUNTIFS('MODELO ORÇAMENTO'!$D$14:D350,'MODELO ORÇAMENTO'!D350,'MODELO ORÇAMENTO'!$E$14:E350,'MODELO ORÇAMENTO'!E350,'MODELO ORÇAMENTO'!$F$14:F350,'MODELO ORÇAMENTO'!F350,'MODELO ORÇAMENTO'!$G$14:G350,'MODELO ORÇAMENTO'!G350,'MODELO ORÇAMENTO'!$I$14:I350,DADOS!$AE$8))</f>
        <v>6</v>
      </c>
      <c r="I350" t="s">
        <v>16</v>
      </c>
      <c r="K350" s="49"/>
      <c r="L350" s="2" t="s">
        <v>515</v>
      </c>
      <c r="O350" s="4" t="s">
        <v>235</v>
      </c>
      <c r="P350" s="3" t="s">
        <v>107</v>
      </c>
      <c r="Q350" s="5">
        <v>1.6619999999999999</v>
      </c>
      <c r="R350" s="7"/>
      <c r="S350" s="6"/>
      <c r="T350" s="8"/>
      <c r="U350" s="2" t="s">
        <v>42</v>
      </c>
      <c r="V350" s="43"/>
      <c r="Z350" s="10" t="s">
        <v>0</v>
      </c>
      <c r="AA350" s="10" t="s">
        <v>0</v>
      </c>
      <c r="AB350" s="10" t="s">
        <v>0</v>
      </c>
      <c r="AC350" s="10" t="s">
        <v>0</v>
      </c>
      <c r="AE350" s="10" t="s">
        <v>0</v>
      </c>
      <c r="AF350" s="10" t="s">
        <v>0</v>
      </c>
      <c r="AG350" s="10" t="s">
        <v>0</v>
      </c>
      <c r="AH350" s="10" t="s">
        <v>0</v>
      </c>
      <c r="AI350" s="10" t="s">
        <v>0</v>
      </c>
    </row>
    <row r="351" spans="2:35" ht="60" x14ac:dyDescent="0.25">
      <c r="B351">
        <f>IFERROR(IF(I351=DADOS!$AE$8,S351,""),0)</f>
        <v>0</v>
      </c>
      <c r="C351">
        <f>IF(I351=DADOS!$AE$8,S351,"")</f>
        <v>0</v>
      </c>
      <c r="D351">
        <f>IF(I351="","",COUNTIF(I$12:I351,DADOS!$AE$4))</f>
        <v>3</v>
      </c>
      <c r="E351">
        <f>IF(I351="","",IF(I351=DADOS!$AE$4,"",IF(OR(I351=DADOS!$AE$5,I351=DADOS!$AE$6,I351=DADOS!$AE$7),COUNTIFS('MODELO ORÇAMENTO'!$D$14:D351,'MODELO ORÇAMENTO'!D351,'MODELO ORÇAMENTO'!$I$14:I351,DADOS!$AE$5),COUNTIFS('MODELO ORÇAMENTO'!$D$14:D351,'MODELO ORÇAMENTO'!D351,'MODELO ORÇAMENTO'!$I$14:I351,DADOS!$AE$5))))</f>
        <v>7</v>
      </c>
      <c r="F351">
        <f>IF(I351="","",IF(I351=DADOS!$AE$4,"",IF(OR(I351=DADOS!$AE$5,I351=DADOS!$AE$6,I351=DADOS!$AE$7),COUNTIFS('MODELO ORÇAMENTO'!$D$14:D351,'MODELO ORÇAMENTO'!D351,'MODELO ORÇAMENTO'!$E$14:E351,'MODELO ORÇAMENTO'!E351,'MODELO ORÇAMENTO'!$I$14:I351,DADOS!$AE$6),COUNTIFS('MODELO ORÇAMENTO'!$D$14:D351,'MODELO ORÇAMENTO'!D351,'MODELO ORÇAMENTO'!$E$14:E351,'MODELO ORÇAMENTO'!E351,'MODELO ORÇAMENTO'!$I$14:I351,DADOS!$AE$6))))</f>
        <v>0</v>
      </c>
      <c r="G351">
        <f>IF(I351="","",IF(I351=DADOS!$AE$4,"",IF(OR(I351=DADOS!$AE$5,I351=DADOS!$AE$6,I351=DADOS!$AE$7),COUNTIFS('MODELO ORÇAMENTO'!$D$14:D351,'MODELO ORÇAMENTO'!D351,'MODELO ORÇAMENTO'!$E$14:E351,'MODELO ORÇAMENTO'!E351,'MODELO ORÇAMENTO'!$F$14:F351,'MODELO ORÇAMENTO'!F351,'MODELO ORÇAMENTO'!$I$14:I351,DADOS!$AE$7),COUNTIFS('MODELO ORÇAMENTO'!$D$14:D351,'MODELO ORÇAMENTO'!D351,'MODELO ORÇAMENTO'!$E$14:E351,'MODELO ORÇAMENTO'!E351,'MODELO ORÇAMENTO'!$F$14:F351,'MODELO ORÇAMENTO'!F351,'MODELO ORÇAMENTO'!$I$14:I351,DADOS!$AE$7))))</f>
        <v>0</v>
      </c>
      <c r="H351">
        <f>IF(I351="","",COUNTIFS('MODELO ORÇAMENTO'!$D$14:D351,'MODELO ORÇAMENTO'!D351,'MODELO ORÇAMENTO'!$E$14:E351,'MODELO ORÇAMENTO'!E351,'MODELO ORÇAMENTO'!$F$14:F351,'MODELO ORÇAMENTO'!F351,'MODELO ORÇAMENTO'!$G$14:G351,'MODELO ORÇAMENTO'!G351,'MODELO ORÇAMENTO'!$I$14:I351,DADOS!$AE$8))</f>
        <v>7</v>
      </c>
      <c r="I351" t="s">
        <v>16</v>
      </c>
      <c r="K351" s="49"/>
      <c r="L351" s="2" t="s">
        <v>516</v>
      </c>
      <c r="O351" s="4" t="s">
        <v>300</v>
      </c>
      <c r="P351" s="3" t="s">
        <v>49</v>
      </c>
      <c r="Q351" s="5">
        <v>3.3600000000000003</v>
      </c>
      <c r="R351" s="7"/>
      <c r="S351" s="6"/>
      <c r="T351" s="8"/>
      <c r="U351" s="2" t="s">
        <v>42</v>
      </c>
      <c r="V351" s="43"/>
      <c r="Z351" s="10" t="s">
        <v>0</v>
      </c>
      <c r="AA351" s="10" t="s">
        <v>0</v>
      </c>
      <c r="AB351" s="10" t="s">
        <v>0</v>
      </c>
      <c r="AC351" s="10" t="s">
        <v>0</v>
      </c>
      <c r="AE351" s="10" t="s">
        <v>0</v>
      </c>
      <c r="AF351" s="10" t="s">
        <v>0</v>
      </c>
      <c r="AG351" s="10" t="s">
        <v>0</v>
      </c>
      <c r="AH351" s="10" t="s">
        <v>0</v>
      </c>
      <c r="AI351" s="10" t="s">
        <v>0</v>
      </c>
    </row>
    <row r="352" spans="2:35" ht="75" x14ac:dyDescent="0.25">
      <c r="B352">
        <f>IFERROR(IF(I352=DADOS!$AE$8,S352,""),0)</f>
        <v>0</v>
      </c>
      <c r="C352">
        <f>IF(I352=DADOS!$AE$8,S352,"")</f>
        <v>0</v>
      </c>
      <c r="D352">
        <f>IF(I352="","",COUNTIF(I$12:I352,DADOS!$AE$4))</f>
        <v>3</v>
      </c>
      <c r="E352">
        <f>IF(I352="","",IF(I352=DADOS!$AE$4,"",IF(OR(I352=DADOS!$AE$5,I352=DADOS!$AE$6,I352=DADOS!$AE$7),COUNTIFS('MODELO ORÇAMENTO'!$D$14:D352,'MODELO ORÇAMENTO'!D352,'MODELO ORÇAMENTO'!$I$14:I352,DADOS!$AE$5),COUNTIFS('MODELO ORÇAMENTO'!$D$14:D352,'MODELO ORÇAMENTO'!D352,'MODELO ORÇAMENTO'!$I$14:I352,DADOS!$AE$5))))</f>
        <v>7</v>
      </c>
      <c r="F352">
        <f>IF(I352="","",IF(I352=DADOS!$AE$4,"",IF(OR(I352=DADOS!$AE$5,I352=DADOS!$AE$6,I352=DADOS!$AE$7),COUNTIFS('MODELO ORÇAMENTO'!$D$14:D352,'MODELO ORÇAMENTO'!D352,'MODELO ORÇAMENTO'!$E$14:E352,'MODELO ORÇAMENTO'!E352,'MODELO ORÇAMENTO'!$I$14:I352,DADOS!$AE$6),COUNTIFS('MODELO ORÇAMENTO'!$D$14:D352,'MODELO ORÇAMENTO'!D352,'MODELO ORÇAMENTO'!$E$14:E352,'MODELO ORÇAMENTO'!E352,'MODELO ORÇAMENTO'!$I$14:I352,DADOS!$AE$6))))</f>
        <v>0</v>
      </c>
      <c r="G352">
        <f>IF(I352="","",IF(I352=DADOS!$AE$4,"",IF(OR(I352=DADOS!$AE$5,I352=DADOS!$AE$6,I352=DADOS!$AE$7),COUNTIFS('MODELO ORÇAMENTO'!$D$14:D352,'MODELO ORÇAMENTO'!D352,'MODELO ORÇAMENTO'!$E$14:E352,'MODELO ORÇAMENTO'!E352,'MODELO ORÇAMENTO'!$F$14:F352,'MODELO ORÇAMENTO'!F352,'MODELO ORÇAMENTO'!$I$14:I352,DADOS!$AE$7),COUNTIFS('MODELO ORÇAMENTO'!$D$14:D352,'MODELO ORÇAMENTO'!D352,'MODELO ORÇAMENTO'!$E$14:E352,'MODELO ORÇAMENTO'!E352,'MODELO ORÇAMENTO'!$F$14:F352,'MODELO ORÇAMENTO'!F352,'MODELO ORÇAMENTO'!$I$14:I352,DADOS!$AE$7))))</f>
        <v>0</v>
      </c>
      <c r="H352">
        <f>IF(I352="","",COUNTIFS('MODELO ORÇAMENTO'!$D$14:D352,'MODELO ORÇAMENTO'!D352,'MODELO ORÇAMENTO'!$E$14:E352,'MODELO ORÇAMENTO'!E352,'MODELO ORÇAMENTO'!$F$14:F352,'MODELO ORÇAMENTO'!F352,'MODELO ORÇAMENTO'!$G$14:G352,'MODELO ORÇAMENTO'!G352,'MODELO ORÇAMENTO'!$I$14:I352,DADOS!$AE$8))</f>
        <v>8</v>
      </c>
      <c r="I352" t="s">
        <v>16</v>
      </c>
      <c r="K352" s="49"/>
      <c r="L352" s="2" t="s">
        <v>517</v>
      </c>
      <c r="O352" s="4" t="s">
        <v>294</v>
      </c>
      <c r="P352" s="3" t="s">
        <v>49</v>
      </c>
      <c r="Q352" s="5">
        <v>3.3280000000000003</v>
      </c>
      <c r="R352" s="7"/>
      <c r="S352" s="6"/>
      <c r="T352" s="8"/>
      <c r="U352" s="2" t="s">
        <v>42</v>
      </c>
      <c r="V352" s="43"/>
      <c r="Z352" s="10" t="s">
        <v>0</v>
      </c>
      <c r="AA352" s="10" t="s">
        <v>0</v>
      </c>
      <c r="AB352" s="10" t="s">
        <v>0</v>
      </c>
      <c r="AC352" s="10" t="s">
        <v>0</v>
      </c>
      <c r="AE352" s="10" t="s">
        <v>0</v>
      </c>
      <c r="AF352" s="10" t="s">
        <v>0</v>
      </c>
      <c r="AG352" s="10" t="s">
        <v>0</v>
      </c>
      <c r="AH352" s="10" t="s">
        <v>0</v>
      </c>
      <c r="AI352" s="10" t="s">
        <v>0</v>
      </c>
    </row>
    <row r="353" spans="2:35" ht="75" x14ac:dyDescent="0.25">
      <c r="B353">
        <f>IFERROR(IF(I353=DADOS!$AE$8,S353,""),0)</f>
        <v>0</v>
      </c>
      <c r="C353">
        <f>IF(I353=DADOS!$AE$8,S353,"")</f>
        <v>0</v>
      </c>
      <c r="D353">
        <f>IF(I353="","",COUNTIF(I$12:I353,DADOS!$AE$4))</f>
        <v>3</v>
      </c>
      <c r="E353">
        <f>IF(I353="","",IF(I353=DADOS!$AE$4,"",IF(OR(I353=DADOS!$AE$5,I353=DADOS!$AE$6,I353=DADOS!$AE$7),COUNTIFS('MODELO ORÇAMENTO'!$D$14:D353,'MODELO ORÇAMENTO'!D353,'MODELO ORÇAMENTO'!$I$14:I353,DADOS!$AE$5),COUNTIFS('MODELO ORÇAMENTO'!$D$14:D353,'MODELO ORÇAMENTO'!D353,'MODELO ORÇAMENTO'!$I$14:I353,DADOS!$AE$5))))</f>
        <v>7</v>
      </c>
      <c r="F353">
        <f>IF(I353="","",IF(I353=DADOS!$AE$4,"",IF(OR(I353=DADOS!$AE$5,I353=DADOS!$AE$6,I353=DADOS!$AE$7),COUNTIFS('MODELO ORÇAMENTO'!$D$14:D353,'MODELO ORÇAMENTO'!D353,'MODELO ORÇAMENTO'!$E$14:E353,'MODELO ORÇAMENTO'!E353,'MODELO ORÇAMENTO'!$I$14:I353,DADOS!$AE$6),COUNTIFS('MODELO ORÇAMENTO'!$D$14:D353,'MODELO ORÇAMENTO'!D353,'MODELO ORÇAMENTO'!$E$14:E353,'MODELO ORÇAMENTO'!E353,'MODELO ORÇAMENTO'!$I$14:I353,DADOS!$AE$6))))</f>
        <v>0</v>
      </c>
      <c r="G353">
        <f>IF(I353="","",IF(I353=DADOS!$AE$4,"",IF(OR(I353=DADOS!$AE$5,I353=DADOS!$AE$6,I353=DADOS!$AE$7),COUNTIFS('MODELO ORÇAMENTO'!$D$14:D353,'MODELO ORÇAMENTO'!D353,'MODELO ORÇAMENTO'!$E$14:E353,'MODELO ORÇAMENTO'!E353,'MODELO ORÇAMENTO'!$F$14:F353,'MODELO ORÇAMENTO'!F353,'MODELO ORÇAMENTO'!$I$14:I353,DADOS!$AE$7),COUNTIFS('MODELO ORÇAMENTO'!$D$14:D353,'MODELO ORÇAMENTO'!D353,'MODELO ORÇAMENTO'!$E$14:E353,'MODELO ORÇAMENTO'!E353,'MODELO ORÇAMENTO'!$F$14:F353,'MODELO ORÇAMENTO'!F353,'MODELO ORÇAMENTO'!$I$14:I353,DADOS!$AE$7))))</f>
        <v>0</v>
      </c>
      <c r="H353">
        <f>IF(I353="","",COUNTIFS('MODELO ORÇAMENTO'!$D$14:D353,'MODELO ORÇAMENTO'!D353,'MODELO ORÇAMENTO'!$E$14:E353,'MODELO ORÇAMENTO'!E353,'MODELO ORÇAMENTO'!$F$14:F353,'MODELO ORÇAMENTO'!F353,'MODELO ORÇAMENTO'!$G$14:G353,'MODELO ORÇAMENTO'!G353,'MODELO ORÇAMENTO'!$I$14:I353,DADOS!$AE$8))</f>
        <v>9</v>
      </c>
      <c r="I353" t="s">
        <v>16</v>
      </c>
      <c r="K353" s="49"/>
      <c r="L353" s="2" t="s">
        <v>518</v>
      </c>
      <c r="O353" s="4" t="s">
        <v>298</v>
      </c>
      <c r="P353" s="3" t="s">
        <v>49</v>
      </c>
      <c r="Q353" s="5">
        <v>7.6</v>
      </c>
      <c r="R353" s="7"/>
      <c r="S353" s="6"/>
      <c r="T353" s="8"/>
      <c r="U353" s="2" t="s">
        <v>42</v>
      </c>
      <c r="V353" s="43"/>
      <c r="Z353" s="10" t="s">
        <v>0</v>
      </c>
      <c r="AA353" s="10" t="s">
        <v>0</v>
      </c>
      <c r="AB353" s="10" t="s">
        <v>0</v>
      </c>
      <c r="AC353" s="10" t="s">
        <v>0</v>
      </c>
      <c r="AE353" s="10" t="s">
        <v>0</v>
      </c>
      <c r="AF353" s="10" t="s">
        <v>0</v>
      </c>
      <c r="AG353" s="10" t="s">
        <v>0</v>
      </c>
      <c r="AH353" s="10" t="s">
        <v>0</v>
      </c>
      <c r="AI353" s="10" t="s">
        <v>0</v>
      </c>
    </row>
    <row r="354" spans="2:35" ht="60" x14ac:dyDescent="0.25">
      <c r="B354">
        <f>IFERROR(IF(I354=DADOS!$AE$8,S354,""),0)</f>
        <v>0</v>
      </c>
      <c r="C354">
        <f>IF(I354=DADOS!$AE$8,S354,"")</f>
        <v>0</v>
      </c>
      <c r="D354">
        <f>IF(I354="","",COUNTIF(I$12:I354,DADOS!$AE$4))</f>
        <v>3</v>
      </c>
      <c r="E354">
        <f>IF(I354="","",IF(I354=DADOS!$AE$4,"",IF(OR(I354=DADOS!$AE$5,I354=DADOS!$AE$6,I354=DADOS!$AE$7),COUNTIFS('MODELO ORÇAMENTO'!$D$14:D354,'MODELO ORÇAMENTO'!D354,'MODELO ORÇAMENTO'!$I$14:I354,DADOS!$AE$5),COUNTIFS('MODELO ORÇAMENTO'!$D$14:D354,'MODELO ORÇAMENTO'!D354,'MODELO ORÇAMENTO'!$I$14:I354,DADOS!$AE$5))))</f>
        <v>7</v>
      </c>
      <c r="F354">
        <f>IF(I354="","",IF(I354=DADOS!$AE$4,"",IF(OR(I354=DADOS!$AE$5,I354=DADOS!$AE$6,I354=DADOS!$AE$7),COUNTIFS('MODELO ORÇAMENTO'!$D$14:D354,'MODELO ORÇAMENTO'!D354,'MODELO ORÇAMENTO'!$E$14:E354,'MODELO ORÇAMENTO'!E354,'MODELO ORÇAMENTO'!$I$14:I354,DADOS!$AE$6),COUNTIFS('MODELO ORÇAMENTO'!$D$14:D354,'MODELO ORÇAMENTO'!D354,'MODELO ORÇAMENTO'!$E$14:E354,'MODELO ORÇAMENTO'!E354,'MODELO ORÇAMENTO'!$I$14:I354,DADOS!$AE$6))))</f>
        <v>0</v>
      </c>
      <c r="G354">
        <f>IF(I354="","",IF(I354=DADOS!$AE$4,"",IF(OR(I354=DADOS!$AE$5,I354=DADOS!$AE$6,I354=DADOS!$AE$7),COUNTIFS('MODELO ORÇAMENTO'!$D$14:D354,'MODELO ORÇAMENTO'!D354,'MODELO ORÇAMENTO'!$E$14:E354,'MODELO ORÇAMENTO'!E354,'MODELO ORÇAMENTO'!$F$14:F354,'MODELO ORÇAMENTO'!F354,'MODELO ORÇAMENTO'!$I$14:I354,DADOS!$AE$7),COUNTIFS('MODELO ORÇAMENTO'!$D$14:D354,'MODELO ORÇAMENTO'!D354,'MODELO ORÇAMENTO'!$E$14:E354,'MODELO ORÇAMENTO'!E354,'MODELO ORÇAMENTO'!$F$14:F354,'MODELO ORÇAMENTO'!F354,'MODELO ORÇAMENTO'!$I$14:I354,DADOS!$AE$7))))</f>
        <v>0</v>
      </c>
      <c r="H354">
        <f>IF(I354="","",COUNTIFS('MODELO ORÇAMENTO'!$D$14:D354,'MODELO ORÇAMENTO'!D354,'MODELO ORÇAMENTO'!$E$14:E354,'MODELO ORÇAMENTO'!E354,'MODELO ORÇAMENTO'!$F$14:F354,'MODELO ORÇAMENTO'!F354,'MODELO ORÇAMENTO'!$G$14:G354,'MODELO ORÇAMENTO'!G354,'MODELO ORÇAMENTO'!$I$14:I354,DADOS!$AE$8))</f>
        <v>10</v>
      </c>
      <c r="I354" t="s">
        <v>16</v>
      </c>
      <c r="K354" s="49"/>
      <c r="L354" s="2" t="s">
        <v>519</v>
      </c>
      <c r="O354" s="4" t="s">
        <v>302</v>
      </c>
      <c r="P354" s="3" t="s">
        <v>49</v>
      </c>
      <c r="Q354" s="5">
        <v>10.928000000000001</v>
      </c>
      <c r="R354" s="7"/>
      <c r="S354" s="6"/>
      <c r="T354" s="8"/>
      <c r="U354" s="2" t="s">
        <v>42</v>
      </c>
      <c r="V354" s="43"/>
      <c r="Z354" s="10" t="s">
        <v>0</v>
      </c>
      <c r="AA354" s="10" t="s">
        <v>0</v>
      </c>
      <c r="AB354" s="10" t="s">
        <v>0</v>
      </c>
      <c r="AC354" s="10" t="s">
        <v>0</v>
      </c>
      <c r="AE354" s="10" t="s">
        <v>0</v>
      </c>
      <c r="AF354" s="10" t="s">
        <v>0</v>
      </c>
      <c r="AG354" s="10" t="s">
        <v>0</v>
      </c>
      <c r="AH354" s="10" t="s">
        <v>0</v>
      </c>
      <c r="AI354" s="10" t="s">
        <v>0</v>
      </c>
    </row>
    <row r="355" spans="2:35" ht="60" x14ac:dyDescent="0.25">
      <c r="B355">
        <f>IFERROR(IF(I355=DADOS!$AE$8,S355,""),0)</f>
        <v>0</v>
      </c>
      <c r="C355">
        <f>IF(I355=DADOS!$AE$8,S355,"")</f>
        <v>0</v>
      </c>
      <c r="D355">
        <f>IF(I355="","",COUNTIF(I$12:I355,DADOS!$AE$4))</f>
        <v>3</v>
      </c>
      <c r="E355">
        <f>IF(I355="","",IF(I355=DADOS!$AE$4,"",IF(OR(I355=DADOS!$AE$5,I355=DADOS!$AE$6,I355=DADOS!$AE$7),COUNTIFS('MODELO ORÇAMENTO'!$D$14:D355,'MODELO ORÇAMENTO'!D355,'MODELO ORÇAMENTO'!$I$14:I355,DADOS!$AE$5),COUNTIFS('MODELO ORÇAMENTO'!$D$14:D355,'MODELO ORÇAMENTO'!D355,'MODELO ORÇAMENTO'!$I$14:I355,DADOS!$AE$5))))</f>
        <v>7</v>
      </c>
      <c r="F355">
        <f>IF(I355="","",IF(I355=DADOS!$AE$4,"",IF(OR(I355=DADOS!$AE$5,I355=DADOS!$AE$6,I355=DADOS!$AE$7),COUNTIFS('MODELO ORÇAMENTO'!$D$14:D355,'MODELO ORÇAMENTO'!D355,'MODELO ORÇAMENTO'!$E$14:E355,'MODELO ORÇAMENTO'!E355,'MODELO ORÇAMENTO'!$I$14:I355,DADOS!$AE$6),COUNTIFS('MODELO ORÇAMENTO'!$D$14:D355,'MODELO ORÇAMENTO'!D355,'MODELO ORÇAMENTO'!$E$14:E355,'MODELO ORÇAMENTO'!E355,'MODELO ORÇAMENTO'!$I$14:I355,DADOS!$AE$6))))</f>
        <v>0</v>
      </c>
      <c r="G355">
        <f>IF(I355="","",IF(I355=DADOS!$AE$4,"",IF(OR(I355=DADOS!$AE$5,I355=DADOS!$AE$6,I355=DADOS!$AE$7),COUNTIFS('MODELO ORÇAMENTO'!$D$14:D355,'MODELO ORÇAMENTO'!D355,'MODELO ORÇAMENTO'!$E$14:E355,'MODELO ORÇAMENTO'!E355,'MODELO ORÇAMENTO'!$F$14:F355,'MODELO ORÇAMENTO'!F355,'MODELO ORÇAMENTO'!$I$14:I355,DADOS!$AE$7),COUNTIFS('MODELO ORÇAMENTO'!$D$14:D355,'MODELO ORÇAMENTO'!D355,'MODELO ORÇAMENTO'!$E$14:E355,'MODELO ORÇAMENTO'!E355,'MODELO ORÇAMENTO'!$F$14:F355,'MODELO ORÇAMENTO'!F355,'MODELO ORÇAMENTO'!$I$14:I355,DADOS!$AE$7))))</f>
        <v>0</v>
      </c>
      <c r="H355">
        <f>IF(I355="","",COUNTIFS('MODELO ORÇAMENTO'!$D$14:D355,'MODELO ORÇAMENTO'!D355,'MODELO ORÇAMENTO'!$E$14:E355,'MODELO ORÇAMENTO'!E355,'MODELO ORÇAMENTO'!$F$14:F355,'MODELO ORÇAMENTO'!F355,'MODELO ORÇAMENTO'!$G$14:G355,'MODELO ORÇAMENTO'!G355,'MODELO ORÇAMENTO'!$I$14:I355,DADOS!$AE$8))</f>
        <v>11</v>
      </c>
      <c r="I355" t="s">
        <v>16</v>
      </c>
      <c r="K355" s="49"/>
      <c r="L355" s="2" t="s">
        <v>520</v>
      </c>
      <c r="O355" s="4" t="s">
        <v>304</v>
      </c>
      <c r="P355" s="3" t="s">
        <v>49</v>
      </c>
      <c r="Q355" s="5">
        <v>10.928000000000001</v>
      </c>
      <c r="R355" s="7"/>
      <c r="S355" s="6"/>
      <c r="T355" s="8"/>
      <c r="U355" s="2" t="s">
        <v>42</v>
      </c>
      <c r="V355" s="43"/>
      <c r="Z355" s="10" t="s">
        <v>0</v>
      </c>
      <c r="AA355" s="10" t="s">
        <v>0</v>
      </c>
      <c r="AB355" s="10" t="s">
        <v>0</v>
      </c>
      <c r="AC355" s="10" t="s">
        <v>0</v>
      </c>
      <c r="AE355" s="10" t="s">
        <v>0</v>
      </c>
      <c r="AF355" s="10" t="s">
        <v>0</v>
      </c>
      <c r="AG355" s="10" t="s">
        <v>0</v>
      </c>
      <c r="AH355" s="10" t="s">
        <v>0</v>
      </c>
      <c r="AI355" s="10" t="s">
        <v>0</v>
      </c>
    </row>
    <row r="356" spans="2:35" ht="60" x14ac:dyDescent="0.25">
      <c r="B356">
        <f>IFERROR(IF(I356=DADOS!$AE$8,S356,""),0)</f>
        <v>0</v>
      </c>
      <c r="C356">
        <f>IF(I356=DADOS!$AE$8,S356,"")</f>
        <v>0</v>
      </c>
      <c r="D356">
        <f>IF(I356="","",COUNTIF(I$12:I356,DADOS!$AE$4))</f>
        <v>3</v>
      </c>
      <c r="E356">
        <f>IF(I356="","",IF(I356=DADOS!$AE$4,"",IF(OR(I356=DADOS!$AE$5,I356=DADOS!$AE$6,I356=DADOS!$AE$7),COUNTIFS('MODELO ORÇAMENTO'!$D$14:D356,'MODELO ORÇAMENTO'!D356,'MODELO ORÇAMENTO'!$I$14:I356,DADOS!$AE$5),COUNTIFS('MODELO ORÇAMENTO'!$D$14:D356,'MODELO ORÇAMENTO'!D356,'MODELO ORÇAMENTO'!$I$14:I356,DADOS!$AE$5))))</f>
        <v>7</v>
      </c>
      <c r="F356">
        <f>IF(I356="","",IF(I356=DADOS!$AE$4,"",IF(OR(I356=DADOS!$AE$5,I356=DADOS!$AE$6,I356=DADOS!$AE$7),COUNTIFS('MODELO ORÇAMENTO'!$D$14:D356,'MODELO ORÇAMENTO'!D356,'MODELO ORÇAMENTO'!$E$14:E356,'MODELO ORÇAMENTO'!E356,'MODELO ORÇAMENTO'!$I$14:I356,DADOS!$AE$6),COUNTIFS('MODELO ORÇAMENTO'!$D$14:D356,'MODELO ORÇAMENTO'!D356,'MODELO ORÇAMENTO'!$E$14:E356,'MODELO ORÇAMENTO'!E356,'MODELO ORÇAMENTO'!$I$14:I356,DADOS!$AE$6))))</f>
        <v>0</v>
      </c>
      <c r="G356">
        <f>IF(I356="","",IF(I356=DADOS!$AE$4,"",IF(OR(I356=DADOS!$AE$5,I356=DADOS!$AE$6,I356=DADOS!$AE$7),COUNTIFS('MODELO ORÇAMENTO'!$D$14:D356,'MODELO ORÇAMENTO'!D356,'MODELO ORÇAMENTO'!$E$14:E356,'MODELO ORÇAMENTO'!E356,'MODELO ORÇAMENTO'!$F$14:F356,'MODELO ORÇAMENTO'!F356,'MODELO ORÇAMENTO'!$I$14:I356,DADOS!$AE$7),COUNTIFS('MODELO ORÇAMENTO'!$D$14:D356,'MODELO ORÇAMENTO'!D356,'MODELO ORÇAMENTO'!$E$14:E356,'MODELO ORÇAMENTO'!E356,'MODELO ORÇAMENTO'!$F$14:F356,'MODELO ORÇAMENTO'!F356,'MODELO ORÇAMENTO'!$I$14:I356,DADOS!$AE$7))))</f>
        <v>0</v>
      </c>
      <c r="H356">
        <f>IF(I356="","",COUNTIFS('MODELO ORÇAMENTO'!$D$14:D356,'MODELO ORÇAMENTO'!D356,'MODELO ORÇAMENTO'!$E$14:E356,'MODELO ORÇAMENTO'!E356,'MODELO ORÇAMENTO'!$F$14:F356,'MODELO ORÇAMENTO'!F356,'MODELO ORÇAMENTO'!$G$14:G356,'MODELO ORÇAMENTO'!G356,'MODELO ORÇAMENTO'!$I$14:I356,DADOS!$AE$8))</f>
        <v>12</v>
      </c>
      <c r="I356" t="s">
        <v>16</v>
      </c>
      <c r="K356" s="49"/>
      <c r="L356" s="2" t="s">
        <v>521</v>
      </c>
      <c r="O356" s="4" t="s">
        <v>310</v>
      </c>
      <c r="P356" s="3" t="s">
        <v>49</v>
      </c>
      <c r="Q356" s="5">
        <v>21.856000000000002</v>
      </c>
      <c r="R356" s="7"/>
      <c r="S356" s="6"/>
      <c r="T356" s="8"/>
      <c r="U356" s="2" t="s">
        <v>42</v>
      </c>
      <c r="V356" s="43"/>
      <c r="Z356" s="10" t="s">
        <v>0</v>
      </c>
      <c r="AA356" s="10" t="s">
        <v>0</v>
      </c>
      <c r="AB356" s="10" t="s">
        <v>0</v>
      </c>
      <c r="AC356" s="10" t="s">
        <v>0</v>
      </c>
      <c r="AE356" s="10" t="s">
        <v>0</v>
      </c>
      <c r="AF356" s="10" t="s">
        <v>0</v>
      </c>
      <c r="AG356" s="10" t="s">
        <v>0</v>
      </c>
      <c r="AH356" s="10" t="s">
        <v>0</v>
      </c>
      <c r="AI356" s="10" t="s">
        <v>0</v>
      </c>
    </row>
    <row r="357" spans="2:35" ht="30" x14ac:dyDescent="0.25">
      <c r="B357">
        <f>IFERROR(IF(I357=DADOS!$AE$8,S357,""),0)</f>
        <v>0</v>
      </c>
      <c r="C357">
        <f>IF(I357=DADOS!$AE$8,S357,"")</f>
        <v>0</v>
      </c>
      <c r="D357">
        <f>IF(I357="","",COUNTIF(I$12:I357,DADOS!$AE$4))</f>
        <v>3</v>
      </c>
      <c r="E357">
        <f>IF(I357="","",IF(I357=DADOS!$AE$4,"",IF(OR(I357=DADOS!$AE$5,I357=DADOS!$AE$6,I357=DADOS!$AE$7),COUNTIFS('MODELO ORÇAMENTO'!$D$14:D357,'MODELO ORÇAMENTO'!D357,'MODELO ORÇAMENTO'!$I$14:I357,DADOS!$AE$5),COUNTIFS('MODELO ORÇAMENTO'!$D$14:D357,'MODELO ORÇAMENTO'!D357,'MODELO ORÇAMENTO'!$I$14:I357,DADOS!$AE$5))))</f>
        <v>7</v>
      </c>
      <c r="F357">
        <f>IF(I357="","",IF(I357=DADOS!$AE$4,"",IF(OR(I357=DADOS!$AE$5,I357=DADOS!$AE$6,I357=DADOS!$AE$7),COUNTIFS('MODELO ORÇAMENTO'!$D$14:D357,'MODELO ORÇAMENTO'!D357,'MODELO ORÇAMENTO'!$E$14:E357,'MODELO ORÇAMENTO'!E357,'MODELO ORÇAMENTO'!$I$14:I357,DADOS!$AE$6),COUNTIFS('MODELO ORÇAMENTO'!$D$14:D357,'MODELO ORÇAMENTO'!D357,'MODELO ORÇAMENTO'!$E$14:E357,'MODELO ORÇAMENTO'!E357,'MODELO ORÇAMENTO'!$I$14:I357,DADOS!$AE$6))))</f>
        <v>0</v>
      </c>
      <c r="G357">
        <f>IF(I357="","",IF(I357=DADOS!$AE$4,"",IF(OR(I357=DADOS!$AE$5,I357=DADOS!$AE$6,I357=DADOS!$AE$7),COUNTIFS('MODELO ORÇAMENTO'!$D$14:D357,'MODELO ORÇAMENTO'!D357,'MODELO ORÇAMENTO'!$E$14:E357,'MODELO ORÇAMENTO'!E357,'MODELO ORÇAMENTO'!$F$14:F357,'MODELO ORÇAMENTO'!F357,'MODELO ORÇAMENTO'!$I$14:I357,DADOS!$AE$7),COUNTIFS('MODELO ORÇAMENTO'!$D$14:D357,'MODELO ORÇAMENTO'!D357,'MODELO ORÇAMENTO'!$E$14:E357,'MODELO ORÇAMENTO'!E357,'MODELO ORÇAMENTO'!$F$14:F357,'MODELO ORÇAMENTO'!F357,'MODELO ORÇAMENTO'!$I$14:I357,DADOS!$AE$7))))</f>
        <v>0</v>
      </c>
      <c r="H357">
        <f>IF(I357="","",COUNTIFS('MODELO ORÇAMENTO'!$D$14:D357,'MODELO ORÇAMENTO'!D357,'MODELO ORÇAMENTO'!$E$14:E357,'MODELO ORÇAMENTO'!E357,'MODELO ORÇAMENTO'!$F$14:F357,'MODELO ORÇAMENTO'!F357,'MODELO ORÇAMENTO'!$G$14:G357,'MODELO ORÇAMENTO'!G357,'MODELO ORÇAMENTO'!$I$14:I357,DADOS!$AE$8))</f>
        <v>13</v>
      </c>
      <c r="I357" t="s">
        <v>16</v>
      </c>
      <c r="K357" s="49"/>
      <c r="L357" s="2" t="s">
        <v>522</v>
      </c>
      <c r="O357" s="4" t="s">
        <v>504</v>
      </c>
      <c r="P357" s="3" t="s">
        <v>49</v>
      </c>
      <c r="Q357" s="5">
        <v>21.856000000000002</v>
      </c>
      <c r="R357" s="7"/>
      <c r="S357" s="6"/>
      <c r="T357" s="8"/>
      <c r="U357" s="2" t="s">
        <v>42</v>
      </c>
      <c r="V357" s="43"/>
      <c r="Z357" s="10" t="s">
        <v>0</v>
      </c>
      <c r="AA357" s="10" t="s">
        <v>0</v>
      </c>
      <c r="AB357" s="10" t="s">
        <v>0</v>
      </c>
      <c r="AC357" s="10" t="s">
        <v>0</v>
      </c>
      <c r="AE357" s="10" t="s">
        <v>0</v>
      </c>
      <c r="AF357" s="10" t="s">
        <v>0</v>
      </c>
      <c r="AG357" s="10" t="s">
        <v>0</v>
      </c>
      <c r="AH357" s="10" t="s">
        <v>0</v>
      </c>
      <c r="AI357" s="10" t="s">
        <v>0</v>
      </c>
    </row>
    <row r="358" spans="2:35" ht="30" x14ac:dyDescent="0.25">
      <c r="B358">
        <f>IFERROR(IF(I358=DADOS!$AE$8,S358,""),0)</f>
        <v>0</v>
      </c>
      <c r="C358">
        <f>IF(I358=DADOS!$AE$8,S358,"")</f>
        <v>0</v>
      </c>
      <c r="D358">
        <f>IF(I358="","",COUNTIF(I$12:I358,DADOS!$AE$4))</f>
        <v>3</v>
      </c>
      <c r="E358">
        <f>IF(I358="","",IF(I358=DADOS!$AE$4,"",IF(OR(I358=DADOS!$AE$5,I358=DADOS!$AE$6,I358=DADOS!$AE$7),COUNTIFS('MODELO ORÇAMENTO'!$D$14:D358,'MODELO ORÇAMENTO'!D358,'MODELO ORÇAMENTO'!$I$14:I358,DADOS!$AE$5),COUNTIFS('MODELO ORÇAMENTO'!$D$14:D358,'MODELO ORÇAMENTO'!D358,'MODELO ORÇAMENTO'!$I$14:I358,DADOS!$AE$5))))</f>
        <v>7</v>
      </c>
      <c r="F358">
        <f>IF(I358="","",IF(I358=DADOS!$AE$4,"",IF(OR(I358=DADOS!$AE$5,I358=DADOS!$AE$6,I358=DADOS!$AE$7),COUNTIFS('MODELO ORÇAMENTO'!$D$14:D358,'MODELO ORÇAMENTO'!D358,'MODELO ORÇAMENTO'!$E$14:E358,'MODELO ORÇAMENTO'!E358,'MODELO ORÇAMENTO'!$I$14:I358,DADOS!$AE$6),COUNTIFS('MODELO ORÇAMENTO'!$D$14:D358,'MODELO ORÇAMENTO'!D358,'MODELO ORÇAMENTO'!$E$14:E358,'MODELO ORÇAMENTO'!E358,'MODELO ORÇAMENTO'!$I$14:I358,DADOS!$AE$6))))</f>
        <v>0</v>
      </c>
      <c r="G358">
        <f>IF(I358="","",IF(I358=DADOS!$AE$4,"",IF(OR(I358=DADOS!$AE$5,I358=DADOS!$AE$6,I358=DADOS!$AE$7),COUNTIFS('MODELO ORÇAMENTO'!$D$14:D358,'MODELO ORÇAMENTO'!D358,'MODELO ORÇAMENTO'!$E$14:E358,'MODELO ORÇAMENTO'!E358,'MODELO ORÇAMENTO'!$F$14:F358,'MODELO ORÇAMENTO'!F358,'MODELO ORÇAMENTO'!$I$14:I358,DADOS!$AE$7),COUNTIFS('MODELO ORÇAMENTO'!$D$14:D358,'MODELO ORÇAMENTO'!D358,'MODELO ORÇAMENTO'!$E$14:E358,'MODELO ORÇAMENTO'!E358,'MODELO ORÇAMENTO'!$F$14:F358,'MODELO ORÇAMENTO'!F358,'MODELO ORÇAMENTO'!$I$14:I358,DADOS!$AE$7))))</f>
        <v>0</v>
      </c>
      <c r="H358">
        <f>IF(I358="","",COUNTIFS('MODELO ORÇAMENTO'!$D$14:D358,'MODELO ORÇAMENTO'!D358,'MODELO ORÇAMENTO'!$E$14:E358,'MODELO ORÇAMENTO'!E358,'MODELO ORÇAMENTO'!$F$14:F358,'MODELO ORÇAMENTO'!F358,'MODELO ORÇAMENTO'!$G$14:G358,'MODELO ORÇAMENTO'!G358,'MODELO ORÇAMENTO'!$I$14:I358,DADOS!$AE$8))</f>
        <v>14</v>
      </c>
      <c r="I358" t="s">
        <v>16</v>
      </c>
      <c r="K358" s="49"/>
      <c r="L358" s="2" t="s">
        <v>523</v>
      </c>
      <c r="O358" s="4" t="s">
        <v>506</v>
      </c>
      <c r="P358" s="3" t="s">
        <v>49</v>
      </c>
      <c r="Q358" s="5">
        <v>21.856000000000002</v>
      </c>
      <c r="R358" s="7"/>
      <c r="S358" s="6"/>
      <c r="T358" s="8"/>
      <c r="U358" s="2" t="s">
        <v>42</v>
      </c>
      <c r="V358" s="43"/>
      <c r="Z358" s="10" t="s">
        <v>0</v>
      </c>
      <c r="AA358" s="10" t="s">
        <v>0</v>
      </c>
      <c r="AB358" s="10" t="s">
        <v>0</v>
      </c>
      <c r="AC358" s="10" t="s">
        <v>0</v>
      </c>
      <c r="AE358" s="10" t="s">
        <v>0</v>
      </c>
      <c r="AF358" s="10" t="s">
        <v>0</v>
      </c>
      <c r="AG358" s="10" t="s">
        <v>0</v>
      </c>
      <c r="AH358" s="10" t="s">
        <v>0</v>
      </c>
      <c r="AI358" s="10" t="s">
        <v>0</v>
      </c>
    </row>
    <row r="359" spans="2:35" ht="30" x14ac:dyDescent="0.25">
      <c r="B359">
        <f>IFERROR(IF(I359=DADOS!$AE$8,S359,""),0)</f>
        <v>0</v>
      </c>
      <c r="C359">
        <f>IF(I359=DADOS!$AE$8,S359,"")</f>
        <v>0</v>
      </c>
      <c r="D359">
        <f>IF(I359="","",COUNTIF(I$12:I359,DADOS!$AE$4))</f>
        <v>3</v>
      </c>
      <c r="E359">
        <f>IF(I359="","",IF(I359=DADOS!$AE$4,"",IF(OR(I359=DADOS!$AE$5,I359=DADOS!$AE$6,I359=DADOS!$AE$7),COUNTIFS('MODELO ORÇAMENTO'!$D$14:D359,'MODELO ORÇAMENTO'!D359,'MODELO ORÇAMENTO'!$I$14:I359,DADOS!$AE$5),COUNTIFS('MODELO ORÇAMENTO'!$D$14:D359,'MODELO ORÇAMENTO'!D359,'MODELO ORÇAMENTO'!$I$14:I359,DADOS!$AE$5))))</f>
        <v>7</v>
      </c>
      <c r="F359">
        <f>IF(I359="","",IF(I359=DADOS!$AE$4,"",IF(OR(I359=DADOS!$AE$5,I359=DADOS!$AE$6,I359=DADOS!$AE$7),COUNTIFS('MODELO ORÇAMENTO'!$D$14:D359,'MODELO ORÇAMENTO'!D359,'MODELO ORÇAMENTO'!$E$14:E359,'MODELO ORÇAMENTO'!E359,'MODELO ORÇAMENTO'!$I$14:I359,DADOS!$AE$6),COUNTIFS('MODELO ORÇAMENTO'!$D$14:D359,'MODELO ORÇAMENTO'!D359,'MODELO ORÇAMENTO'!$E$14:E359,'MODELO ORÇAMENTO'!E359,'MODELO ORÇAMENTO'!$I$14:I359,DADOS!$AE$6))))</f>
        <v>0</v>
      </c>
      <c r="G359">
        <f>IF(I359="","",IF(I359=DADOS!$AE$4,"",IF(OR(I359=DADOS!$AE$5,I359=DADOS!$AE$6,I359=DADOS!$AE$7),COUNTIFS('MODELO ORÇAMENTO'!$D$14:D359,'MODELO ORÇAMENTO'!D359,'MODELO ORÇAMENTO'!$E$14:E359,'MODELO ORÇAMENTO'!E359,'MODELO ORÇAMENTO'!$F$14:F359,'MODELO ORÇAMENTO'!F359,'MODELO ORÇAMENTO'!$I$14:I359,DADOS!$AE$7),COUNTIFS('MODELO ORÇAMENTO'!$D$14:D359,'MODELO ORÇAMENTO'!D359,'MODELO ORÇAMENTO'!$E$14:E359,'MODELO ORÇAMENTO'!E359,'MODELO ORÇAMENTO'!$F$14:F359,'MODELO ORÇAMENTO'!F359,'MODELO ORÇAMENTO'!$I$14:I359,DADOS!$AE$7))))</f>
        <v>0</v>
      </c>
      <c r="H359">
        <f>IF(I359="","",COUNTIFS('MODELO ORÇAMENTO'!$D$14:D359,'MODELO ORÇAMENTO'!D359,'MODELO ORÇAMENTO'!$E$14:E359,'MODELO ORÇAMENTO'!E359,'MODELO ORÇAMENTO'!$F$14:F359,'MODELO ORÇAMENTO'!F359,'MODELO ORÇAMENTO'!$G$14:G359,'MODELO ORÇAMENTO'!G359,'MODELO ORÇAMENTO'!$I$14:I359,DADOS!$AE$8))</f>
        <v>15</v>
      </c>
      <c r="I359" t="s">
        <v>16</v>
      </c>
      <c r="K359" s="49"/>
      <c r="L359" s="2" t="s">
        <v>524</v>
      </c>
      <c r="O359" s="4" t="s">
        <v>318</v>
      </c>
      <c r="P359" s="3" t="s">
        <v>49</v>
      </c>
      <c r="Q359" s="5">
        <v>28.576000000000001</v>
      </c>
      <c r="R359" s="7"/>
      <c r="S359" s="6"/>
      <c r="T359" s="8"/>
      <c r="U359" s="2" t="s">
        <v>42</v>
      </c>
      <c r="V359" s="43"/>
      <c r="Z359" s="10" t="s">
        <v>0</v>
      </c>
      <c r="AA359" s="10" t="s">
        <v>0</v>
      </c>
      <c r="AB359" s="10" t="s">
        <v>0</v>
      </c>
      <c r="AC359" s="10" t="s">
        <v>0</v>
      </c>
      <c r="AE359" s="10" t="s">
        <v>0</v>
      </c>
      <c r="AF359" s="10" t="s">
        <v>0</v>
      </c>
      <c r="AG359" s="10" t="s">
        <v>0</v>
      </c>
      <c r="AH359" s="10" t="s">
        <v>0</v>
      </c>
      <c r="AI359" s="10" t="s">
        <v>0</v>
      </c>
    </row>
    <row r="360" spans="2:35" ht="45" x14ac:dyDescent="0.25">
      <c r="B360">
        <f>IFERROR(IF(I360=DADOS!$AE$8,S360,""),0)</f>
        <v>0</v>
      </c>
      <c r="C360">
        <f>IF(I360=DADOS!$AE$8,S360,"")</f>
        <v>0</v>
      </c>
      <c r="D360">
        <f>IF(I360="","",COUNTIF(I$12:I360,DADOS!$AE$4))</f>
        <v>3</v>
      </c>
      <c r="E360">
        <f>IF(I360="","",IF(I360=DADOS!$AE$4,"",IF(OR(I360=DADOS!$AE$5,I360=DADOS!$AE$6,I360=DADOS!$AE$7),COUNTIFS('MODELO ORÇAMENTO'!$D$14:D360,'MODELO ORÇAMENTO'!D360,'MODELO ORÇAMENTO'!$I$14:I360,DADOS!$AE$5),COUNTIFS('MODELO ORÇAMENTO'!$D$14:D360,'MODELO ORÇAMENTO'!D360,'MODELO ORÇAMENTO'!$I$14:I360,DADOS!$AE$5))))</f>
        <v>7</v>
      </c>
      <c r="F360">
        <f>IF(I360="","",IF(I360=DADOS!$AE$4,"",IF(OR(I360=DADOS!$AE$5,I360=DADOS!$AE$6,I360=DADOS!$AE$7),COUNTIFS('MODELO ORÇAMENTO'!$D$14:D360,'MODELO ORÇAMENTO'!D360,'MODELO ORÇAMENTO'!$E$14:E360,'MODELO ORÇAMENTO'!E360,'MODELO ORÇAMENTO'!$I$14:I360,DADOS!$AE$6),COUNTIFS('MODELO ORÇAMENTO'!$D$14:D360,'MODELO ORÇAMENTO'!D360,'MODELO ORÇAMENTO'!$E$14:E360,'MODELO ORÇAMENTO'!E360,'MODELO ORÇAMENTO'!$I$14:I360,DADOS!$AE$6))))</f>
        <v>0</v>
      </c>
      <c r="G360">
        <f>IF(I360="","",IF(I360=DADOS!$AE$4,"",IF(OR(I360=DADOS!$AE$5,I360=DADOS!$AE$6,I360=DADOS!$AE$7),COUNTIFS('MODELO ORÇAMENTO'!$D$14:D360,'MODELO ORÇAMENTO'!D360,'MODELO ORÇAMENTO'!$E$14:E360,'MODELO ORÇAMENTO'!E360,'MODELO ORÇAMENTO'!$F$14:F360,'MODELO ORÇAMENTO'!F360,'MODELO ORÇAMENTO'!$I$14:I360,DADOS!$AE$7),COUNTIFS('MODELO ORÇAMENTO'!$D$14:D360,'MODELO ORÇAMENTO'!D360,'MODELO ORÇAMENTO'!$E$14:E360,'MODELO ORÇAMENTO'!E360,'MODELO ORÇAMENTO'!$F$14:F360,'MODELO ORÇAMENTO'!F360,'MODELO ORÇAMENTO'!$I$14:I360,DADOS!$AE$7))))</f>
        <v>0</v>
      </c>
      <c r="H360">
        <f>IF(I360="","",COUNTIFS('MODELO ORÇAMENTO'!$D$14:D360,'MODELO ORÇAMENTO'!D360,'MODELO ORÇAMENTO'!$E$14:E360,'MODELO ORÇAMENTO'!E360,'MODELO ORÇAMENTO'!$F$14:F360,'MODELO ORÇAMENTO'!F360,'MODELO ORÇAMENTO'!$G$14:G360,'MODELO ORÇAMENTO'!G360,'MODELO ORÇAMENTO'!$I$14:I360,DADOS!$AE$8))</f>
        <v>16</v>
      </c>
      <c r="I360" t="s">
        <v>16</v>
      </c>
      <c r="K360" s="49"/>
      <c r="L360" s="2" t="s">
        <v>525</v>
      </c>
      <c r="O360" s="4" t="s">
        <v>496</v>
      </c>
      <c r="P360" s="3" t="s">
        <v>49</v>
      </c>
      <c r="Q360" s="5">
        <v>16.035599999999999</v>
      </c>
      <c r="R360" s="7"/>
      <c r="S360" s="6"/>
      <c r="T360" s="8"/>
      <c r="U360" s="2" t="s">
        <v>42</v>
      </c>
      <c r="V360" s="43"/>
      <c r="Z360" s="10" t="s">
        <v>0</v>
      </c>
      <c r="AA360" s="10" t="s">
        <v>0</v>
      </c>
      <c r="AB360" s="10" t="s">
        <v>0</v>
      </c>
      <c r="AC360" s="10" t="s">
        <v>0</v>
      </c>
      <c r="AE360" s="10" t="s">
        <v>0</v>
      </c>
      <c r="AF360" s="10" t="s">
        <v>0</v>
      </c>
      <c r="AG360" s="10" t="s">
        <v>0</v>
      </c>
      <c r="AH360" s="10" t="s">
        <v>0</v>
      </c>
      <c r="AI360" s="10" t="s">
        <v>0</v>
      </c>
    </row>
    <row r="361" spans="2:35" ht="45" x14ac:dyDescent="0.25">
      <c r="B361">
        <f>IFERROR(IF(I361=DADOS!$AE$8,S361,""),0)</f>
        <v>0</v>
      </c>
      <c r="C361">
        <f>IF(I361=DADOS!$AE$8,S361,"")</f>
        <v>0</v>
      </c>
      <c r="D361">
        <f>IF(I361="","",COUNTIF(I$12:I361,DADOS!$AE$4))</f>
        <v>3</v>
      </c>
      <c r="E361">
        <f>IF(I361="","",IF(I361=DADOS!$AE$4,"",IF(OR(I361=DADOS!$AE$5,I361=DADOS!$AE$6,I361=DADOS!$AE$7),COUNTIFS('MODELO ORÇAMENTO'!$D$14:D361,'MODELO ORÇAMENTO'!D361,'MODELO ORÇAMENTO'!$I$14:I361,DADOS!$AE$5),COUNTIFS('MODELO ORÇAMENTO'!$D$14:D361,'MODELO ORÇAMENTO'!D361,'MODELO ORÇAMENTO'!$I$14:I361,DADOS!$AE$5))))</f>
        <v>7</v>
      </c>
      <c r="F361">
        <f>IF(I361="","",IF(I361=DADOS!$AE$4,"",IF(OR(I361=DADOS!$AE$5,I361=DADOS!$AE$6,I361=DADOS!$AE$7),COUNTIFS('MODELO ORÇAMENTO'!$D$14:D361,'MODELO ORÇAMENTO'!D361,'MODELO ORÇAMENTO'!$E$14:E361,'MODELO ORÇAMENTO'!E361,'MODELO ORÇAMENTO'!$I$14:I361,DADOS!$AE$6),COUNTIFS('MODELO ORÇAMENTO'!$D$14:D361,'MODELO ORÇAMENTO'!D361,'MODELO ORÇAMENTO'!$E$14:E361,'MODELO ORÇAMENTO'!E361,'MODELO ORÇAMENTO'!$I$14:I361,DADOS!$AE$6))))</f>
        <v>0</v>
      </c>
      <c r="G361">
        <f>IF(I361="","",IF(I361=DADOS!$AE$4,"",IF(OR(I361=DADOS!$AE$5,I361=DADOS!$AE$6,I361=DADOS!$AE$7),COUNTIFS('MODELO ORÇAMENTO'!$D$14:D361,'MODELO ORÇAMENTO'!D361,'MODELO ORÇAMENTO'!$E$14:E361,'MODELO ORÇAMENTO'!E361,'MODELO ORÇAMENTO'!$F$14:F361,'MODELO ORÇAMENTO'!F361,'MODELO ORÇAMENTO'!$I$14:I361,DADOS!$AE$7),COUNTIFS('MODELO ORÇAMENTO'!$D$14:D361,'MODELO ORÇAMENTO'!D361,'MODELO ORÇAMENTO'!$E$14:E361,'MODELO ORÇAMENTO'!E361,'MODELO ORÇAMENTO'!$F$14:F361,'MODELO ORÇAMENTO'!F361,'MODELO ORÇAMENTO'!$I$14:I361,DADOS!$AE$7))))</f>
        <v>0</v>
      </c>
      <c r="H361">
        <f>IF(I361="","",COUNTIFS('MODELO ORÇAMENTO'!$D$14:D361,'MODELO ORÇAMENTO'!D361,'MODELO ORÇAMENTO'!$E$14:E361,'MODELO ORÇAMENTO'!E361,'MODELO ORÇAMENTO'!$F$14:F361,'MODELO ORÇAMENTO'!F361,'MODELO ORÇAMENTO'!$G$14:G361,'MODELO ORÇAMENTO'!G361,'MODELO ORÇAMENTO'!$I$14:I361,DADOS!$AE$8))</f>
        <v>17</v>
      </c>
      <c r="I361" t="s">
        <v>16</v>
      </c>
      <c r="K361" s="49"/>
      <c r="L361" s="2" t="s">
        <v>526</v>
      </c>
      <c r="O361" s="4" t="s">
        <v>498</v>
      </c>
      <c r="P361" s="3" t="s">
        <v>49</v>
      </c>
      <c r="Q361" s="5">
        <v>13.85</v>
      </c>
      <c r="R361" s="7"/>
      <c r="S361" s="6"/>
      <c r="T361" s="8"/>
      <c r="U361" s="2" t="s">
        <v>42</v>
      </c>
      <c r="V361" s="43"/>
      <c r="Z361" s="10" t="s">
        <v>0</v>
      </c>
      <c r="AA361" s="10" t="s">
        <v>0</v>
      </c>
      <c r="AB361" s="10" t="s">
        <v>0</v>
      </c>
      <c r="AC361" s="10" t="s">
        <v>0</v>
      </c>
      <c r="AE361" s="10" t="s">
        <v>0</v>
      </c>
      <c r="AF361" s="10" t="s">
        <v>0</v>
      </c>
      <c r="AG361" s="10" t="s">
        <v>0</v>
      </c>
      <c r="AH361" s="10" t="s">
        <v>0</v>
      </c>
      <c r="AI361" s="10" t="s">
        <v>0</v>
      </c>
    </row>
    <row r="362" spans="2:35" x14ac:dyDescent="0.25">
      <c r="B362" t="str">
        <f>IFERROR(IF(I362=DADOS!$AE$8,S362,""),0)</f>
        <v/>
      </c>
      <c r="C362" t="str">
        <f>IF(I362=DADOS!$AE$8,S362,"")</f>
        <v/>
      </c>
      <c r="D362" t="str">
        <f>IF(I362="","",COUNTIF(I$12:I362,DADOS!$AE$4))</f>
        <v/>
      </c>
      <c r="E362" t="str">
        <f>IF(I362="","",IF(I362=DADOS!$AE$4,"",IF(OR(I362=DADOS!$AE$5,I362=DADOS!$AE$6,I362=DADOS!$AE$7),COUNTIFS('MODELO ORÇAMENTO'!$D$14:D362,'MODELO ORÇAMENTO'!D362,'MODELO ORÇAMENTO'!$I$14:I362,DADOS!$AE$5),COUNTIFS('MODELO ORÇAMENTO'!$D$14:D362,'MODELO ORÇAMENTO'!D362,'MODELO ORÇAMENTO'!$I$14:I362,DADOS!$AE$5))))</f>
        <v/>
      </c>
      <c r="F362" t="str">
        <f>IF(I362="","",IF(I362=DADOS!$AE$4,"",IF(OR(I362=DADOS!$AE$5,I362=DADOS!$AE$6,I362=DADOS!$AE$7),COUNTIFS('MODELO ORÇAMENTO'!$D$14:D362,'MODELO ORÇAMENTO'!D362,'MODELO ORÇAMENTO'!$E$14:E362,'MODELO ORÇAMENTO'!E362,'MODELO ORÇAMENTO'!$I$14:I362,DADOS!$AE$6),COUNTIFS('MODELO ORÇAMENTO'!$D$14:D362,'MODELO ORÇAMENTO'!D362,'MODELO ORÇAMENTO'!$E$14:E362,'MODELO ORÇAMENTO'!E362,'MODELO ORÇAMENTO'!$I$14:I362,DADOS!$AE$6))))</f>
        <v/>
      </c>
      <c r="G362" t="str">
        <f>IF(I362="","",IF(I362=DADOS!$AE$4,"",IF(OR(I362=DADOS!$AE$5,I362=DADOS!$AE$6,I362=DADOS!$AE$7),COUNTIFS('MODELO ORÇAMENTO'!$D$14:D362,'MODELO ORÇAMENTO'!D362,'MODELO ORÇAMENTO'!$E$14:E362,'MODELO ORÇAMENTO'!E362,'MODELO ORÇAMENTO'!$F$14:F362,'MODELO ORÇAMENTO'!F362,'MODELO ORÇAMENTO'!$I$14:I362,DADOS!$AE$7),COUNTIFS('MODELO ORÇAMENTO'!$D$14:D362,'MODELO ORÇAMENTO'!D362,'MODELO ORÇAMENTO'!$E$14:E362,'MODELO ORÇAMENTO'!E362,'MODELO ORÇAMENTO'!$F$14:F362,'MODELO ORÇAMENTO'!F362,'MODELO ORÇAMENTO'!$I$14:I362,DADOS!$AE$7))))</f>
        <v/>
      </c>
      <c r="H362" t="str">
        <f>IF(I362="","",COUNTIFS('MODELO ORÇAMENTO'!$D$14:D362,'MODELO ORÇAMENTO'!D362,'MODELO ORÇAMENTO'!$E$14:E362,'MODELO ORÇAMENTO'!E362,'MODELO ORÇAMENTO'!$F$14:F362,'MODELO ORÇAMENTO'!F362,'MODELO ORÇAMENTO'!$G$14:G362,'MODELO ORÇAMENTO'!G362,'MODELO ORÇAMENTO'!$I$14:I362,DADOS!$AE$8))</f>
        <v/>
      </c>
      <c r="K362" s="49"/>
      <c r="L362" s="2" t="s">
        <v>0</v>
      </c>
      <c r="O362" s="4" t="s">
        <v>0</v>
      </c>
      <c r="P362" s="3" t="s">
        <v>0</v>
      </c>
      <c r="Q362" s="5" t="s">
        <v>0</v>
      </c>
      <c r="R362" s="7"/>
      <c r="S362" s="6"/>
      <c r="T362" s="8"/>
      <c r="V362" s="43"/>
      <c r="Z362" s="10" t="s">
        <v>0</v>
      </c>
      <c r="AA362" s="10" t="s">
        <v>0</v>
      </c>
      <c r="AB362" s="10" t="s">
        <v>0</v>
      </c>
      <c r="AC362" s="10" t="s">
        <v>0</v>
      </c>
      <c r="AE362" s="10" t="s">
        <v>0</v>
      </c>
      <c r="AF362" s="10" t="s">
        <v>0</v>
      </c>
      <c r="AG362" s="10" t="s">
        <v>0</v>
      </c>
      <c r="AH362" s="10" t="s">
        <v>0</v>
      </c>
      <c r="AI362" s="10" t="s">
        <v>0</v>
      </c>
    </row>
    <row r="363" spans="2:35" x14ac:dyDescent="0.25">
      <c r="B363" t="str">
        <f>IFERROR(IF(I363=DADOS!$AE$8,S363,""),0)</f>
        <v/>
      </c>
      <c r="C363" t="str">
        <f>IF(I363=DADOS!$AE$8,S363,"")</f>
        <v/>
      </c>
      <c r="D363">
        <f>IF(I363="","",COUNTIF(I$12:I363,DADOS!$AE$4))</f>
        <v>3</v>
      </c>
      <c r="E363">
        <f>IF(I363="","",IF(I363=DADOS!$AE$4,"",IF(OR(I363=DADOS!$AE$5,I363=DADOS!$AE$6,I363=DADOS!$AE$7),COUNTIFS('MODELO ORÇAMENTO'!$D$14:D363,'MODELO ORÇAMENTO'!D363,'MODELO ORÇAMENTO'!$I$14:I363,DADOS!$AE$5),COUNTIFS('MODELO ORÇAMENTO'!$D$14:D363,'MODELO ORÇAMENTO'!D363,'MODELO ORÇAMENTO'!$I$14:I363,DADOS!$AE$5))))</f>
        <v>8</v>
      </c>
      <c r="F363">
        <f>IF(I363="","",IF(I363=DADOS!$AE$4,"",IF(OR(I363=DADOS!$AE$5,I363=DADOS!$AE$6,I363=DADOS!$AE$7),COUNTIFS('MODELO ORÇAMENTO'!$D$14:D363,'MODELO ORÇAMENTO'!D363,'MODELO ORÇAMENTO'!$E$14:E363,'MODELO ORÇAMENTO'!E363,'MODELO ORÇAMENTO'!$I$14:I363,DADOS!$AE$6),COUNTIFS('MODELO ORÇAMENTO'!$D$14:D363,'MODELO ORÇAMENTO'!D363,'MODELO ORÇAMENTO'!$E$14:E363,'MODELO ORÇAMENTO'!E363,'MODELO ORÇAMENTO'!$I$14:I363,DADOS!$AE$6))))</f>
        <v>0</v>
      </c>
      <c r="G363">
        <f>IF(I363="","",IF(I363=DADOS!$AE$4,"",IF(OR(I363=DADOS!$AE$5,I363=DADOS!$AE$6,I363=DADOS!$AE$7),COUNTIFS('MODELO ORÇAMENTO'!$D$14:D363,'MODELO ORÇAMENTO'!D363,'MODELO ORÇAMENTO'!$E$14:E363,'MODELO ORÇAMENTO'!E363,'MODELO ORÇAMENTO'!$F$14:F363,'MODELO ORÇAMENTO'!F363,'MODELO ORÇAMENTO'!$I$14:I363,DADOS!$AE$7),COUNTIFS('MODELO ORÇAMENTO'!$D$14:D363,'MODELO ORÇAMENTO'!D363,'MODELO ORÇAMENTO'!$E$14:E363,'MODELO ORÇAMENTO'!E363,'MODELO ORÇAMENTO'!$F$14:F363,'MODELO ORÇAMENTO'!F363,'MODELO ORÇAMENTO'!$I$14:I363,DADOS!$AE$7))))</f>
        <v>0</v>
      </c>
      <c r="H363">
        <f>IF(I363="","",COUNTIFS('MODELO ORÇAMENTO'!$D$14:D363,'MODELO ORÇAMENTO'!D363,'MODELO ORÇAMENTO'!$E$14:E363,'MODELO ORÇAMENTO'!E363,'MODELO ORÇAMENTO'!$F$14:F363,'MODELO ORÇAMENTO'!F363,'MODELO ORÇAMENTO'!$G$14:G363,'MODELO ORÇAMENTO'!G363,'MODELO ORÇAMENTO'!$I$14:I363,DADOS!$AE$8))</f>
        <v>0</v>
      </c>
      <c r="I363" t="s">
        <v>13</v>
      </c>
      <c r="K363" s="49"/>
      <c r="L363" s="2" t="s">
        <v>527</v>
      </c>
      <c r="O363" s="4" t="s">
        <v>528</v>
      </c>
      <c r="P363" s="3" t="s">
        <v>0</v>
      </c>
      <c r="Q363" s="5" t="s">
        <v>0</v>
      </c>
      <c r="R363" s="7"/>
      <c r="S363" s="6"/>
      <c r="T363" s="8"/>
      <c r="V363" s="43"/>
      <c r="X363" s="9" t="s">
        <v>528</v>
      </c>
      <c r="Z363" s="10" t="s">
        <v>0</v>
      </c>
      <c r="AA363" s="10" t="s">
        <v>0</v>
      </c>
      <c r="AB363" s="10" t="s">
        <v>0</v>
      </c>
      <c r="AC363" s="10" t="s">
        <v>0</v>
      </c>
      <c r="AE363" s="10" t="s">
        <v>0</v>
      </c>
      <c r="AF363" s="10" t="s">
        <v>0</v>
      </c>
      <c r="AG363" s="10" t="s">
        <v>0</v>
      </c>
      <c r="AH363" s="10" t="s">
        <v>0</v>
      </c>
      <c r="AI363" s="10" t="s">
        <v>0</v>
      </c>
    </row>
    <row r="364" spans="2:35" x14ac:dyDescent="0.25">
      <c r="B364">
        <f>IFERROR(IF(I364=DADOS!$AE$8,S364,""),0)</f>
        <v>0</v>
      </c>
      <c r="C364">
        <f>IF(I364=DADOS!$AE$8,S364,"")</f>
        <v>0</v>
      </c>
      <c r="D364">
        <f>IF(I364="","",COUNTIF(I$12:I364,DADOS!$AE$4))</f>
        <v>3</v>
      </c>
      <c r="E364">
        <f>IF(I364="","",IF(I364=DADOS!$AE$4,"",IF(OR(I364=DADOS!$AE$5,I364=DADOS!$AE$6,I364=DADOS!$AE$7),COUNTIFS('MODELO ORÇAMENTO'!$D$14:D364,'MODELO ORÇAMENTO'!D364,'MODELO ORÇAMENTO'!$I$14:I364,DADOS!$AE$5),COUNTIFS('MODELO ORÇAMENTO'!$D$14:D364,'MODELO ORÇAMENTO'!D364,'MODELO ORÇAMENTO'!$I$14:I364,DADOS!$AE$5))))</f>
        <v>8</v>
      </c>
      <c r="F364">
        <f>IF(I364="","",IF(I364=DADOS!$AE$4,"",IF(OR(I364=DADOS!$AE$5,I364=DADOS!$AE$6,I364=DADOS!$AE$7),COUNTIFS('MODELO ORÇAMENTO'!$D$14:D364,'MODELO ORÇAMENTO'!D364,'MODELO ORÇAMENTO'!$E$14:E364,'MODELO ORÇAMENTO'!E364,'MODELO ORÇAMENTO'!$I$14:I364,DADOS!$AE$6),COUNTIFS('MODELO ORÇAMENTO'!$D$14:D364,'MODELO ORÇAMENTO'!D364,'MODELO ORÇAMENTO'!$E$14:E364,'MODELO ORÇAMENTO'!E364,'MODELO ORÇAMENTO'!$I$14:I364,DADOS!$AE$6))))</f>
        <v>0</v>
      </c>
      <c r="G364">
        <f>IF(I364="","",IF(I364=DADOS!$AE$4,"",IF(OR(I364=DADOS!$AE$5,I364=DADOS!$AE$6,I364=DADOS!$AE$7),COUNTIFS('MODELO ORÇAMENTO'!$D$14:D364,'MODELO ORÇAMENTO'!D364,'MODELO ORÇAMENTO'!$E$14:E364,'MODELO ORÇAMENTO'!E364,'MODELO ORÇAMENTO'!$F$14:F364,'MODELO ORÇAMENTO'!F364,'MODELO ORÇAMENTO'!$I$14:I364,DADOS!$AE$7),COUNTIFS('MODELO ORÇAMENTO'!$D$14:D364,'MODELO ORÇAMENTO'!D364,'MODELO ORÇAMENTO'!$E$14:E364,'MODELO ORÇAMENTO'!E364,'MODELO ORÇAMENTO'!$F$14:F364,'MODELO ORÇAMENTO'!F364,'MODELO ORÇAMENTO'!$I$14:I364,DADOS!$AE$7))))</f>
        <v>0</v>
      </c>
      <c r="H364">
        <f>IF(I364="","",COUNTIFS('MODELO ORÇAMENTO'!$D$14:D364,'MODELO ORÇAMENTO'!D364,'MODELO ORÇAMENTO'!$E$14:E364,'MODELO ORÇAMENTO'!E364,'MODELO ORÇAMENTO'!$F$14:F364,'MODELO ORÇAMENTO'!F364,'MODELO ORÇAMENTO'!$G$14:G364,'MODELO ORÇAMENTO'!G364,'MODELO ORÇAMENTO'!$I$14:I364,DADOS!$AE$8))</f>
        <v>1</v>
      </c>
      <c r="I364" t="s">
        <v>16</v>
      </c>
      <c r="K364" s="49"/>
      <c r="L364" s="2" t="s">
        <v>529</v>
      </c>
      <c r="O364" s="4" t="s">
        <v>530</v>
      </c>
      <c r="P364" s="3" t="s">
        <v>49</v>
      </c>
      <c r="Q364" s="5">
        <v>189.428</v>
      </c>
      <c r="R364" s="7"/>
      <c r="S364" s="6"/>
      <c r="T364" s="8"/>
      <c r="U364" s="2" t="s">
        <v>42</v>
      </c>
      <c r="V364" s="43"/>
      <c r="Z364" s="10" t="s">
        <v>0</v>
      </c>
      <c r="AA364" s="10" t="s">
        <v>0</v>
      </c>
      <c r="AB364" s="10" t="s">
        <v>0</v>
      </c>
      <c r="AC364" s="10" t="s">
        <v>0</v>
      </c>
      <c r="AE364" s="10" t="s">
        <v>0</v>
      </c>
      <c r="AF364" s="10" t="s">
        <v>0</v>
      </c>
      <c r="AG364" s="10" t="s">
        <v>0</v>
      </c>
      <c r="AH364" s="10" t="s">
        <v>0</v>
      </c>
      <c r="AI364" s="10" t="s">
        <v>0</v>
      </c>
    </row>
    <row r="365" spans="2:35" ht="45" x14ac:dyDescent="0.25">
      <c r="B365">
        <f>IFERROR(IF(I365=DADOS!$AE$8,S365,""),0)</f>
        <v>0</v>
      </c>
      <c r="C365">
        <f>IF(I365=DADOS!$AE$8,S365,"")</f>
        <v>0</v>
      </c>
      <c r="D365">
        <f>IF(I365="","",COUNTIF(I$12:I365,DADOS!$AE$4))</f>
        <v>3</v>
      </c>
      <c r="E365">
        <f>IF(I365="","",IF(I365=DADOS!$AE$4,"",IF(OR(I365=DADOS!$AE$5,I365=DADOS!$AE$6,I365=DADOS!$AE$7),COUNTIFS('MODELO ORÇAMENTO'!$D$14:D365,'MODELO ORÇAMENTO'!D365,'MODELO ORÇAMENTO'!$I$14:I365,DADOS!$AE$5),COUNTIFS('MODELO ORÇAMENTO'!$D$14:D365,'MODELO ORÇAMENTO'!D365,'MODELO ORÇAMENTO'!$I$14:I365,DADOS!$AE$5))))</f>
        <v>8</v>
      </c>
      <c r="F365">
        <f>IF(I365="","",IF(I365=DADOS!$AE$4,"",IF(OR(I365=DADOS!$AE$5,I365=DADOS!$AE$6,I365=DADOS!$AE$7),COUNTIFS('MODELO ORÇAMENTO'!$D$14:D365,'MODELO ORÇAMENTO'!D365,'MODELO ORÇAMENTO'!$E$14:E365,'MODELO ORÇAMENTO'!E365,'MODELO ORÇAMENTO'!$I$14:I365,DADOS!$AE$6),COUNTIFS('MODELO ORÇAMENTO'!$D$14:D365,'MODELO ORÇAMENTO'!D365,'MODELO ORÇAMENTO'!$E$14:E365,'MODELO ORÇAMENTO'!E365,'MODELO ORÇAMENTO'!$I$14:I365,DADOS!$AE$6))))</f>
        <v>0</v>
      </c>
      <c r="G365">
        <f>IF(I365="","",IF(I365=DADOS!$AE$4,"",IF(OR(I365=DADOS!$AE$5,I365=DADOS!$AE$6,I365=DADOS!$AE$7),COUNTIFS('MODELO ORÇAMENTO'!$D$14:D365,'MODELO ORÇAMENTO'!D365,'MODELO ORÇAMENTO'!$E$14:E365,'MODELO ORÇAMENTO'!E365,'MODELO ORÇAMENTO'!$F$14:F365,'MODELO ORÇAMENTO'!F365,'MODELO ORÇAMENTO'!$I$14:I365,DADOS!$AE$7),COUNTIFS('MODELO ORÇAMENTO'!$D$14:D365,'MODELO ORÇAMENTO'!D365,'MODELO ORÇAMENTO'!$E$14:E365,'MODELO ORÇAMENTO'!E365,'MODELO ORÇAMENTO'!$F$14:F365,'MODELO ORÇAMENTO'!F365,'MODELO ORÇAMENTO'!$I$14:I365,DADOS!$AE$7))))</f>
        <v>0</v>
      </c>
      <c r="H365">
        <f>IF(I365="","",COUNTIFS('MODELO ORÇAMENTO'!$D$14:D365,'MODELO ORÇAMENTO'!D365,'MODELO ORÇAMENTO'!$E$14:E365,'MODELO ORÇAMENTO'!E365,'MODELO ORÇAMENTO'!$F$14:F365,'MODELO ORÇAMENTO'!F365,'MODELO ORÇAMENTO'!$G$14:G365,'MODELO ORÇAMENTO'!G365,'MODELO ORÇAMENTO'!$I$14:I365,DADOS!$AE$8))</f>
        <v>2</v>
      </c>
      <c r="I365" t="s">
        <v>16</v>
      </c>
      <c r="K365" s="49"/>
      <c r="L365" s="2" t="s">
        <v>531</v>
      </c>
      <c r="O365" s="4" t="s">
        <v>532</v>
      </c>
      <c r="P365" s="3" t="s">
        <v>75</v>
      </c>
      <c r="Q365" s="5">
        <v>40</v>
      </c>
      <c r="R365" s="7"/>
      <c r="S365" s="6"/>
      <c r="T365" s="8"/>
      <c r="U365" s="2" t="s">
        <v>42</v>
      </c>
      <c r="V365" s="43"/>
      <c r="Z365" s="10" t="s">
        <v>0</v>
      </c>
      <c r="AA365" s="10" t="s">
        <v>0</v>
      </c>
      <c r="AB365" s="10" t="s">
        <v>0</v>
      </c>
      <c r="AC365" s="10" t="s">
        <v>0</v>
      </c>
      <c r="AE365" s="10" t="s">
        <v>0</v>
      </c>
      <c r="AF365" s="10" t="s">
        <v>0</v>
      </c>
      <c r="AG365" s="10" t="s">
        <v>0</v>
      </c>
      <c r="AH365" s="10" t="s">
        <v>0</v>
      </c>
      <c r="AI365" s="10" t="s">
        <v>0</v>
      </c>
    </row>
    <row r="366" spans="2:35" ht="45" x14ac:dyDescent="0.25">
      <c r="B366">
        <f>IFERROR(IF(I366=DADOS!$AE$8,S366,""),0)</f>
        <v>0</v>
      </c>
      <c r="C366">
        <f>IF(I366=DADOS!$AE$8,S366,"")</f>
        <v>0</v>
      </c>
      <c r="D366">
        <f>IF(I366="","",COUNTIF(I$12:I366,DADOS!$AE$4))</f>
        <v>3</v>
      </c>
      <c r="E366">
        <f>IF(I366="","",IF(I366=DADOS!$AE$4,"",IF(OR(I366=DADOS!$AE$5,I366=DADOS!$AE$6,I366=DADOS!$AE$7),COUNTIFS('MODELO ORÇAMENTO'!$D$14:D366,'MODELO ORÇAMENTO'!D366,'MODELO ORÇAMENTO'!$I$14:I366,DADOS!$AE$5),COUNTIFS('MODELO ORÇAMENTO'!$D$14:D366,'MODELO ORÇAMENTO'!D366,'MODELO ORÇAMENTO'!$I$14:I366,DADOS!$AE$5))))</f>
        <v>8</v>
      </c>
      <c r="F366">
        <f>IF(I366="","",IF(I366=DADOS!$AE$4,"",IF(OR(I366=DADOS!$AE$5,I366=DADOS!$AE$6,I366=DADOS!$AE$7),COUNTIFS('MODELO ORÇAMENTO'!$D$14:D366,'MODELO ORÇAMENTO'!D366,'MODELO ORÇAMENTO'!$E$14:E366,'MODELO ORÇAMENTO'!E366,'MODELO ORÇAMENTO'!$I$14:I366,DADOS!$AE$6),COUNTIFS('MODELO ORÇAMENTO'!$D$14:D366,'MODELO ORÇAMENTO'!D366,'MODELO ORÇAMENTO'!$E$14:E366,'MODELO ORÇAMENTO'!E366,'MODELO ORÇAMENTO'!$I$14:I366,DADOS!$AE$6))))</f>
        <v>0</v>
      </c>
      <c r="G366">
        <f>IF(I366="","",IF(I366=DADOS!$AE$4,"",IF(OR(I366=DADOS!$AE$5,I366=DADOS!$AE$6,I366=DADOS!$AE$7),COUNTIFS('MODELO ORÇAMENTO'!$D$14:D366,'MODELO ORÇAMENTO'!D366,'MODELO ORÇAMENTO'!$E$14:E366,'MODELO ORÇAMENTO'!E366,'MODELO ORÇAMENTO'!$F$14:F366,'MODELO ORÇAMENTO'!F366,'MODELO ORÇAMENTO'!$I$14:I366,DADOS!$AE$7),COUNTIFS('MODELO ORÇAMENTO'!$D$14:D366,'MODELO ORÇAMENTO'!D366,'MODELO ORÇAMENTO'!$E$14:E366,'MODELO ORÇAMENTO'!E366,'MODELO ORÇAMENTO'!$F$14:F366,'MODELO ORÇAMENTO'!F366,'MODELO ORÇAMENTO'!$I$14:I366,DADOS!$AE$7))))</f>
        <v>0</v>
      </c>
      <c r="H366">
        <f>IF(I366="","",COUNTIFS('MODELO ORÇAMENTO'!$D$14:D366,'MODELO ORÇAMENTO'!D366,'MODELO ORÇAMENTO'!$E$14:E366,'MODELO ORÇAMENTO'!E366,'MODELO ORÇAMENTO'!$F$14:F366,'MODELO ORÇAMENTO'!F366,'MODELO ORÇAMENTO'!$G$14:G366,'MODELO ORÇAMENTO'!G366,'MODELO ORÇAMENTO'!$I$14:I366,DADOS!$AE$8))</f>
        <v>3</v>
      </c>
      <c r="I366" t="s">
        <v>16</v>
      </c>
      <c r="K366" s="49"/>
      <c r="L366" s="2" t="s">
        <v>533</v>
      </c>
      <c r="O366" s="4" t="s">
        <v>534</v>
      </c>
      <c r="P366" s="3" t="s">
        <v>75</v>
      </c>
      <c r="Q366" s="5">
        <v>36</v>
      </c>
      <c r="R366" s="7"/>
      <c r="S366" s="6"/>
      <c r="T366" s="8"/>
      <c r="U366" s="2" t="s">
        <v>42</v>
      </c>
      <c r="V366" s="43"/>
      <c r="Z366" s="10" t="s">
        <v>0</v>
      </c>
      <c r="AA366" s="10" t="s">
        <v>0</v>
      </c>
      <c r="AB366" s="10" t="s">
        <v>0</v>
      </c>
      <c r="AC366" s="10" t="s">
        <v>0</v>
      </c>
      <c r="AE366" s="10" t="s">
        <v>0</v>
      </c>
      <c r="AF366" s="10" t="s">
        <v>0</v>
      </c>
      <c r="AG366" s="10" t="s">
        <v>0</v>
      </c>
      <c r="AH366" s="10" t="s">
        <v>0</v>
      </c>
      <c r="AI366" s="10" t="s">
        <v>0</v>
      </c>
    </row>
    <row r="367" spans="2:35" ht="45" x14ac:dyDescent="0.25">
      <c r="B367">
        <f>IFERROR(IF(I367=DADOS!$AE$8,S367,""),0)</f>
        <v>0</v>
      </c>
      <c r="C367">
        <f>IF(I367=DADOS!$AE$8,S367,"")</f>
        <v>0</v>
      </c>
      <c r="D367">
        <f>IF(I367="","",COUNTIF(I$12:I367,DADOS!$AE$4))</f>
        <v>3</v>
      </c>
      <c r="E367">
        <f>IF(I367="","",IF(I367=DADOS!$AE$4,"",IF(OR(I367=DADOS!$AE$5,I367=DADOS!$AE$6,I367=DADOS!$AE$7),COUNTIFS('MODELO ORÇAMENTO'!$D$14:D367,'MODELO ORÇAMENTO'!D367,'MODELO ORÇAMENTO'!$I$14:I367,DADOS!$AE$5),COUNTIFS('MODELO ORÇAMENTO'!$D$14:D367,'MODELO ORÇAMENTO'!D367,'MODELO ORÇAMENTO'!$I$14:I367,DADOS!$AE$5))))</f>
        <v>8</v>
      </c>
      <c r="F367">
        <f>IF(I367="","",IF(I367=DADOS!$AE$4,"",IF(OR(I367=DADOS!$AE$5,I367=DADOS!$AE$6,I367=DADOS!$AE$7),COUNTIFS('MODELO ORÇAMENTO'!$D$14:D367,'MODELO ORÇAMENTO'!D367,'MODELO ORÇAMENTO'!$E$14:E367,'MODELO ORÇAMENTO'!E367,'MODELO ORÇAMENTO'!$I$14:I367,DADOS!$AE$6),COUNTIFS('MODELO ORÇAMENTO'!$D$14:D367,'MODELO ORÇAMENTO'!D367,'MODELO ORÇAMENTO'!$E$14:E367,'MODELO ORÇAMENTO'!E367,'MODELO ORÇAMENTO'!$I$14:I367,DADOS!$AE$6))))</f>
        <v>0</v>
      </c>
      <c r="G367">
        <f>IF(I367="","",IF(I367=DADOS!$AE$4,"",IF(OR(I367=DADOS!$AE$5,I367=DADOS!$AE$6,I367=DADOS!$AE$7),COUNTIFS('MODELO ORÇAMENTO'!$D$14:D367,'MODELO ORÇAMENTO'!D367,'MODELO ORÇAMENTO'!$E$14:E367,'MODELO ORÇAMENTO'!E367,'MODELO ORÇAMENTO'!$F$14:F367,'MODELO ORÇAMENTO'!F367,'MODELO ORÇAMENTO'!$I$14:I367,DADOS!$AE$7),COUNTIFS('MODELO ORÇAMENTO'!$D$14:D367,'MODELO ORÇAMENTO'!D367,'MODELO ORÇAMENTO'!$E$14:E367,'MODELO ORÇAMENTO'!E367,'MODELO ORÇAMENTO'!$F$14:F367,'MODELO ORÇAMENTO'!F367,'MODELO ORÇAMENTO'!$I$14:I367,DADOS!$AE$7))))</f>
        <v>0</v>
      </c>
      <c r="H367">
        <f>IF(I367="","",COUNTIFS('MODELO ORÇAMENTO'!$D$14:D367,'MODELO ORÇAMENTO'!D367,'MODELO ORÇAMENTO'!$E$14:E367,'MODELO ORÇAMENTO'!E367,'MODELO ORÇAMENTO'!$F$14:F367,'MODELO ORÇAMENTO'!F367,'MODELO ORÇAMENTO'!$G$14:G367,'MODELO ORÇAMENTO'!G367,'MODELO ORÇAMENTO'!$I$14:I367,DADOS!$AE$8))</f>
        <v>4</v>
      </c>
      <c r="I367" t="s">
        <v>16</v>
      </c>
      <c r="K367" s="49"/>
      <c r="L367" s="2" t="s">
        <v>535</v>
      </c>
      <c r="O367" s="4" t="s">
        <v>536</v>
      </c>
      <c r="P367" s="3" t="s">
        <v>75</v>
      </c>
      <c r="Q367" s="5">
        <v>3</v>
      </c>
      <c r="R367" s="7"/>
      <c r="S367" s="6"/>
      <c r="T367" s="8"/>
      <c r="U367" s="2" t="s">
        <v>42</v>
      </c>
      <c r="V367" s="43"/>
      <c r="Z367" s="10" t="s">
        <v>0</v>
      </c>
      <c r="AA367" s="10" t="s">
        <v>0</v>
      </c>
      <c r="AB367" s="10" t="s">
        <v>0</v>
      </c>
      <c r="AC367" s="10" t="s">
        <v>0</v>
      </c>
      <c r="AE367" s="10" t="s">
        <v>0</v>
      </c>
      <c r="AF367" s="10" t="s">
        <v>0</v>
      </c>
      <c r="AG367" s="10" t="s">
        <v>0</v>
      </c>
      <c r="AH367" s="10" t="s">
        <v>0</v>
      </c>
      <c r="AI367" s="10" t="s">
        <v>0</v>
      </c>
    </row>
    <row r="368" spans="2:35" ht="45" x14ac:dyDescent="0.25">
      <c r="B368">
        <f>IFERROR(IF(I368=DADOS!$AE$8,S368,""),0)</f>
        <v>0</v>
      </c>
      <c r="C368">
        <f>IF(I368=DADOS!$AE$8,S368,"")</f>
        <v>0</v>
      </c>
      <c r="D368">
        <f>IF(I368="","",COUNTIF(I$12:I368,DADOS!$AE$4))</f>
        <v>3</v>
      </c>
      <c r="E368">
        <f>IF(I368="","",IF(I368=DADOS!$AE$4,"",IF(OR(I368=DADOS!$AE$5,I368=DADOS!$AE$6,I368=DADOS!$AE$7),COUNTIFS('MODELO ORÇAMENTO'!$D$14:D368,'MODELO ORÇAMENTO'!D368,'MODELO ORÇAMENTO'!$I$14:I368,DADOS!$AE$5),COUNTIFS('MODELO ORÇAMENTO'!$D$14:D368,'MODELO ORÇAMENTO'!D368,'MODELO ORÇAMENTO'!$I$14:I368,DADOS!$AE$5))))</f>
        <v>8</v>
      </c>
      <c r="F368">
        <f>IF(I368="","",IF(I368=DADOS!$AE$4,"",IF(OR(I368=DADOS!$AE$5,I368=DADOS!$AE$6,I368=DADOS!$AE$7),COUNTIFS('MODELO ORÇAMENTO'!$D$14:D368,'MODELO ORÇAMENTO'!D368,'MODELO ORÇAMENTO'!$E$14:E368,'MODELO ORÇAMENTO'!E368,'MODELO ORÇAMENTO'!$I$14:I368,DADOS!$AE$6),COUNTIFS('MODELO ORÇAMENTO'!$D$14:D368,'MODELO ORÇAMENTO'!D368,'MODELO ORÇAMENTO'!$E$14:E368,'MODELO ORÇAMENTO'!E368,'MODELO ORÇAMENTO'!$I$14:I368,DADOS!$AE$6))))</f>
        <v>0</v>
      </c>
      <c r="G368">
        <f>IF(I368="","",IF(I368=DADOS!$AE$4,"",IF(OR(I368=DADOS!$AE$5,I368=DADOS!$AE$6,I368=DADOS!$AE$7),COUNTIFS('MODELO ORÇAMENTO'!$D$14:D368,'MODELO ORÇAMENTO'!D368,'MODELO ORÇAMENTO'!$E$14:E368,'MODELO ORÇAMENTO'!E368,'MODELO ORÇAMENTO'!$F$14:F368,'MODELO ORÇAMENTO'!F368,'MODELO ORÇAMENTO'!$I$14:I368,DADOS!$AE$7),COUNTIFS('MODELO ORÇAMENTO'!$D$14:D368,'MODELO ORÇAMENTO'!D368,'MODELO ORÇAMENTO'!$E$14:E368,'MODELO ORÇAMENTO'!E368,'MODELO ORÇAMENTO'!$F$14:F368,'MODELO ORÇAMENTO'!F368,'MODELO ORÇAMENTO'!$I$14:I368,DADOS!$AE$7))))</f>
        <v>0</v>
      </c>
      <c r="H368">
        <f>IF(I368="","",COUNTIFS('MODELO ORÇAMENTO'!$D$14:D368,'MODELO ORÇAMENTO'!D368,'MODELO ORÇAMENTO'!$E$14:E368,'MODELO ORÇAMENTO'!E368,'MODELO ORÇAMENTO'!$F$14:F368,'MODELO ORÇAMENTO'!F368,'MODELO ORÇAMENTO'!$G$14:G368,'MODELO ORÇAMENTO'!G368,'MODELO ORÇAMENTO'!$I$14:I368,DADOS!$AE$8))</f>
        <v>5</v>
      </c>
      <c r="I368" t="s">
        <v>16</v>
      </c>
      <c r="K368" s="49"/>
      <c r="L368" s="2" t="s">
        <v>537</v>
      </c>
      <c r="O368" s="4" t="s">
        <v>538</v>
      </c>
      <c r="P368" s="3" t="s">
        <v>75</v>
      </c>
      <c r="Q368" s="5">
        <v>2</v>
      </c>
      <c r="R368" s="7"/>
      <c r="S368" s="6"/>
      <c r="T368" s="8"/>
      <c r="U368" s="2" t="s">
        <v>42</v>
      </c>
      <c r="V368" s="43"/>
      <c r="Z368" s="10" t="s">
        <v>0</v>
      </c>
      <c r="AA368" s="10" t="s">
        <v>0</v>
      </c>
      <c r="AB368" s="10" t="s">
        <v>0</v>
      </c>
      <c r="AC368" s="10" t="s">
        <v>0</v>
      </c>
      <c r="AE368" s="10" t="s">
        <v>0</v>
      </c>
      <c r="AF368" s="10" t="s">
        <v>0</v>
      </c>
      <c r="AG368" s="10" t="s">
        <v>0</v>
      </c>
      <c r="AH368" s="10" t="s">
        <v>0</v>
      </c>
      <c r="AI368" s="10" t="s">
        <v>0</v>
      </c>
    </row>
    <row r="369" spans="2:35" x14ac:dyDescent="0.25">
      <c r="B369" t="str">
        <f>IFERROR(IF(I369=DADOS!$AE$8,S369,""),0)</f>
        <v/>
      </c>
      <c r="C369" t="str">
        <f>IF(I369=DADOS!$AE$8,S369,"")</f>
        <v/>
      </c>
      <c r="D369" t="str">
        <f>IF(I369="","",COUNTIF(I$12:I369,DADOS!$AE$4))</f>
        <v/>
      </c>
      <c r="E369" t="str">
        <f>IF(I369="","",IF(I369=DADOS!$AE$4,"",IF(OR(I369=DADOS!$AE$5,I369=DADOS!$AE$6,I369=DADOS!$AE$7),COUNTIFS('MODELO ORÇAMENTO'!$D$14:D369,'MODELO ORÇAMENTO'!D369,'MODELO ORÇAMENTO'!$I$14:I369,DADOS!$AE$5),COUNTIFS('MODELO ORÇAMENTO'!$D$14:D369,'MODELO ORÇAMENTO'!D369,'MODELO ORÇAMENTO'!$I$14:I369,DADOS!$AE$5))))</f>
        <v/>
      </c>
      <c r="F369" t="str">
        <f>IF(I369="","",IF(I369=DADOS!$AE$4,"",IF(OR(I369=DADOS!$AE$5,I369=DADOS!$AE$6,I369=DADOS!$AE$7),COUNTIFS('MODELO ORÇAMENTO'!$D$14:D369,'MODELO ORÇAMENTO'!D369,'MODELO ORÇAMENTO'!$E$14:E369,'MODELO ORÇAMENTO'!E369,'MODELO ORÇAMENTO'!$I$14:I369,DADOS!$AE$6),COUNTIFS('MODELO ORÇAMENTO'!$D$14:D369,'MODELO ORÇAMENTO'!D369,'MODELO ORÇAMENTO'!$E$14:E369,'MODELO ORÇAMENTO'!E369,'MODELO ORÇAMENTO'!$I$14:I369,DADOS!$AE$6))))</f>
        <v/>
      </c>
      <c r="G369" t="str">
        <f>IF(I369="","",IF(I369=DADOS!$AE$4,"",IF(OR(I369=DADOS!$AE$5,I369=DADOS!$AE$6,I369=DADOS!$AE$7),COUNTIFS('MODELO ORÇAMENTO'!$D$14:D369,'MODELO ORÇAMENTO'!D369,'MODELO ORÇAMENTO'!$E$14:E369,'MODELO ORÇAMENTO'!E369,'MODELO ORÇAMENTO'!$F$14:F369,'MODELO ORÇAMENTO'!F369,'MODELO ORÇAMENTO'!$I$14:I369,DADOS!$AE$7),COUNTIFS('MODELO ORÇAMENTO'!$D$14:D369,'MODELO ORÇAMENTO'!D369,'MODELO ORÇAMENTO'!$E$14:E369,'MODELO ORÇAMENTO'!E369,'MODELO ORÇAMENTO'!$F$14:F369,'MODELO ORÇAMENTO'!F369,'MODELO ORÇAMENTO'!$I$14:I369,DADOS!$AE$7))))</f>
        <v/>
      </c>
      <c r="H369" t="str">
        <f>IF(I369="","",COUNTIFS('MODELO ORÇAMENTO'!$D$14:D369,'MODELO ORÇAMENTO'!D369,'MODELO ORÇAMENTO'!$E$14:E369,'MODELO ORÇAMENTO'!E369,'MODELO ORÇAMENTO'!$F$14:F369,'MODELO ORÇAMENTO'!F369,'MODELO ORÇAMENTO'!$G$14:G369,'MODELO ORÇAMENTO'!G369,'MODELO ORÇAMENTO'!$I$14:I369,DADOS!$AE$8))</f>
        <v/>
      </c>
      <c r="K369" s="49"/>
      <c r="L369" s="2" t="s">
        <v>0</v>
      </c>
      <c r="O369" s="4" t="s">
        <v>0</v>
      </c>
      <c r="P369" s="3" t="s">
        <v>0</v>
      </c>
      <c r="Q369" s="5" t="s">
        <v>0</v>
      </c>
      <c r="R369" s="7"/>
      <c r="S369" s="6"/>
      <c r="T369" s="8"/>
      <c r="V369" s="43"/>
      <c r="Z369" s="10" t="s">
        <v>0</v>
      </c>
      <c r="AA369" s="10" t="s">
        <v>0</v>
      </c>
      <c r="AB369" s="10" t="s">
        <v>0</v>
      </c>
      <c r="AC369" s="10" t="s">
        <v>0</v>
      </c>
      <c r="AE369" s="10" t="s">
        <v>0</v>
      </c>
      <c r="AF369" s="10" t="s">
        <v>0</v>
      </c>
      <c r="AG369" s="10" t="s">
        <v>0</v>
      </c>
      <c r="AH369" s="10" t="s">
        <v>0</v>
      </c>
      <c r="AI369" s="10" t="s">
        <v>0</v>
      </c>
    </row>
    <row r="370" spans="2:35" x14ac:dyDescent="0.25">
      <c r="B370" t="str">
        <f>IFERROR(IF(I370=DADOS!$AE$8,S370,""),0)</f>
        <v/>
      </c>
      <c r="C370" t="str">
        <f>IF(I370=DADOS!$AE$8,S370,"")</f>
        <v/>
      </c>
      <c r="D370">
        <f>IF(I370="","",COUNTIF(I$12:I370,DADOS!$AE$4))</f>
        <v>3</v>
      </c>
      <c r="E370">
        <f>IF(I370="","",IF(I370=DADOS!$AE$4,"",IF(OR(I370=DADOS!$AE$5,I370=DADOS!$AE$6,I370=DADOS!$AE$7),COUNTIFS('MODELO ORÇAMENTO'!$D$14:D370,'MODELO ORÇAMENTO'!D370,'MODELO ORÇAMENTO'!$I$14:I370,DADOS!$AE$5),COUNTIFS('MODELO ORÇAMENTO'!$D$14:D370,'MODELO ORÇAMENTO'!D370,'MODELO ORÇAMENTO'!$I$14:I370,DADOS!$AE$5))))</f>
        <v>9</v>
      </c>
      <c r="F370">
        <f>IF(I370="","",IF(I370=DADOS!$AE$4,"",IF(OR(I370=DADOS!$AE$5,I370=DADOS!$AE$6,I370=DADOS!$AE$7),COUNTIFS('MODELO ORÇAMENTO'!$D$14:D370,'MODELO ORÇAMENTO'!D370,'MODELO ORÇAMENTO'!$E$14:E370,'MODELO ORÇAMENTO'!E370,'MODELO ORÇAMENTO'!$I$14:I370,DADOS!$AE$6),COUNTIFS('MODELO ORÇAMENTO'!$D$14:D370,'MODELO ORÇAMENTO'!D370,'MODELO ORÇAMENTO'!$E$14:E370,'MODELO ORÇAMENTO'!E370,'MODELO ORÇAMENTO'!$I$14:I370,DADOS!$AE$6))))</f>
        <v>0</v>
      </c>
      <c r="G370">
        <f>IF(I370="","",IF(I370=DADOS!$AE$4,"",IF(OR(I370=DADOS!$AE$5,I370=DADOS!$AE$6,I370=DADOS!$AE$7),COUNTIFS('MODELO ORÇAMENTO'!$D$14:D370,'MODELO ORÇAMENTO'!D370,'MODELO ORÇAMENTO'!$E$14:E370,'MODELO ORÇAMENTO'!E370,'MODELO ORÇAMENTO'!$F$14:F370,'MODELO ORÇAMENTO'!F370,'MODELO ORÇAMENTO'!$I$14:I370,DADOS!$AE$7),COUNTIFS('MODELO ORÇAMENTO'!$D$14:D370,'MODELO ORÇAMENTO'!D370,'MODELO ORÇAMENTO'!$E$14:E370,'MODELO ORÇAMENTO'!E370,'MODELO ORÇAMENTO'!$F$14:F370,'MODELO ORÇAMENTO'!F370,'MODELO ORÇAMENTO'!$I$14:I370,DADOS!$AE$7))))</f>
        <v>0</v>
      </c>
      <c r="H370">
        <f>IF(I370="","",COUNTIFS('MODELO ORÇAMENTO'!$D$14:D370,'MODELO ORÇAMENTO'!D370,'MODELO ORÇAMENTO'!$E$14:E370,'MODELO ORÇAMENTO'!E370,'MODELO ORÇAMENTO'!$F$14:F370,'MODELO ORÇAMENTO'!F370,'MODELO ORÇAMENTO'!$G$14:G370,'MODELO ORÇAMENTO'!G370,'MODELO ORÇAMENTO'!$I$14:I370,DADOS!$AE$8))</f>
        <v>0</v>
      </c>
      <c r="I370" t="s">
        <v>13</v>
      </c>
      <c r="K370" s="49"/>
      <c r="L370" s="2" t="s">
        <v>539</v>
      </c>
      <c r="O370" s="4" t="s">
        <v>540</v>
      </c>
      <c r="P370" s="3" t="s">
        <v>0</v>
      </c>
      <c r="Q370" s="5" t="s">
        <v>0</v>
      </c>
      <c r="R370" s="7"/>
      <c r="S370" s="6"/>
      <c r="T370" s="8"/>
      <c r="V370" s="43"/>
      <c r="X370" s="9" t="s">
        <v>540</v>
      </c>
      <c r="Z370" s="10" t="s">
        <v>0</v>
      </c>
      <c r="AA370" s="10" t="s">
        <v>0</v>
      </c>
      <c r="AB370" s="10" t="s">
        <v>0</v>
      </c>
      <c r="AC370" s="10" t="s">
        <v>0</v>
      </c>
      <c r="AE370" s="10" t="s">
        <v>0</v>
      </c>
      <c r="AF370" s="10" t="s">
        <v>0</v>
      </c>
      <c r="AG370" s="10" t="s">
        <v>0</v>
      </c>
      <c r="AH370" s="10" t="s">
        <v>0</v>
      </c>
      <c r="AI370" s="10" t="s">
        <v>0</v>
      </c>
    </row>
    <row r="371" spans="2:35" ht="30" x14ac:dyDescent="0.25">
      <c r="B371">
        <f>IFERROR(IF(I371=DADOS!$AE$8,S371,""),0)</f>
        <v>0</v>
      </c>
      <c r="C371">
        <f>IF(I371=DADOS!$AE$8,S371,"")</f>
        <v>0</v>
      </c>
      <c r="D371">
        <f>IF(I371="","",COUNTIF(I$12:I371,DADOS!$AE$4))</f>
        <v>3</v>
      </c>
      <c r="E371">
        <f>IF(I371="","",IF(I371=DADOS!$AE$4,"",IF(OR(I371=DADOS!$AE$5,I371=DADOS!$AE$6,I371=DADOS!$AE$7),COUNTIFS('MODELO ORÇAMENTO'!$D$14:D371,'MODELO ORÇAMENTO'!D371,'MODELO ORÇAMENTO'!$I$14:I371,DADOS!$AE$5),COUNTIFS('MODELO ORÇAMENTO'!$D$14:D371,'MODELO ORÇAMENTO'!D371,'MODELO ORÇAMENTO'!$I$14:I371,DADOS!$AE$5))))</f>
        <v>9</v>
      </c>
      <c r="F371">
        <f>IF(I371="","",IF(I371=DADOS!$AE$4,"",IF(OR(I371=DADOS!$AE$5,I371=DADOS!$AE$6,I371=DADOS!$AE$7),COUNTIFS('MODELO ORÇAMENTO'!$D$14:D371,'MODELO ORÇAMENTO'!D371,'MODELO ORÇAMENTO'!$E$14:E371,'MODELO ORÇAMENTO'!E371,'MODELO ORÇAMENTO'!$I$14:I371,DADOS!$AE$6),COUNTIFS('MODELO ORÇAMENTO'!$D$14:D371,'MODELO ORÇAMENTO'!D371,'MODELO ORÇAMENTO'!$E$14:E371,'MODELO ORÇAMENTO'!E371,'MODELO ORÇAMENTO'!$I$14:I371,DADOS!$AE$6))))</f>
        <v>0</v>
      </c>
      <c r="G371">
        <f>IF(I371="","",IF(I371=DADOS!$AE$4,"",IF(OR(I371=DADOS!$AE$5,I371=DADOS!$AE$6,I371=DADOS!$AE$7),COUNTIFS('MODELO ORÇAMENTO'!$D$14:D371,'MODELO ORÇAMENTO'!D371,'MODELO ORÇAMENTO'!$E$14:E371,'MODELO ORÇAMENTO'!E371,'MODELO ORÇAMENTO'!$F$14:F371,'MODELO ORÇAMENTO'!F371,'MODELO ORÇAMENTO'!$I$14:I371,DADOS!$AE$7),COUNTIFS('MODELO ORÇAMENTO'!$D$14:D371,'MODELO ORÇAMENTO'!D371,'MODELO ORÇAMENTO'!$E$14:E371,'MODELO ORÇAMENTO'!E371,'MODELO ORÇAMENTO'!$F$14:F371,'MODELO ORÇAMENTO'!F371,'MODELO ORÇAMENTO'!$I$14:I371,DADOS!$AE$7))))</f>
        <v>0</v>
      </c>
      <c r="H371">
        <f>IF(I371="","",COUNTIFS('MODELO ORÇAMENTO'!$D$14:D371,'MODELO ORÇAMENTO'!D371,'MODELO ORÇAMENTO'!$E$14:E371,'MODELO ORÇAMENTO'!E371,'MODELO ORÇAMENTO'!$F$14:F371,'MODELO ORÇAMENTO'!F371,'MODELO ORÇAMENTO'!$G$14:G371,'MODELO ORÇAMENTO'!G371,'MODELO ORÇAMENTO'!$I$14:I371,DADOS!$AE$8))</f>
        <v>1</v>
      </c>
      <c r="I371" t="s">
        <v>16</v>
      </c>
      <c r="K371" s="49"/>
      <c r="L371" s="2" t="s">
        <v>541</v>
      </c>
      <c r="O371" s="4" t="s">
        <v>279</v>
      </c>
      <c r="P371" s="3" t="s">
        <v>49</v>
      </c>
      <c r="Q371" s="5">
        <v>101.46</v>
      </c>
      <c r="R371" s="7"/>
      <c r="S371" s="6"/>
      <c r="T371" s="8"/>
      <c r="U371" s="2" t="s">
        <v>42</v>
      </c>
      <c r="V371" s="43"/>
      <c r="Z371" s="10" t="s">
        <v>0</v>
      </c>
      <c r="AA371" s="10" t="s">
        <v>0</v>
      </c>
      <c r="AB371" s="10" t="s">
        <v>0</v>
      </c>
      <c r="AC371" s="10" t="s">
        <v>0</v>
      </c>
      <c r="AE371" s="10" t="s">
        <v>0</v>
      </c>
      <c r="AF371" s="10" t="s">
        <v>0</v>
      </c>
      <c r="AG371" s="10" t="s">
        <v>0</v>
      </c>
      <c r="AH371" s="10" t="s">
        <v>0</v>
      </c>
      <c r="AI371" s="10" t="s">
        <v>0</v>
      </c>
    </row>
    <row r="372" spans="2:35" ht="30" x14ac:dyDescent="0.25">
      <c r="B372">
        <f>IFERROR(IF(I372=DADOS!$AE$8,S372,""),0)</f>
        <v>0</v>
      </c>
      <c r="C372">
        <f>IF(I372=DADOS!$AE$8,S372,"")</f>
        <v>0</v>
      </c>
      <c r="D372">
        <f>IF(I372="","",COUNTIF(I$12:I372,DADOS!$AE$4))</f>
        <v>3</v>
      </c>
      <c r="E372">
        <f>IF(I372="","",IF(I372=DADOS!$AE$4,"",IF(OR(I372=DADOS!$AE$5,I372=DADOS!$AE$6,I372=DADOS!$AE$7),COUNTIFS('MODELO ORÇAMENTO'!$D$14:D372,'MODELO ORÇAMENTO'!D372,'MODELO ORÇAMENTO'!$I$14:I372,DADOS!$AE$5),COUNTIFS('MODELO ORÇAMENTO'!$D$14:D372,'MODELO ORÇAMENTO'!D372,'MODELO ORÇAMENTO'!$I$14:I372,DADOS!$AE$5))))</f>
        <v>9</v>
      </c>
      <c r="F372">
        <f>IF(I372="","",IF(I372=DADOS!$AE$4,"",IF(OR(I372=DADOS!$AE$5,I372=DADOS!$AE$6,I372=DADOS!$AE$7),COUNTIFS('MODELO ORÇAMENTO'!$D$14:D372,'MODELO ORÇAMENTO'!D372,'MODELO ORÇAMENTO'!$E$14:E372,'MODELO ORÇAMENTO'!E372,'MODELO ORÇAMENTO'!$I$14:I372,DADOS!$AE$6),COUNTIFS('MODELO ORÇAMENTO'!$D$14:D372,'MODELO ORÇAMENTO'!D372,'MODELO ORÇAMENTO'!$E$14:E372,'MODELO ORÇAMENTO'!E372,'MODELO ORÇAMENTO'!$I$14:I372,DADOS!$AE$6))))</f>
        <v>0</v>
      </c>
      <c r="G372">
        <f>IF(I372="","",IF(I372=DADOS!$AE$4,"",IF(OR(I372=DADOS!$AE$5,I372=DADOS!$AE$6,I372=DADOS!$AE$7),COUNTIFS('MODELO ORÇAMENTO'!$D$14:D372,'MODELO ORÇAMENTO'!D372,'MODELO ORÇAMENTO'!$E$14:E372,'MODELO ORÇAMENTO'!E372,'MODELO ORÇAMENTO'!$F$14:F372,'MODELO ORÇAMENTO'!F372,'MODELO ORÇAMENTO'!$I$14:I372,DADOS!$AE$7),COUNTIFS('MODELO ORÇAMENTO'!$D$14:D372,'MODELO ORÇAMENTO'!D372,'MODELO ORÇAMENTO'!$E$14:E372,'MODELO ORÇAMENTO'!E372,'MODELO ORÇAMENTO'!$F$14:F372,'MODELO ORÇAMENTO'!F372,'MODELO ORÇAMENTO'!$I$14:I372,DADOS!$AE$7))))</f>
        <v>0</v>
      </c>
      <c r="H372">
        <f>IF(I372="","",COUNTIFS('MODELO ORÇAMENTO'!$D$14:D372,'MODELO ORÇAMENTO'!D372,'MODELO ORÇAMENTO'!$E$14:E372,'MODELO ORÇAMENTO'!E372,'MODELO ORÇAMENTO'!$F$14:F372,'MODELO ORÇAMENTO'!F372,'MODELO ORÇAMENTO'!$G$14:G372,'MODELO ORÇAMENTO'!G372,'MODELO ORÇAMENTO'!$I$14:I372,DADOS!$AE$8))</f>
        <v>2</v>
      </c>
      <c r="I372" t="s">
        <v>16</v>
      </c>
      <c r="K372" s="49"/>
      <c r="L372" s="2" t="s">
        <v>542</v>
      </c>
      <c r="O372" s="4" t="s">
        <v>218</v>
      </c>
      <c r="P372" s="3" t="s">
        <v>49</v>
      </c>
      <c r="Q372" s="5">
        <v>111.60600000000001</v>
      </c>
      <c r="R372" s="7"/>
      <c r="S372" s="6"/>
      <c r="T372" s="8"/>
      <c r="U372" s="2" t="s">
        <v>42</v>
      </c>
      <c r="V372" s="43"/>
      <c r="Z372" s="10" t="s">
        <v>0</v>
      </c>
      <c r="AA372" s="10" t="s">
        <v>0</v>
      </c>
      <c r="AB372" s="10" t="s">
        <v>0</v>
      </c>
      <c r="AC372" s="10" t="s">
        <v>0</v>
      </c>
      <c r="AE372" s="10" t="s">
        <v>0</v>
      </c>
      <c r="AF372" s="10" t="s">
        <v>0</v>
      </c>
      <c r="AG372" s="10" t="s">
        <v>0</v>
      </c>
      <c r="AH372" s="10" t="s">
        <v>0</v>
      </c>
      <c r="AI372" s="10" t="s">
        <v>0</v>
      </c>
    </row>
    <row r="373" spans="2:35" ht="45" x14ac:dyDescent="0.25">
      <c r="B373">
        <f>IFERROR(IF(I373=DADOS!$AE$8,S373,""),0)</f>
        <v>0</v>
      </c>
      <c r="C373">
        <f>IF(I373=DADOS!$AE$8,S373,"")</f>
        <v>0</v>
      </c>
      <c r="D373">
        <f>IF(I373="","",COUNTIF(I$12:I373,DADOS!$AE$4))</f>
        <v>3</v>
      </c>
      <c r="E373">
        <f>IF(I373="","",IF(I373=DADOS!$AE$4,"",IF(OR(I373=DADOS!$AE$5,I373=DADOS!$AE$6,I373=DADOS!$AE$7),COUNTIFS('MODELO ORÇAMENTO'!$D$14:D373,'MODELO ORÇAMENTO'!D373,'MODELO ORÇAMENTO'!$I$14:I373,DADOS!$AE$5),COUNTIFS('MODELO ORÇAMENTO'!$D$14:D373,'MODELO ORÇAMENTO'!D373,'MODELO ORÇAMENTO'!$I$14:I373,DADOS!$AE$5))))</f>
        <v>9</v>
      </c>
      <c r="F373">
        <f>IF(I373="","",IF(I373=DADOS!$AE$4,"",IF(OR(I373=DADOS!$AE$5,I373=DADOS!$AE$6,I373=DADOS!$AE$7),COUNTIFS('MODELO ORÇAMENTO'!$D$14:D373,'MODELO ORÇAMENTO'!D373,'MODELO ORÇAMENTO'!$E$14:E373,'MODELO ORÇAMENTO'!E373,'MODELO ORÇAMENTO'!$I$14:I373,DADOS!$AE$6),COUNTIFS('MODELO ORÇAMENTO'!$D$14:D373,'MODELO ORÇAMENTO'!D373,'MODELO ORÇAMENTO'!$E$14:E373,'MODELO ORÇAMENTO'!E373,'MODELO ORÇAMENTO'!$I$14:I373,DADOS!$AE$6))))</f>
        <v>0</v>
      </c>
      <c r="G373">
        <f>IF(I373="","",IF(I373=DADOS!$AE$4,"",IF(OR(I373=DADOS!$AE$5,I373=DADOS!$AE$6,I373=DADOS!$AE$7),COUNTIFS('MODELO ORÇAMENTO'!$D$14:D373,'MODELO ORÇAMENTO'!D373,'MODELO ORÇAMENTO'!$E$14:E373,'MODELO ORÇAMENTO'!E373,'MODELO ORÇAMENTO'!$F$14:F373,'MODELO ORÇAMENTO'!F373,'MODELO ORÇAMENTO'!$I$14:I373,DADOS!$AE$7),COUNTIFS('MODELO ORÇAMENTO'!$D$14:D373,'MODELO ORÇAMENTO'!D373,'MODELO ORÇAMENTO'!$E$14:E373,'MODELO ORÇAMENTO'!E373,'MODELO ORÇAMENTO'!$F$14:F373,'MODELO ORÇAMENTO'!F373,'MODELO ORÇAMENTO'!$I$14:I373,DADOS!$AE$7))))</f>
        <v>0</v>
      </c>
      <c r="H373">
        <f>IF(I373="","",COUNTIFS('MODELO ORÇAMENTO'!$D$14:D373,'MODELO ORÇAMENTO'!D373,'MODELO ORÇAMENTO'!$E$14:E373,'MODELO ORÇAMENTO'!E373,'MODELO ORÇAMENTO'!$F$14:F373,'MODELO ORÇAMENTO'!F373,'MODELO ORÇAMENTO'!$G$14:G373,'MODELO ORÇAMENTO'!G373,'MODELO ORÇAMENTO'!$I$14:I373,DADOS!$AE$8))</f>
        <v>3</v>
      </c>
      <c r="I373" t="s">
        <v>16</v>
      </c>
      <c r="K373" s="49"/>
      <c r="L373" s="2" t="s">
        <v>543</v>
      </c>
      <c r="O373" s="4" t="s">
        <v>282</v>
      </c>
      <c r="P373" s="3" t="s">
        <v>107</v>
      </c>
      <c r="Q373" s="5">
        <v>11.160600000000002</v>
      </c>
      <c r="R373" s="7"/>
      <c r="S373" s="6"/>
      <c r="T373" s="8"/>
      <c r="U373" s="2" t="s">
        <v>42</v>
      </c>
      <c r="V373" s="43"/>
      <c r="Z373" s="10" t="s">
        <v>0</v>
      </c>
      <c r="AA373" s="10" t="s">
        <v>0</v>
      </c>
      <c r="AB373" s="10" t="s">
        <v>0</v>
      </c>
      <c r="AC373" s="10" t="s">
        <v>0</v>
      </c>
      <c r="AE373" s="10" t="s">
        <v>0</v>
      </c>
      <c r="AF373" s="10" t="s">
        <v>0</v>
      </c>
      <c r="AG373" s="10" t="s">
        <v>0</v>
      </c>
      <c r="AH373" s="10" t="s">
        <v>0</v>
      </c>
      <c r="AI373" s="10" t="s">
        <v>0</v>
      </c>
    </row>
    <row r="374" spans="2:35" ht="30" x14ac:dyDescent="0.25">
      <c r="B374">
        <f>IFERROR(IF(I374=DADOS!$AE$8,S374,""),0)</f>
        <v>0</v>
      </c>
      <c r="C374">
        <f>IF(I374=DADOS!$AE$8,S374,"")</f>
        <v>0</v>
      </c>
      <c r="D374">
        <f>IF(I374="","",COUNTIF(I$12:I374,DADOS!$AE$4))</f>
        <v>3</v>
      </c>
      <c r="E374">
        <f>IF(I374="","",IF(I374=DADOS!$AE$4,"",IF(OR(I374=DADOS!$AE$5,I374=DADOS!$AE$6,I374=DADOS!$AE$7),COUNTIFS('MODELO ORÇAMENTO'!$D$14:D374,'MODELO ORÇAMENTO'!D374,'MODELO ORÇAMENTO'!$I$14:I374,DADOS!$AE$5),COUNTIFS('MODELO ORÇAMENTO'!$D$14:D374,'MODELO ORÇAMENTO'!D374,'MODELO ORÇAMENTO'!$I$14:I374,DADOS!$AE$5))))</f>
        <v>9</v>
      </c>
      <c r="F374">
        <f>IF(I374="","",IF(I374=DADOS!$AE$4,"",IF(OR(I374=DADOS!$AE$5,I374=DADOS!$AE$6,I374=DADOS!$AE$7),COUNTIFS('MODELO ORÇAMENTO'!$D$14:D374,'MODELO ORÇAMENTO'!D374,'MODELO ORÇAMENTO'!$E$14:E374,'MODELO ORÇAMENTO'!E374,'MODELO ORÇAMENTO'!$I$14:I374,DADOS!$AE$6),COUNTIFS('MODELO ORÇAMENTO'!$D$14:D374,'MODELO ORÇAMENTO'!D374,'MODELO ORÇAMENTO'!$E$14:E374,'MODELO ORÇAMENTO'!E374,'MODELO ORÇAMENTO'!$I$14:I374,DADOS!$AE$6))))</f>
        <v>0</v>
      </c>
      <c r="G374">
        <f>IF(I374="","",IF(I374=DADOS!$AE$4,"",IF(OR(I374=DADOS!$AE$5,I374=DADOS!$AE$6,I374=DADOS!$AE$7),COUNTIFS('MODELO ORÇAMENTO'!$D$14:D374,'MODELO ORÇAMENTO'!D374,'MODELO ORÇAMENTO'!$E$14:E374,'MODELO ORÇAMENTO'!E374,'MODELO ORÇAMENTO'!$F$14:F374,'MODELO ORÇAMENTO'!F374,'MODELO ORÇAMENTO'!$I$14:I374,DADOS!$AE$7),COUNTIFS('MODELO ORÇAMENTO'!$D$14:D374,'MODELO ORÇAMENTO'!D374,'MODELO ORÇAMENTO'!$E$14:E374,'MODELO ORÇAMENTO'!E374,'MODELO ORÇAMENTO'!$F$14:F374,'MODELO ORÇAMENTO'!F374,'MODELO ORÇAMENTO'!$I$14:I374,DADOS!$AE$7))))</f>
        <v>0</v>
      </c>
      <c r="H374">
        <f>IF(I374="","",COUNTIFS('MODELO ORÇAMENTO'!$D$14:D374,'MODELO ORÇAMENTO'!D374,'MODELO ORÇAMENTO'!$E$14:E374,'MODELO ORÇAMENTO'!E374,'MODELO ORÇAMENTO'!$F$14:F374,'MODELO ORÇAMENTO'!F374,'MODELO ORÇAMENTO'!$G$14:G374,'MODELO ORÇAMENTO'!G374,'MODELO ORÇAMENTO'!$I$14:I374,DADOS!$AE$8))</f>
        <v>4</v>
      </c>
      <c r="I374" t="s">
        <v>16</v>
      </c>
      <c r="K374" s="49"/>
      <c r="L374" s="2" t="s">
        <v>544</v>
      </c>
      <c r="O374" s="4" t="s">
        <v>284</v>
      </c>
      <c r="P374" s="3" t="s">
        <v>118</v>
      </c>
      <c r="Q374" s="5">
        <v>245.53320000000005</v>
      </c>
      <c r="R374" s="7"/>
      <c r="S374" s="6"/>
      <c r="T374" s="8"/>
      <c r="U374" s="2" t="s">
        <v>42</v>
      </c>
      <c r="V374" s="43"/>
      <c r="Z374" s="10" t="s">
        <v>0</v>
      </c>
      <c r="AA374" s="10" t="s">
        <v>0</v>
      </c>
      <c r="AB374" s="10" t="s">
        <v>0</v>
      </c>
      <c r="AC374" s="10" t="s">
        <v>0</v>
      </c>
      <c r="AE374" s="10" t="s">
        <v>0</v>
      </c>
      <c r="AF374" s="10" t="s">
        <v>0</v>
      </c>
      <c r="AG374" s="10" t="s">
        <v>0</v>
      </c>
      <c r="AH374" s="10" t="s">
        <v>0</v>
      </c>
      <c r="AI374" s="10" t="s">
        <v>0</v>
      </c>
    </row>
    <row r="375" spans="2:35" ht="60" x14ac:dyDescent="0.25">
      <c r="B375">
        <f>IFERROR(IF(I375=DADOS!$AE$8,S375,""),0)</f>
        <v>0</v>
      </c>
      <c r="C375">
        <f>IF(I375=DADOS!$AE$8,S375,"")</f>
        <v>0</v>
      </c>
      <c r="D375">
        <f>IF(I375="","",COUNTIF(I$12:I375,DADOS!$AE$4))</f>
        <v>3</v>
      </c>
      <c r="E375">
        <f>IF(I375="","",IF(I375=DADOS!$AE$4,"",IF(OR(I375=DADOS!$AE$5,I375=DADOS!$AE$6,I375=DADOS!$AE$7),COUNTIFS('MODELO ORÇAMENTO'!$D$14:D375,'MODELO ORÇAMENTO'!D375,'MODELO ORÇAMENTO'!$I$14:I375,DADOS!$AE$5),COUNTIFS('MODELO ORÇAMENTO'!$D$14:D375,'MODELO ORÇAMENTO'!D375,'MODELO ORÇAMENTO'!$I$14:I375,DADOS!$AE$5))))</f>
        <v>9</v>
      </c>
      <c r="F375">
        <f>IF(I375="","",IF(I375=DADOS!$AE$4,"",IF(OR(I375=DADOS!$AE$5,I375=DADOS!$AE$6,I375=DADOS!$AE$7),COUNTIFS('MODELO ORÇAMENTO'!$D$14:D375,'MODELO ORÇAMENTO'!D375,'MODELO ORÇAMENTO'!$E$14:E375,'MODELO ORÇAMENTO'!E375,'MODELO ORÇAMENTO'!$I$14:I375,DADOS!$AE$6),COUNTIFS('MODELO ORÇAMENTO'!$D$14:D375,'MODELO ORÇAMENTO'!D375,'MODELO ORÇAMENTO'!$E$14:E375,'MODELO ORÇAMENTO'!E375,'MODELO ORÇAMENTO'!$I$14:I375,DADOS!$AE$6))))</f>
        <v>0</v>
      </c>
      <c r="G375">
        <f>IF(I375="","",IF(I375=DADOS!$AE$4,"",IF(OR(I375=DADOS!$AE$5,I375=DADOS!$AE$6,I375=DADOS!$AE$7),COUNTIFS('MODELO ORÇAMENTO'!$D$14:D375,'MODELO ORÇAMENTO'!D375,'MODELO ORÇAMENTO'!$E$14:E375,'MODELO ORÇAMENTO'!E375,'MODELO ORÇAMENTO'!$F$14:F375,'MODELO ORÇAMENTO'!F375,'MODELO ORÇAMENTO'!$I$14:I375,DADOS!$AE$7),COUNTIFS('MODELO ORÇAMENTO'!$D$14:D375,'MODELO ORÇAMENTO'!D375,'MODELO ORÇAMENTO'!$E$14:E375,'MODELO ORÇAMENTO'!E375,'MODELO ORÇAMENTO'!$F$14:F375,'MODELO ORÇAMENTO'!F375,'MODELO ORÇAMENTO'!$I$14:I375,DADOS!$AE$7))))</f>
        <v>0</v>
      </c>
      <c r="H375">
        <f>IF(I375="","",COUNTIFS('MODELO ORÇAMENTO'!$D$14:D375,'MODELO ORÇAMENTO'!D375,'MODELO ORÇAMENTO'!$E$14:E375,'MODELO ORÇAMENTO'!E375,'MODELO ORÇAMENTO'!$F$14:F375,'MODELO ORÇAMENTO'!F375,'MODELO ORÇAMENTO'!$G$14:G375,'MODELO ORÇAMENTO'!G375,'MODELO ORÇAMENTO'!$I$14:I375,DADOS!$AE$8))</f>
        <v>5</v>
      </c>
      <c r="I375" t="s">
        <v>16</v>
      </c>
      <c r="K375" s="49"/>
      <c r="L375" s="2" t="s">
        <v>545</v>
      </c>
      <c r="O375" s="4" t="s">
        <v>546</v>
      </c>
      <c r="P375" s="3" t="s">
        <v>49</v>
      </c>
      <c r="Q375" s="5">
        <v>111.60600000000001</v>
      </c>
      <c r="R375" s="7"/>
      <c r="S375" s="6"/>
      <c r="T375" s="8"/>
      <c r="U375" s="2" t="s">
        <v>42</v>
      </c>
      <c r="V375" s="43"/>
      <c r="Z375" s="10" t="s">
        <v>0</v>
      </c>
      <c r="AA375" s="10" t="s">
        <v>0</v>
      </c>
      <c r="AB375" s="10" t="s">
        <v>0</v>
      </c>
      <c r="AC375" s="10" t="s">
        <v>0</v>
      </c>
      <c r="AE375" s="10" t="s">
        <v>0</v>
      </c>
      <c r="AF375" s="10" t="s">
        <v>0</v>
      </c>
      <c r="AG375" s="10" t="s">
        <v>0</v>
      </c>
      <c r="AH375" s="10" t="s">
        <v>0</v>
      </c>
      <c r="AI375" s="10" t="s">
        <v>0</v>
      </c>
    </row>
    <row r="376" spans="2:35" ht="45" x14ac:dyDescent="0.25">
      <c r="B376">
        <f>IFERROR(IF(I376=DADOS!$AE$8,S376,""),0)</f>
        <v>0</v>
      </c>
      <c r="C376">
        <f>IF(I376=DADOS!$AE$8,S376,"")</f>
        <v>0</v>
      </c>
      <c r="D376">
        <f>IF(I376="","",COUNTIF(I$12:I376,DADOS!$AE$4))</f>
        <v>3</v>
      </c>
      <c r="E376">
        <f>IF(I376="","",IF(I376=DADOS!$AE$4,"",IF(OR(I376=DADOS!$AE$5,I376=DADOS!$AE$6,I376=DADOS!$AE$7),COUNTIFS('MODELO ORÇAMENTO'!$D$14:D376,'MODELO ORÇAMENTO'!D376,'MODELO ORÇAMENTO'!$I$14:I376,DADOS!$AE$5),COUNTIFS('MODELO ORÇAMENTO'!$D$14:D376,'MODELO ORÇAMENTO'!D376,'MODELO ORÇAMENTO'!$I$14:I376,DADOS!$AE$5))))</f>
        <v>9</v>
      </c>
      <c r="F376">
        <f>IF(I376="","",IF(I376=DADOS!$AE$4,"",IF(OR(I376=DADOS!$AE$5,I376=DADOS!$AE$6,I376=DADOS!$AE$7),COUNTIFS('MODELO ORÇAMENTO'!$D$14:D376,'MODELO ORÇAMENTO'!D376,'MODELO ORÇAMENTO'!$E$14:E376,'MODELO ORÇAMENTO'!E376,'MODELO ORÇAMENTO'!$I$14:I376,DADOS!$AE$6),COUNTIFS('MODELO ORÇAMENTO'!$D$14:D376,'MODELO ORÇAMENTO'!D376,'MODELO ORÇAMENTO'!$E$14:E376,'MODELO ORÇAMENTO'!E376,'MODELO ORÇAMENTO'!$I$14:I376,DADOS!$AE$6))))</f>
        <v>0</v>
      </c>
      <c r="G376">
        <f>IF(I376="","",IF(I376=DADOS!$AE$4,"",IF(OR(I376=DADOS!$AE$5,I376=DADOS!$AE$6,I376=DADOS!$AE$7),COUNTIFS('MODELO ORÇAMENTO'!$D$14:D376,'MODELO ORÇAMENTO'!D376,'MODELO ORÇAMENTO'!$E$14:E376,'MODELO ORÇAMENTO'!E376,'MODELO ORÇAMENTO'!$F$14:F376,'MODELO ORÇAMENTO'!F376,'MODELO ORÇAMENTO'!$I$14:I376,DADOS!$AE$7),COUNTIFS('MODELO ORÇAMENTO'!$D$14:D376,'MODELO ORÇAMENTO'!D376,'MODELO ORÇAMENTO'!$E$14:E376,'MODELO ORÇAMENTO'!E376,'MODELO ORÇAMENTO'!$F$14:F376,'MODELO ORÇAMENTO'!F376,'MODELO ORÇAMENTO'!$I$14:I376,DADOS!$AE$7))))</f>
        <v>0</v>
      </c>
      <c r="H376">
        <f>IF(I376="","",COUNTIFS('MODELO ORÇAMENTO'!$D$14:D376,'MODELO ORÇAMENTO'!D376,'MODELO ORÇAMENTO'!$E$14:E376,'MODELO ORÇAMENTO'!E376,'MODELO ORÇAMENTO'!$F$14:F376,'MODELO ORÇAMENTO'!F376,'MODELO ORÇAMENTO'!$G$14:G376,'MODELO ORÇAMENTO'!G376,'MODELO ORÇAMENTO'!$I$14:I376,DADOS!$AE$8))</f>
        <v>6</v>
      </c>
      <c r="I376" t="s">
        <v>16</v>
      </c>
      <c r="K376" s="49"/>
      <c r="L376" s="2" t="s">
        <v>547</v>
      </c>
      <c r="O376" s="4" t="s">
        <v>548</v>
      </c>
      <c r="P376" s="3" t="s">
        <v>49</v>
      </c>
      <c r="Q376" s="5">
        <v>11.3062</v>
      </c>
      <c r="R376" s="7"/>
      <c r="S376" s="6"/>
      <c r="T376" s="8"/>
      <c r="U376" s="2" t="s">
        <v>42</v>
      </c>
      <c r="V376" s="43"/>
      <c r="Z376" s="10" t="s">
        <v>0</v>
      </c>
      <c r="AA376" s="10" t="s">
        <v>0</v>
      </c>
      <c r="AB376" s="10" t="s">
        <v>0</v>
      </c>
      <c r="AC376" s="10" t="s">
        <v>0</v>
      </c>
      <c r="AE376" s="10" t="s">
        <v>0</v>
      </c>
      <c r="AF376" s="10" t="s">
        <v>0</v>
      </c>
      <c r="AG376" s="10" t="s">
        <v>0</v>
      </c>
      <c r="AH376" s="10" t="s">
        <v>0</v>
      </c>
      <c r="AI376" s="10" t="s">
        <v>0</v>
      </c>
    </row>
    <row r="377" spans="2:35" ht="45" x14ac:dyDescent="0.25">
      <c r="B377">
        <f>IFERROR(IF(I377=DADOS!$AE$8,S377,""),0)</f>
        <v>0</v>
      </c>
      <c r="C377">
        <f>IF(I377=DADOS!$AE$8,S377,"")</f>
        <v>0</v>
      </c>
      <c r="D377">
        <f>IF(I377="","",COUNTIF(I$12:I377,DADOS!$AE$4))</f>
        <v>3</v>
      </c>
      <c r="E377">
        <f>IF(I377="","",IF(I377=DADOS!$AE$4,"",IF(OR(I377=DADOS!$AE$5,I377=DADOS!$AE$6,I377=DADOS!$AE$7),COUNTIFS('MODELO ORÇAMENTO'!$D$14:D377,'MODELO ORÇAMENTO'!D377,'MODELO ORÇAMENTO'!$I$14:I377,DADOS!$AE$5),COUNTIFS('MODELO ORÇAMENTO'!$D$14:D377,'MODELO ORÇAMENTO'!D377,'MODELO ORÇAMENTO'!$I$14:I377,DADOS!$AE$5))))</f>
        <v>9</v>
      </c>
      <c r="F377">
        <f>IF(I377="","",IF(I377=DADOS!$AE$4,"",IF(OR(I377=DADOS!$AE$5,I377=DADOS!$AE$6,I377=DADOS!$AE$7),COUNTIFS('MODELO ORÇAMENTO'!$D$14:D377,'MODELO ORÇAMENTO'!D377,'MODELO ORÇAMENTO'!$E$14:E377,'MODELO ORÇAMENTO'!E377,'MODELO ORÇAMENTO'!$I$14:I377,DADOS!$AE$6),COUNTIFS('MODELO ORÇAMENTO'!$D$14:D377,'MODELO ORÇAMENTO'!D377,'MODELO ORÇAMENTO'!$E$14:E377,'MODELO ORÇAMENTO'!E377,'MODELO ORÇAMENTO'!$I$14:I377,DADOS!$AE$6))))</f>
        <v>0</v>
      </c>
      <c r="G377">
        <f>IF(I377="","",IF(I377=DADOS!$AE$4,"",IF(OR(I377=DADOS!$AE$5,I377=DADOS!$AE$6,I377=DADOS!$AE$7),COUNTIFS('MODELO ORÇAMENTO'!$D$14:D377,'MODELO ORÇAMENTO'!D377,'MODELO ORÇAMENTO'!$E$14:E377,'MODELO ORÇAMENTO'!E377,'MODELO ORÇAMENTO'!$F$14:F377,'MODELO ORÇAMENTO'!F377,'MODELO ORÇAMENTO'!$I$14:I377,DADOS!$AE$7),COUNTIFS('MODELO ORÇAMENTO'!$D$14:D377,'MODELO ORÇAMENTO'!D377,'MODELO ORÇAMENTO'!$E$14:E377,'MODELO ORÇAMENTO'!E377,'MODELO ORÇAMENTO'!$F$14:F377,'MODELO ORÇAMENTO'!F377,'MODELO ORÇAMENTO'!$I$14:I377,DADOS!$AE$7))))</f>
        <v>0</v>
      </c>
      <c r="H377">
        <f>IF(I377="","",COUNTIFS('MODELO ORÇAMENTO'!$D$14:D377,'MODELO ORÇAMENTO'!D377,'MODELO ORÇAMENTO'!$E$14:E377,'MODELO ORÇAMENTO'!E377,'MODELO ORÇAMENTO'!$F$14:F377,'MODELO ORÇAMENTO'!F377,'MODELO ORÇAMENTO'!$G$14:G377,'MODELO ORÇAMENTO'!G377,'MODELO ORÇAMENTO'!$I$14:I377,DADOS!$AE$8))</f>
        <v>7</v>
      </c>
      <c r="I377" t="s">
        <v>16</v>
      </c>
      <c r="K377" s="49"/>
      <c r="L377" s="2" t="s">
        <v>549</v>
      </c>
      <c r="O377" s="4" t="s">
        <v>550</v>
      </c>
      <c r="P377" s="3" t="s">
        <v>49</v>
      </c>
      <c r="Q377" s="5">
        <v>83.518000000000001</v>
      </c>
      <c r="R377" s="7"/>
      <c r="S377" s="6"/>
      <c r="T377" s="8"/>
      <c r="U377" s="2" t="s">
        <v>42</v>
      </c>
      <c r="V377" s="43"/>
      <c r="Z377" s="10" t="s">
        <v>0</v>
      </c>
      <c r="AA377" s="10" t="s">
        <v>0</v>
      </c>
      <c r="AB377" s="10" t="s">
        <v>0</v>
      </c>
      <c r="AC377" s="10" t="s">
        <v>0</v>
      </c>
      <c r="AE377" s="10" t="s">
        <v>0</v>
      </c>
      <c r="AF377" s="10" t="s">
        <v>0</v>
      </c>
      <c r="AG377" s="10" t="s">
        <v>0</v>
      </c>
      <c r="AH377" s="10" t="s">
        <v>0</v>
      </c>
      <c r="AI377" s="10" t="s">
        <v>0</v>
      </c>
    </row>
    <row r="378" spans="2:35" ht="45" x14ac:dyDescent="0.25">
      <c r="B378">
        <f>IFERROR(IF(I378=DADOS!$AE$8,S378,""),0)</f>
        <v>0</v>
      </c>
      <c r="C378">
        <f>IF(I378=DADOS!$AE$8,S378,"")</f>
        <v>0</v>
      </c>
      <c r="D378">
        <f>IF(I378="","",COUNTIF(I$12:I378,DADOS!$AE$4))</f>
        <v>3</v>
      </c>
      <c r="E378">
        <f>IF(I378="","",IF(I378=DADOS!$AE$4,"",IF(OR(I378=DADOS!$AE$5,I378=DADOS!$AE$6,I378=DADOS!$AE$7),COUNTIFS('MODELO ORÇAMENTO'!$D$14:D378,'MODELO ORÇAMENTO'!D378,'MODELO ORÇAMENTO'!$I$14:I378,DADOS!$AE$5),COUNTIFS('MODELO ORÇAMENTO'!$D$14:D378,'MODELO ORÇAMENTO'!D378,'MODELO ORÇAMENTO'!$I$14:I378,DADOS!$AE$5))))</f>
        <v>9</v>
      </c>
      <c r="F378">
        <f>IF(I378="","",IF(I378=DADOS!$AE$4,"",IF(OR(I378=DADOS!$AE$5,I378=DADOS!$AE$6,I378=DADOS!$AE$7),COUNTIFS('MODELO ORÇAMENTO'!$D$14:D378,'MODELO ORÇAMENTO'!D378,'MODELO ORÇAMENTO'!$E$14:E378,'MODELO ORÇAMENTO'!E378,'MODELO ORÇAMENTO'!$I$14:I378,DADOS!$AE$6),COUNTIFS('MODELO ORÇAMENTO'!$D$14:D378,'MODELO ORÇAMENTO'!D378,'MODELO ORÇAMENTO'!$E$14:E378,'MODELO ORÇAMENTO'!E378,'MODELO ORÇAMENTO'!$I$14:I378,DADOS!$AE$6))))</f>
        <v>0</v>
      </c>
      <c r="G378">
        <f>IF(I378="","",IF(I378=DADOS!$AE$4,"",IF(OR(I378=DADOS!$AE$5,I378=DADOS!$AE$6,I378=DADOS!$AE$7),COUNTIFS('MODELO ORÇAMENTO'!$D$14:D378,'MODELO ORÇAMENTO'!D378,'MODELO ORÇAMENTO'!$E$14:E378,'MODELO ORÇAMENTO'!E378,'MODELO ORÇAMENTO'!$F$14:F378,'MODELO ORÇAMENTO'!F378,'MODELO ORÇAMENTO'!$I$14:I378,DADOS!$AE$7),COUNTIFS('MODELO ORÇAMENTO'!$D$14:D378,'MODELO ORÇAMENTO'!D378,'MODELO ORÇAMENTO'!$E$14:E378,'MODELO ORÇAMENTO'!E378,'MODELO ORÇAMENTO'!$F$14:F378,'MODELO ORÇAMENTO'!F378,'MODELO ORÇAMENTO'!$I$14:I378,DADOS!$AE$7))))</f>
        <v>0</v>
      </c>
      <c r="H378">
        <f>IF(I378="","",COUNTIFS('MODELO ORÇAMENTO'!$D$14:D378,'MODELO ORÇAMENTO'!D378,'MODELO ORÇAMENTO'!$E$14:E378,'MODELO ORÇAMENTO'!E378,'MODELO ORÇAMENTO'!$F$14:F378,'MODELO ORÇAMENTO'!F378,'MODELO ORÇAMENTO'!$G$14:G378,'MODELO ORÇAMENTO'!G378,'MODELO ORÇAMENTO'!$I$14:I378,DADOS!$AE$8))</f>
        <v>8</v>
      </c>
      <c r="I378" t="s">
        <v>16</v>
      </c>
      <c r="K378" s="49"/>
      <c r="L378" s="2" t="s">
        <v>551</v>
      </c>
      <c r="O378" s="4" t="s">
        <v>552</v>
      </c>
      <c r="P378" s="3" t="s">
        <v>49</v>
      </c>
      <c r="Q378" s="5">
        <v>144.16350000000003</v>
      </c>
      <c r="R378" s="7"/>
      <c r="S378" s="6"/>
      <c r="T378" s="8"/>
      <c r="U378" s="2" t="s">
        <v>42</v>
      </c>
      <c r="V378" s="43"/>
      <c r="Z378" s="10" t="s">
        <v>0</v>
      </c>
      <c r="AA378" s="10" t="s">
        <v>0</v>
      </c>
      <c r="AB378" s="10" t="s">
        <v>0</v>
      </c>
      <c r="AC378" s="10" t="s">
        <v>0</v>
      </c>
      <c r="AE378" s="10" t="s">
        <v>0</v>
      </c>
      <c r="AF378" s="10" t="s">
        <v>0</v>
      </c>
      <c r="AG378" s="10" t="s">
        <v>0</v>
      </c>
      <c r="AH378" s="10" t="s">
        <v>0</v>
      </c>
      <c r="AI378" s="10" t="s">
        <v>0</v>
      </c>
    </row>
    <row r="379" spans="2:35" ht="30" x14ac:dyDescent="0.25">
      <c r="B379">
        <f>IFERROR(IF(I379=DADOS!$AE$8,S379,""),0)</f>
        <v>0</v>
      </c>
      <c r="C379">
        <f>IF(I379=DADOS!$AE$8,S379,"")</f>
        <v>0</v>
      </c>
      <c r="D379">
        <f>IF(I379="","",COUNTIF(I$12:I379,DADOS!$AE$4))</f>
        <v>3</v>
      </c>
      <c r="E379">
        <f>IF(I379="","",IF(I379=DADOS!$AE$4,"",IF(OR(I379=DADOS!$AE$5,I379=DADOS!$AE$6,I379=DADOS!$AE$7),COUNTIFS('MODELO ORÇAMENTO'!$D$14:D379,'MODELO ORÇAMENTO'!D379,'MODELO ORÇAMENTO'!$I$14:I379,DADOS!$AE$5),COUNTIFS('MODELO ORÇAMENTO'!$D$14:D379,'MODELO ORÇAMENTO'!D379,'MODELO ORÇAMENTO'!$I$14:I379,DADOS!$AE$5))))</f>
        <v>9</v>
      </c>
      <c r="F379">
        <f>IF(I379="","",IF(I379=DADOS!$AE$4,"",IF(OR(I379=DADOS!$AE$5,I379=DADOS!$AE$6,I379=DADOS!$AE$7),COUNTIFS('MODELO ORÇAMENTO'!$D$14:D379,'MODELO ORÇAMENTO'!D379,'MODELO ORÇAMENTO'!$E$14:E379,'MODELO ORÇAMENTO'!E379,'MODELO ORÇAMENTO'!$I$14:I379,DADOS!$AE$6),COUNTIFS('MODELO ORÇAMENTO'!$D$14:D379,'MODELO ORÇAMENTO'!D379,'MODELO ORÇAMENTO'!$E$14:E379,'MODELO ORÇAMENTO'!E379,'MODELO ORÇAMENTO'!$I$14:I379,DADOS!$AE$6))))</f>
        <v>0</v>
      </c>
      <c r="G379">
        <f>IF(I379="","",IF(I379=DADOS!$AE$4,"",IF(OR(I379=DADOS!$AE$5,I379=DADOS!$AE$6,I379=DADOS!$AE$7),COUNTIFS('MODELO ORÇAMENTO'!$D$14:D379,'MODELO ORÇAMENTO'!D379,'MODELO ORÇAMENTO'!$E$14:E379,'MODELO ORÇAMENTO'!E379,'MODELO ORÇAMENTO'!$F$14:F379,'MODELO ORÇAMENTO'!F379,'MODELO ORÇAMENTO'!$I$14:I379,DADOS!$AE$7),COUNTIFS('MODELO ORÇAMENTO'!$D$14:D379,'MODELO ORÇAMENTO'!D379,'MODELO ORÇAMENTO'!$E$14:E379,'MODELO ORÇAMENTO'!E379,'MODELO ORÇAMENTO'!$F$14:F379,'MODELO ORÇAMENTO'!F379,'MODELO ORÇAMENTO'!$I$14:I379,DADOS!$AE$7))))</f>
        <v>0</v>
      </c>
      <c r="H379">
        <f>IF(I379="","",COUNTIFS('MODELO ORÇAMENTO'!$D$14:D379,'MODELO ORÇAMENTO'!D379,'MODELO ORÇAMENTO'!$E$14:E379,'MODELO ORÇAMENTO'!E379,'MODELO ORÇAMENTO'!$F$14:F379,'MODELO ORÇAMENTO'!F379,'MODELO ORÇAMENTO'!$G$14:G379,'MODELO ORÇAMENTO'!G379,'MODELO ORÇAMENTO'!$I$14:I379,DADOS!$AE$8))</f>
        <v>9</v>
      </c>
      <c r="I379" t="s">
        <v>16</v>
      </c>
      <c r="K379" s="49"/>
      <c r="L379" s="2" t="s">
        <v>553</v>
      </c>
      <c r="O379" s="4" t="s">
        <v>554</v>
      </c>
      <c r="P379" s="3" t="s">
        <v>75</v>
      </c>
      <c r="Q379" s="5">
        <v>320.06</v>
      </c>
      <c r="R379" s="7"/>
      <c r="S379" s="6"/>
      <c r="T379" s="8"/>
      <c r="U379" s="2" t="s">
        <v>42</v>
      </c>
      <c r="V379" s="43"/>
      <c r="Z379" s="10" t="s">
        <v>0</v>
      </c>
      <c r="AA379" s="10" t="s">
        <v>0</v>
      </c>
      <c r="AB379" s="10" t="s">
        <v>0</v>
      </c>
      <c r="AC379" s="10" t="s">
        <v>0</v>
      </c>
      <c r="AE379" s="10" t="s">
        <v>0</v>
      </c>
      <c r="AF379" s="10" t="s">
        <v>0</v>
      </c>
      <c r="AG379" s="10" t="s">
        <v>0</v>
      </c>
      <c r="AH379" s="10" t="s">
        <v>0</v>
      </c>
      <c r="AI379" s="10" t="s">
        <v>0</v>
      </c>
    </row>
    <row r="380" spans="2:35" x14ac:dyDescent="0.25">
      <c r="B380" t="str">
        <f>IFERROR(IF(I380=DADOS!$AE$8,S380,""),0)</f>
        <v/>
      </c>
      <c r="C380" t="str">
        <f>IF(I380=DADOS!$AE$8,S380,"")</f>
        <v/>
      </c>
      <c r="D380" t="str">
        <f>IF(I380="","",COUNTIF(I$12:I380,DADOS!$AE$4))</f>
        <v/>
      </c>
      <c r="E380" t="str">
        <f>IF(I380="","",IF(I380=DADOS!$AE$4,"",IF(OR(I380=DADOS!$AE$5,I380=DADOS!$AE$6,I380=DADOS!$AE$7),COUNTIFS('MODELO ORÇAMENTO'!$D$14:D380,'MODELO ORÇAMENTO'!D380,'MODELO ORÇAMENTO'!$I$14:I380,DADOS!$AE$5),COUNTIFS('MODELO ORÇAMENTO'!$D$14:D380,'MODELO ORÇAMENTO'!D380,'MODELO ORÇAMENTO'!$I$14:I380,DADOS!$AE$5))))</f>
        <v/>
      </c>
      <c r="F380" t="str">
        <f>IF(I380="","",IF(I380=DADOS!$AE$4,"",IF(OR(I380=DADOS!$AE$5,I380=DADOS!$AE$6,I380=DADOS!$AE$7),COUNTIFS('MODELO ORÇAMENTO'!$D$14:D380,'MODELO ORÇAMENTO'!D380,'MODELO ORÇAMENTO'!$E$14:E380,'MODELO ORÇAMENTO'!E380,'MODELO ORÇAMENTO'!$I$14:I380,DADOS!$AE$6),COUNTIFS('MODELO ORÇAMENTO'!$D$14:D380,'MODELO ORÇAMENTO'!D380,'MODELO ORÇAMENTO'!$E$14:E380,'MODELO ORÇAMENTO'!E380,'MODELO ORÇAMENTO'!$I$14:I380,DADOS!$AE$6))))</f>
        <v/>
      </c>
      <c r="G380" t="str">
        <f>IF(I380="","",IF(I380=DADOS!$AE$4,"",IF(OR(I380=DADOS!$AE$5,I380=DADOS!$AE$6,I380=DADOS!$AE$7),COUNTIFS('MODELO ORÇAMENTO'!$D$14:D380,'MODELO ORÇAMENTO'!D380,'MODELO ORÇAMENTO'!$E$14:E380,'MODELO ORÇAMENTO'!E380,'MODELO ORÇAMENTO'!$F$14:F380,'MODELO ORÇAMENTO'!F380,'MODELO ORÇAMENTO'!$I$14:I380,DADOS!$AE$7),COUNTIFS('MODELO ORÇAMENTO'!$D$14:D380,'MODELO ORÇAMENTO'!D380,'MODELO ORÇAMENTO'!$E$14:E380,'MODELO ORÇAMENTO'!E380,'MODELO ORÇAMENTO'!$F$14:F380,'MODELO ORÇAMENTO'!F380,'MODELO ORÇAMENTO'!$I$14:I380,DADOS!$AE$7))))</f>
        <v/>
      </c>
      <c r="H380" t="str">
        <f>IF(I380="","",COUNTIFS('MODELO ORÇAMENTO'!$D$14:D380,'MODELO ORÇAMENTO'!D380,'MODELO ORÇAMENTO'!$E$14:E380,'MODELO ORÇAMENTO'!E380,'MODELO ORÇAMENTO'!$F$14:F380,'MODELO ORÇAMENTO'!F380,'MODELO ORÇAMENTO'!$G$14:G380,'MODELO ORÇAMENTO'!G380,'MODELO ORÇAMENTO'!$I$14:I380,DADOS!$AE$8))</f>
        <v/>
      </c>
      <c r="K380" s="49"/>
      <c r="L380" s="2" t="s">
        <v>0</v>
      </c>
      <c r="O380" s="4" t="s">
        <v>0</v>
      </c>
      <c r="P380" s="3" t="s">
        <v>0</v>
      </c>
      <c r="Q380" s="5" t="s">
        <v>0</v>
      </c>
      <c r="R380" s="7"/>
      <c r="S380" s="6"/>
      <c r="T380" s="8"/>
      <c r="V380" s="43"/>
      <c r="Z380" s="10" t="s">
        <v>0</v>
      </c>
      <c r="AA380" s="10" t="s">
        <v>0</v>
      </c>
      <c r="AB380" s="10" t="s">
        <v>0</v>
      </c>
      <c r="AC380" s="10" t="s">
        <v>0</v>
      </c>
      <c r="AE380" s="10" t="s">
        <v>0</v>
      </c>
      <c r="AF380" s="10" t="s">
        <v>0</v>
      </c>
      <c r="AG380" s="10" t="s">
        <v>0</v>
      </c>
      <c r="AH380" s="10" t="s">
        <v>0</v>
      </c>
      <c r="AI380" s="10" t="s">
        <v>0</v>
      </c>
    </row>
    <row r="381" spans="2:35" x14ac:dyDescent="0.25">
      <c r="B381" t="str">
        <f>IFERROR(IF(I381=DADOS!$AE$8,S381,""),0)</f>
        <v/>
      </c>
      <c r="C381" t="str">
        <f>IF(I381=DADOS!$AE$8,S381,"")</f>
        <v/>
      </c>
      <c r="D381">
        <f>IF(I381="","",COUNTIF(I$12:I381,DADOS!$AE$4))</f>
        <v>3</v>
      </c>
      <c r="E381">
        <f>IF(I381="","",IF(I381=DADOS!$AE$4,"",IF(OR(I381=DADOS!$AE$5,I381=DADOS!$AE$6,I381=DADOS!$AE$7),COUNTIFS('MODELO ORÇAMENTO'!$D$14:D381,'MODELO ORÇAMENTO'!D381,'MODELO ORÇAMENTO'!$I$14:I381,DADOS!$AE$5),COUNTIFS('MODELO ORÇAMENTO'!$D$14:D381,'MODELO ORÇAMENTO'!D381,'MODELO ORÇAMENTO'!$I$14:I381,DADOS!$AE$5))))</f>
        <v>10</v>
      </c>
      <c r="F381">
        <f>IF(I381="","",IF(I381=DADOS!$AE$4,"",IF(OR(I381=DADOS!$AE$5,I381=DADOS!$AE$6,I381=DADOS!$AE$7),COUNTIFS('MODELO ORÇAMENTO'!$D$14:D381,'MODELO ORÇAMENTO'!D381,'MODELO ORÇAMENTO'!$E$14:E381,'MODELO ORÇAMENTO'!E381,'MODELO ORÇAMENTO'!$I$14:I381,DADOS!$AE$6),COUNTIFS('MODELO ORÇAMENTO'!$D$14:D381,'MODELO ORÇAMENTO'!D381,'MODELO ORÇAMENTO'!$E$14:E381,'MODELO ORÇAMENTO'!E381,'MODELO ORÇAMENTO'!$I$14:I381,DADOS!$AE$6))))</f>
        <v>0</v>
      </c>
      <c r="G381">
        <f>IF(I381="","",IF(I381=DADOS!$AE$4,"",IF(OR(I381=DADOS!$AE$5,I381=DADOS!$AE$6,I381=DADOS!$AE$7),COUNTIFS('MODELO ORÇAMENTO'!$D$14:D381,'MODELO ORÇAMENTO'!D381,'MODELO ORÇAMENTO'!$E$14:E381,'MODELO ORÇAMENTO'!E381,'MODELO ORÇAMENTO'!$F$14:F381,'MODELO ORÇAMENTO'!F381,'MODELO ORÇAMENTO'!$I$14:I381,DADOS!$AE$7),COUNTIFS('MODELO ORÇAMENTO'!$D$14:D381,'MODELO ORÇAMENTO'!D381,'MODELO ORÇAMENTO'!$E$14:E381,'MODELO ORÇAMENTO'!E381,'MODELO ORÇAMENTO'!$F$14:F381,'MODELO ORÇAMENTO'!F381,'MODELO ORÇAMENTO'!$I$14:I381,DADOS!$AE$7))))</f>
        <v>0</v>
      </c>
      <c r="H381">
        <f>IF(I381="","",COUNTIFS('MODELO ORÇAMENTO'!$D$14:D381,'MODELO ORÇAMENTO'!D381,'MODELO ORÇAMENTO'!$E$14:E381,'MODELO ORÇAMENTO'!E381,'MODELO ORÇAMENTO'!$F$14:F381,'MODELO ORÇAMENTO'!F381,'MODELO ORÇAMENTO'!$G$14:G381,'MODELO ORÇAMENTO'!G381,'MODELO ORÇAMENTO'!$I$14:I381,DADOS!$AE$8))</f>
        <v>0</v>
      </c>
      <c r="I381" t="s">
        <v>13</v>
      </c>
      <c r="K381" s="49"/>
      <c r="L381" s="2" t="s">
        <v>555</v>
      </c>
      <c r="O381" s="4" t="s">
        <v>556</v>
      </c>
      <c r="P381" s="3" t="s">
        <v>0</v>
      </c>
      <c r="Q381" s="5" t="s">
        <v>0</v>
      </c>
      <c r="R381" s="7"/>
      <c r="S381" s="6"/>
      <c r="T381" s="8"/>
      <c r="V381" s="43"/>
      <c r="X381" s="9" t="s">
        <v>556</v>
      </c>
      <c r="Z381" s="10" t="s">
        <v>0</v>
      </c>
      <c r="AA381" s="10" t="s">
        <v>0</v>
      </c>
      <c r="AB381" s="10" t="s">
        <v>0</v>
      </c>
      <c r="AC381" s="10" t="s">
        <v>0</v>
      </c>
      <c r="AE381" s="10" t="s">
        <v>0</v>
      </c>
      <c r="AF381" s="10" t="s">
        <v>0</v>
      </c>
      <c r="AG381" s="10" t="s">
        <v>0</v>
      </c>
      <c r="AH381" s="10" t="s">
        <v>0</v>
      </c>
      <c r="AI381" s="10" t="s">
        <v>0</v>
      </c>
    </row>
    <row r="382" spans="2:35" ht="75" x14ac:dyDescent="0.25">
      <c r="B382">
        <f>IFERROR(IF(I382=DADOS!$AE$8,S382,""),0)</f>
        <v>0</v>
      </c>
      <c r="C382">
        <f>IF(I382=DADOS!$AE$8,S382,"")</f>
        <v>0</v>
      </c>
      <c r="D382">
        <f>IF(I382="","",COUNTIF(I$12:I382,DADOS!$AE$4))</f>
        <v>3</v>
      </c>
      <c r="E382">
        <f>IF(I382="","",IF(I382=DADOS!$AE$4,"",IF(OR(I382=DADOS!$AE$5,I382=DADOS!$AE$6,I382=DADOS!$AE$7),COUNTIFS('MODELO ORÇAMENTO'!$D$14:D382,'MODELO ORÇAMENTO'!D382,'MODELO ORÇAMENTO'!$I$14:I382,DADOS!$AE$5),COUNTIFS('MODELO ORÇAMENTO'!$D$14:D382,'MODELO ORÇAMENTO'!D382,'MODELO ORÇAMENTO'!$I$14:I382,DADOS!$AE$5))))</f>
        <v>10</v>
      </c>
      <c r="F382">
        <f>IF(I382="","",IF(I382=DADOS!$AE$4,"",IF(OR(I382=DADOS!$AE$5,I382=DADOS!$AE$6,I382=DADOS!$AE$7),COUNTIFS('MODELO ORÇAMENTO'!$D$14:D382,'MODELO ORÇAMENTO'!D382,'MODELO ORÇAMENTO'!$E$14:E382,'MODELO ORÇAMENTO'!E382,'MODELO ORÇAMENTO'!$I$14:I382,DADOS!$AE$6),COUNTIFS('MODELO ORÇAMENTO'!$D$14:D382,'MODELO ORÇAMENTO'!D382,'MODELO ORÇAMENTO'!$E$14:E382,'MODELO ORÇAMENTO'!E382,'MODELO ORÇAMENTO'!$I$14:I382,DADOS!$AE$6))))</f>
        <v>0</v>
      </c>
      <c r="G382">
        <f>IF(I382="","",IF(I382=DADOS!$AE$4,"",IF(OR(I382=DADOS!$AE$5,I382=DADOS!$AE$6,I382=DADOS!$AE$7),COUNTIFS('MODELO ORÇAMENTO'!$D$14:D382,'MODELO ORÇAMENTO'!D382,'MODELO ORÇAMENTO'!$E$14:E382,'MODELO ORÇAMENTO'!E382,'MODELO ORÇAMENTO'!$F$14:F382,'MODELO ORÇAMENTO'!F382,'MODELO ORÇAMENTO'!$I$14:I382,DADOS!$AE$7),COUNTIFS('MODELO ORÇAMENTO'!$D$14:D382,'MODELO ORÇAMENTO'!D382,'MODELO ORÇAMENTO'!$E$14:E382,'MODELO ORÇAMENTO'!E382,'MODELO ORÇAMENTO'!$F$14:F382,'MODELO ORÇAMENTO'!F382,'MODELO ORÇAMENTO'!$I$14:I382,DADOS!$AE$7))))</f>
        <v>0</v>
      </c>
      <c r="H382">
        <f>IF(I382="","",COUNTIFS('MODELO ORÇAMENTO'!$D$14:D382,'MODELO ORÇAMENTO'!D382,'MODELO ORÇAMENTO'!$E$14:E382,'MODELO ORÇAMENTO'!E382,'MODELO ORÇAMENTO'!$F$14:F382,'MODELO ORÇAMENTO'!F382,'MODELO ORÇAMENTO'!$G$14:G382,'MODELO ORÇAMENTO'!G382,'MODELO ORÇAMENTO'!$I$14:I382,DADOS!$AE$8))</f>
        <v>1</v>
      </c>
      <c r="I382" t="s">
        <v>16</v>
      </c>
      <c r="K382" s="49"/>
      <c r="L382" s="2" t="s">
        <v>557</v>
      </c>
      <c r="O382" s="4" t="s">
        <v>294</v>
      </c>
      <c r="P382" s="3" t="s">
        <v>49</v>
      </c>
      <c r="Q382" s="5">
        <v>5.6999999999999993</v>
      </c>
      <c r="R382" s="7"/>
      <c r="S382" s="6"/>
      <c r="T382" s="8"/>
      <c r="U382" s="2" t="s">
        <v>42</v>
      </c>
      <c r="V382" s="43"/>
      <c r="Z382" s="10" t="s">
        <v>0</v>
      </c>
      <c r="AA382" s="10" t="s">
        <v>0</v>
      </c>
      <c r="AB382" s="10" t="s">
        <v>0</v>
      </c>
      <c r="AC382" s="10" t="s">
        <v>0</v>
      </c>
      <c r="AE382" s="10" t="s">
        <v>0</v>
      </c>
      <c r="AF382" s="10" t="s">
        <v>0</v>
      </c>
      <c r="AG382" s="10" t="s">
        <v>0</v>
      </c>
      <c r="AH382" s="10" t="s">
        <v>0</v>
      </c>
      <c r="AI382" s="10" t="s">
        <v>0</v>
      </c>
    </row>
    <row r="383" spans="2:35" ht="75" x14ac:dyDescent="0.25">
      <c r="B383">
        <f>IFERROR(IF(I383=DADOS!$AE$8,S383,""),0)</f>
        <v>0</v>
      </c>
      <c r="C383">
        <f>IF(I383=DADOS!$AE$8,S383,"")</f>
        <v>0</v>
      </c>
      <c r="D383">
        <f>IF(I383="","",COUNTIF(I$12:I383,DADOS!$AE$4))</f>
        <v>3</v>
      </c>
      <c r="E383">
        <f>IF(I383="","",IF(I383=DADOS!$AE$4,"",IF(OR(I383=DADOS!$AE$5,I383=DADOS!$AE$6,I383=DADOS!$AE$7),COUNTIFS('MODELO ORÇAMENTO'!$D$14:D383,'MODELO ORÇAMENTO'!D383,'MODELO ORÇAMENTO'!$I$14:I383,DADOS!$AE$5),COUNTIFS('MODELO ORÇAMENTO'!$D$14:D383,'MODELO ORÇAMENTO'!D383,'MODELO ORÇAMENTO'!$I$14:I383,DADOS!$AE$5))))</f>
        <v>10</v>
      </c>
      <c r="F383">
        <f>IF(I383="","",IF(I383=DADOS!$AE$4,"",IF(OR(I383=DADOS!$AE$5,I383=DADOS!$AE$6,I383=DADOS!$AE$7),COUNTIFS('MODELO ORÇAMENTO'!$D$14:D383,'MODELO ORÇAMENTO'!D383,'MODELO ORÇAMENTO'!$E$14:E383,'MODELO ORÇAMENTO'!E383,'MODELO ORÇAMENTO'!$I$14:I383,DADOS!$AE$6),COUNTIFS('MODELO ORÇAMENTO'!$D$14:D383,'MODELO ORÇAMENTO'!D383,'MODELO ORÇAMENTO'!$E$14:E383,'MODELO ORÇAMENTO'!E383,'MODELO ORÇAMENTO'!$I$14:I383,DADOS!$AE$6))))</f>
        <v>0</v>
      </c>
      <c r="G383">
        <f>IF(I383="","",IF(I383=DADOS!$AE$4,"",IF(OR(I383=DADOS!$AE$5,I383=DADOS!$AE$6,I383=DADOS!$AE$7),COUNTIFS('MODELO ORÇAMENTO'!$D$14:D383,'MODELO ORÇAMENTO'!D383,'MODELO ORÇAMENTO'!$E$14:E383,'MODELO ORÇAMENTO'!E383,'MODELO ORÇAMENTO'!$F$14:F383,'MODELO ORÇAMENTO'!F383,'MODELO ORÇAMENTO'!$I$14:I383,DADOS!$AE$7),COUNTIFS('MODELO ORÇAMENTO'!$D$14:D383,'MODELO ORÇAMENTO'!D383,'MODELO ORÇAMENTO'!$E$14:E383,'MODELO ORÇAMENTO'!E383,'MODELO ORÇAMENTO'!$F$14:F383,'MODELO ORÇAMENTO'!F383,'MODELO ORÇAMENTO'!$I$14:I383,DADOS!$AE$7))))</f>
        <v>0</v>
      </c>
      <c r="H383">
        <f>IF(I383="","",COUNTIFS('MODELO ORÇAMENTO'!$D$14:D383,'MODELO ORÇAMENTO'!D383,'MODELO ORÇAMENTO'!$E$14:E383,'MODELO ORÇAMENTO'!E383,'MODELO ORÇAMENTO'!$F$14:F383,'MODELO ORÇAMENTO'!F383,'MODELO ORÇAMENTO'!$G$14:G383,'MODELO ORÇAMENTO'!G383,'MODELO ORÇAMENTO'!$I$14:I383,DADOS!$AE$8))</f>
        <v>2</v>
      </c>
      <c r="I383" t="s">
        <v>16</v>
      </c>
      <c r="K383" s="49"/>
      <c r="L383" s="2" t="s">
        <v>558</v>
      </c>
      <c r="O383" s="4" t="s">
        <v>296</v>
      </c>
      <c r="P383" s="3" t="s">
        <v>49</v>
      </c>
      <c r="Q383" s="5">
        <v>20.736000000000001</v>
      </c>
      <c r="R383" s="7"/>
      <c r="S383" s="6"/>
      <c r="T383" s="8"/>
      <c r="U383" s="2" t="s">
        <v>42</v>
      </c>
      <c r="V383" s="43"/>
      <c r="Z383" s="10" t="s">
        <v>0</v>
      </c>
      <c r="AA383" s="10" t="s">
        <v>0</v>
      </c>
      <c r="AB383" s="10" t="s">
        <v>0</v>
      </c>
      <c r="AC383" s="10" t="s">
        <v>0</v>
      </c>
      <c r="AE383" s="10" t="s">
        <v>0</v>
      </c>
      <c r="AF383" s="10" t="s">
        <v>0</v>
      </c>
      <c r="AG383" s="10" t="s">
        <v>0</v>
      </c>
      <c r="AH383" s="10" t="s">
        <v>0</v>
      </c>
      <c r="AI383" s="10" t="s">
        <v>0</v>
      </c>
    </row>
    <row r="384" spans="2:35" ht="75" x14ac:dyDescent="0.25">
      <c r="B384">
        <f>IFERROR(IF(I384=DADOS!$AE$8,S384,""),0)</f>
        <v>0</v>
      </c>
      <c r="C384">
        <f>IF(I384=DADOS!$AE$8,S384,"")</f>
        <v>0</v>
      </c>
      <c r="D384">
        <f>IF(I384="","",COUNTIF(I$12:I384,DADOS!$AE$4))</f>
        <v>3</v>
      </c>
      <c r="E384">
        <f>IF(I384="","",IF(I384=DADOS!$AE$4,"",IF(OR(I384=DADOS!$AE$5,I384=DADOS!$AE$6,I384=DADOS!$AE$7),COUNTIFS('MODELO ORÇAMENTO'!$D$14:D384,'MODELO ORÇAMENTO'!D384,'MODELO ORÇAMENTO'!$I$14:I384,DADOS!$AE$5),COUNTIFS('MODELO ORÇAMENTO'!$D$14:D384,'MODELO ORÇAMENTO'!D384,'MODELO ORÇAMENTO'!$I$14:I384,DADOS!$AE$5))))</f>
        <v>10</v>
      </c>
      <c r="F384">
        <f>IF(I384="","",IF(I384=DADOS!$AE$4,"",IF(OR(I384=DADOS!$AE$5,I384=DADOS!$AE$6,I384=DADOS!$AE$7),COUNTIFS('MODELO ORÇAMENTO'!$D$14:D384,'MODELO ORÇAMENTO'!D384,'MODELO ORÇAMENTO'!$E$14:E384,'MODELO ORÇAMENTO'!E384,'MODELO ORÇAMENTO'!$I$14:I384,DADOS!$AE$6),COUNTIFS('MODELO ORÇAMENTO'!$D$14:D384,'MODELO ORÇAMENTO'!D384,'MODELO ORÇAMENTO'!$E$14:E384,'MODELO ORÇAMENTO'!E384,'MODELO ORÇAMENTO'!$I$14:I384,DADOS!$AE$6))))</f>
        <v>0</v>
      </c>
      <c r="G384">
        <f>IF(I384="","",IF(I384=DADOS!$AE$4,"",IF(OR(I384=DADOS!$AE$5,I384=DADOS!$AE$6,I384=DADOS!$AE$7),COUNTIFS('MODELO ORÇAMENTO'!$D$14:D384,'MODELO ORÇAMENTO'!D384,'MODELO ORÇAMENTO'!$E$14:E384,'MODELO ORÇAMENTO'!E384,'MODELO ORÇAMENTO'!$F$14:F384,'MODELO ORÇAMENTO'!F384,'MODELO ORÇAMENTO'!$I$14:I384,DADOS!$AE$7),COUNTIFS('MODELO ORÇAMENTO'!$D$14:D384,'MODELO ORÇAMENTO'!D384,'MODELO ORÇAMENTO'!$E$14:E384,'MODELO ORÇAMENTO'!E384,'MODELO ORÇAMENTO'!$F$14:F384,'MODELO ORÇAMENTO'!F384,'MODELO ORÇAMENTO'!$I$14:I384,DADOS!$AE$7))))</f>
        <v>0</v>
      </c>
      <c r="H384">
        <f>IF(I384="","",COUNTIFS('MODELO ORÇAMENTO'!$D$14:D384,'MODELO ORÇAMENTO'!D384,'MODELO ORÇAMENTO'!$E$14:E384,'MODELO ORÇAMENTO'!E384,'MODELO ORÇAMENTO'!$F$14:F384,'MODELO ORÇAMENTO'!F384,'MODELO ORÇAMENTO'!$G$14:G384,'MODELO ORÇAMENTO'!G384,'MODELO ORÇAMENTO'!$I$14:I384,DADOS!$AE$8))</f>
        <v>3</v>
      </c>
      <c r="I384" t="s">
        <v>16</v>
      </c>
      <c r="K384" s="49"/>
      <c r="L384" s="2" t="s">
        <v>559</v>
      </c>
      <c r="O384" s="4" t="s">
        <v>298</v>
      </c>
      <c r="P384" s="3" t="s">
        <v>49</v>
      </c>
      <c r="Q384" s="5">
        <v>88.8</v>
      </c>
      <c r="R384" s="7"/>
      <c r="S384" s="6"/>
      <c r="T384" s="8"/>
      <c r="U384" s="2" t="s">
        <v>42</v>
      </c>
      <c r="V384" s="43"/>
      <c r="Z384" s="10" t="s">
        <v>0</v>
      </c>
      <c r="AA384" s="10" t="s">
        <v>0</v>
      </c>
      <c r="AB384" s="10" t="s">
        <v>0</v>
      </c>
      <c r="AC384" s="10" t="s">
        <v>0</v>
      </c>
      <c r="AE384" s="10" t="s">
        <v>0</v>
      </c>
      <c r="AF384" s="10" t="s">
        <v>0</v>
      </c>
      <c r="AG384" s="10" t="s">
        <v>0</v>
      </c>
      <c r="AH384" s="10" t="s">
        <v>0</v>
      </c>
      <c r="AI384" s="10" t="s">
        <v>0</v>
      </c>
    </row>
    <row r="385" spans="2:35" ht="75" x14ac:dyDescent="0.25">
      <c r="B385">
        <f>IFERROR(IF(I385=DADOS!$AE$8,S385,""),0)</f>
        <v>0</v>
      </c>
      <c r="C385">
        <f>IF(I385=DADOS!$AE$8,S385,"")</f>
        <v>0</v>
      </c>
      <c r="D385">
        <f>IF(I385="","",COUNTIF(I$12:I385,DADOS!$AE$4))</f>
        <v>3</v>
      </c>
      <c r="E385">
        <f>IF(I385="","",IF(I385=DADOS!$AE$4,"",IF(OR(I385=DADOS!$AE$5,I385=DADOS!$AE$6,I385=DADOS!$AE$7),COUNTIFS('MODELO ORÇAMENTO'!$D$14:D385,'MODELO ORÇAMENTO'!D385,'MODELO ORÇAMENTO'!$I$14:I385,DADOS!$AE$5),COUNTIFS('MODELO ORÇAMENTO'!$D$14:D385,'MODELO ORÇAMENTO'!D385,'MODELO ORÇAMENTO'!$I$14:I385,DADOS!$AE$5))))</f>
        <v>10</v>
      </c>
      <c r="F385">
        <f>IF(I385="","",IF(I385=DADOS!$AE$4,"",IF(OR(I385=DADOS!$AE$5,I385=DADOS!$AE$6,I385=DADOS!$AE$7),COUNTIFS('MODELO ORÇAMENTO'!$D$14:D385,'MODELO ORÇAMENTO'!D385,'MODELO ORÇAMENTO'!$E$14:E385,'MODELO ORÇAMENTO'!E385,'MODELO ORÇAMENTO'!$I$14:I385,DADOS!$AE$6),COUNTIFS('MODELO ORÇAMENTO'!$D$14:D385,'MODELO ORÇAMENTO'!D385,'MODELO ORÇAMENTO'!$E$14:E385,'MODELO ORÇAMENTO'!E385,'MODELO ORÇAMENTO'!$I$14:I385,DADOS!$AE$6))))</f>
        <v>0</v>
      </c>
      <c r="G385">
        <f>IF(I385="","",IF(I385=DADOS!$AE$4,"",IF(OR(I385=DADOS!$AE$5,I385=DADOS!$AE$6,I385=DADOS!$AE$7),COUNTIFS('MODELO ORÇAMENTO'!$D$14:D385,'MODELO ORÇAMENTO'!D385,'MODELO ORÇAMENTO'!$E$14:E385,'MODELO ORÇAMENTO'!E385,'MODELO ORÇAMENTO'!$F$14:F385,'MODELO ORÇAMENTO'!F385,'MODELO ORÇAMENTO'!$I$14:I385,DADOS!$AE$7),COUNTIFS('MODELO ORÇAMENTO'!$D$14:D385,'MODELO ORÇAMENTO'!D385,'MODELO ORÇAMENTO'!$E$14:E385,'MODELO ORÇAMENTO'!E385,'MODELO ORÇAMENTO'!$F$14:F385,'MODELO ORÇAMENTO'!F385,'MODELO ORÇAMENTO'!$I$14:I385,DADOS!$AE$7))))</f>
        <v>0</v>
      </c>
      <c r="H385">
        <f>IF(I385="","",COUNTIFS('MODELO ORÇAMENTO'!$D$14:D385,'MODELO ORÇAMENTO'!D385,'MODELO ORÇAMENTO'!$E$14:E385,'MODELO ORÇAMENTO'!E385,'MODELO ORÇAMENTO'!$F$14:F385,'MODELO ORÇAMENTO'!F385,'MODELO ORÇAMENTO'!$G$14:G385,'MODELO ORÇAMENTO'!G385,'MODELO ORÇAMENTO'!$I$14:I385,DADOS!$AE$8))</f>
        <v>4</v>
      </c>
      <c r="I385" t="s">
        <v>16</v>
      </c>
      <c r="K385" s="49"/>
      <c r="L385" s="2" t="s">
        <v>560</v>
      </c>
      <c r="O385" s="4" t="s">
        <v>561</v>
      </c>
      <c r="P385" s="3" t="s">
        <v>49</v>
      </c>
      <c r="Q385" s="5">
        <v>126.03</v>
      </c>
      <c r="R385" s="7"/>
      <c r="S385" s="6"/>
      <c r="T385" s="8"/>
      <c r="U385" s="2" t="s">
        <v>42</v>
      </c>
      <c r="V385" s="43"/>
      <c r="Z385" s="10" t="s">
        <v>0</v>
      </c>
      <c r="AA385" s="10" t="s">
        <v>0</v>
      </c>
      <c r="AB385" s="10" t="s">
        <v>0</v>
      </c>
      <c r="AC385" s="10" t="s">
        <v>0</v>
      </c>
      <c r="AE385" s="10" t="s">
        <v>0</v>
      </c>
      <c r="AF385" s="10" t="s">
        <v>0</v>
      </c>
      <c r="AG385" s="10" t="s">
        <v>0</v>
      </c>
      <c r="AH385" s="10" t="s">
        <v>0</v>
      </c>
      <c r="AI385" s="10" t="s">
        <v>0</v>
      </c>
    </row>
    <row r="386" spans="2:35" ht="60" x14ac:dyDescent="0.25">
      <c r="B386">
        <f>IFERROR(IF(I386=DADOS!$AE$8,S386,""),0)</f>
        <v>0</v>
      </c>
      <c r="C386">
        <f>IF(I386=DADOS!$AE$8,S386,"")</f>
        <v>0</v>
      </c>
      <c r="D386">
        <f>IF(I386="","",COUNTIF(I$12:I386,DADOS!$AE$4))</f>
        <v>3</v>
      </c>
      <c r="E386">
        <f>IF(I386="","",IF(I386=DADOS!$AE$4,"",IF(OR(I386=DADOS!$AE$5,I386=DADOS!$AE$6,I386=DADOS!$AE$7),COUNTIFS('MODELO ORÇAMENTO'!$D$14:D386,'MODELO ORÇAMENTO'!D386,'MODELO ORÇAMENTO'!$I$14:I386,DADOS!$AE$5),COUNTIFS('MODELO ORÇAMENTO'!$D$14:D386,'MODELO ORÇAMENTO'!D386,'MODELO ORÇAMENTO'!$I$14:I386,DADOS!$AE$5))))</f>
        <v>10</v>
      </c>
      <c r="F386">
        <f>IF(I386="","",IF(I386=DADOS!$AE$4,"",IF(OR(I386=DADOS!$AE$5,I386=DADOS!$AE$6,I386=DADOS!$AE$7),COUNTIFS('MODELO ORÇAMENTO'!$D$14:D386,'MODELO ORÇAMENTO'!D386,'MODELO ORÇAMENTO'!$E$14:E386,'MODELO ORÇAMENTO'!E386,'MODELO ORÇAMENTO'!$I$14:I386,DADOS!$AE$6),COUNTIFS('MODELO ORÇAMENTO'!$D$14:D386,'MODELO ORÇAMENTO'!D386,'MODELO ORÇAMENTO'!$E$14:E386,'MODELO ORÇAMENTO'!E386,'MODELO ORÇAMENTO'!$I$14:I386,DADOS!$AE$6))))</f>
        <v>0</v>
      </c>
      <c r="G386">
        <f>IF(I386="","",IF(I386=DADOS!$AE$4,"",IF(OR(I386=DADOS!$AE$5,I386=DADOS!$AE$6,I386=DADOS!$AE$7),COUNTIFS('MODELO ORÇAMENTO'!$D$14:D386,'MODELO ORÇAMENTO'!D386,'MODELO ORÇAMENTO'!$E$14:E386,'MODELO ORÇAMENTO'!E386,'MODELO ORÇAMENTO'!$F$14:F386,'MODELO ORÇAMENTO'!F386,'MODELO ORÇAMENTO'!$I$14:I386,DADOS!$AE$7),COUNTIFS('MODELO ORÇAMENTO'!$D$14:D386,'MODELO ORÇAMENTO'!D386,'MODELO ORÇAMENTO'!$E$14:E386,'MODELO ORÇAMENTO'!E386,'MODELO ORÇAMENTO'!$F$14:F386,'MODELO ORÇAMENTO'!F386,'MODELO ORÇAMENTO'!$I$14:I386,DADOS!$AE$7))))</f>
        <v>0</v>
      </c>
      <c r="H386">
        <f>IF(I386="","",COUNTIFS('MODELO ORÇAMENTO'!$D$14:D386,'MODELO ORÇAMENTO'!D386,'MODELO ORÇAMENTO'!$E$14:E386,'MODELO ORÇAMENTO'!E386,'MODELO ORÇAMENTO'!$F$14:F386,'MODELO ORÇAMENTO'!F386,'MODELO ORÇAMENTO'!$G$14:G386,'MODELO ORÇAMENTO'!G386,'MODELO ORÇAMENTO'!$I$14:I386,DADOS!$AE$8))</f>
        <v>5</v>
      </c>
      <c r="I386" t="s">
        <v>16</v>
      </c>
      <c r="K386" s="49"/>
      <c r="L386" s="2" t="s">
        <v>562</v>
      </c>
      <c r="O386" s="4" t="s">
        <v>302</v>
      </c>
      <c r="P386" s="3" t="s">
        <v>49</v>
      </c>
      <c r="Q386" s="5">
        <v>426.43199999999996</v>
      </c>
      <c r="R386" s="7"/>
      <c r="S386" s="6"/>
      <c r="T386" s="8"/>
      <c r="U386" s="2" t="s">
        <v>42</v>
      </c>
      <c r="V386" s="43"/>
      <c r="Z386" s="10" t="s">
        <v>0</v>
      </c>
      <c r="AA386" s="10" t="s">
        <v>0</v>
      </c>
      <c r="AB386" s="10" t="s">
        <v>0</v>
      </c>
      <c r="AC386" s="10" t="s">
        <v>0</v>
      </c>
      <c r="AE386" s="10" t="s">
        <v>0</v>
      </c>
      <c r="AF386" s="10" t="s">
        <v>0</v>
      </c>
      <c r="AG386" s="10" t="s">
        <v>0</v>
      </c>
      <c r="AH386" s="10" t="s">
        <v>0</v>
      </c>
      <c r="AI386" s="10" t="s">
        <v>0</v>
      </c>
    </row>
    <row r="387" spans="2:35" ht="60" x14ac:dyDescent="0.25">
      <c r="B387">
        <f>IFERROR(IF(I387=DADOS!$AE$8,S387,""),0)</f>
        <v>0</v>
      </c>
      <c r="C387">
        <f>IF(I387=DADOS!$AE$8,S387,"")</f>
        <v>0</v>
      </c>
      <c r="D387">
        <f>IF(I387="","",COUNTIF(I$12:I387,DADOS!$AE$4))</f>
        <v>3</v>
      </c>
      <c r="E387">
        <f>IF(I387="","",IF(I387=DADOS!$AE$4,"",IF(OR(I387=DADOS!$AE$5,I387=DADOS!$AE$6,I387=DADOS!$AE$7),COUNTIFS('MODELO ORÇAMENTO'!$D$14:D387,'MODELO ORÇAMENTO'!D387,'MODELO ORÇAMENTO'!$I$14:I387,DADOS!$AE$5),COUNTIFS('MODELO ORÇAMENTO'!$D$14:D387,'MODELO ORÇAMENTO'!D387,'MODELO ORÇAMENTO'!$I$14:I387,DADOS!$AE$5))))</f>
        <v>10</v>
      </c>
      <c r="F387">
        <f>IF(I387="","",IF(I387=DADOS!$AE$4,"",IF(OR(I387=DADOS!$AE$5,I387=DADOS!$AE$6,I387=DADOS!$AE$7),COUNTIFS('MODELO ORÇAMENTO'!$D$14:D387,'MODELO ORÇAMENTO'!D387,'MODELO ORÇAMENTO'!$E$14:E387,'MODELO ORÇAMENTO'!E387,'MODELO ORÇAMENTO'!$I$14:I387,DADOS!$AE$6),COUNTIFS('MODELO ORÇAMENTO'!$D$14:D387,'MODELO ORÇAMENTO'!D387,'MODELO ORÇAMENTO'!$E$14:E387,'MODELO ORÇAMENTO'!E387,'MODELO ORÇAMENTO'!$I$14:I387,DADOS!$AE$6))))</f>
        <v>0</v>
      </c>
      <c r="G387">
        <f>IF(I387="","",IF(I387=DADOS!$AE$4,"",IF(OR(I387=DADOS!$AE$5,I387=DADOS!$AE$6,I387=DADOS!$AE$7),COUNTIFS('MODELO ORÇAMENTO'!$D$14:D387,'MODELO ORÇAMENTO'!D387,'MODELO ORÇAMENTO'!$E$14:E387,'MODELO ORÇAMENTO'!E387,'MODELO ORÇAMENTO'!$F$14:F387,'MODELO ORÇAMENTO'!F387,'MODELO ORÇAMENTO'!$I$14:I387,DADOS!$AE$7),COUNTIFS('MODELO ORÇAMENTO'!$D$14:D387,'MODELO ORÇAMENTO'!D387,'MODELO ORÇAMENTO'!$E$14:E387,'MODELO ORÇAMENTO'!E387,'MODELO ORÇAMENTO'!$F$14:F387,'MODELO ORÇAMENTO'!F387,'MODELO ORÇAMENTO'!$I$14:I387,DADOS!$AE$7))))</f>
        <v>0</v>
      </c>
      <c r="H387">
        <f>IF(I387="","",COUNTIFS('MODELO ORÇAMENTO'!$D$14:D387,'MODELO ORÇAMENTO'!D387,'MODELO ORÇAMENTO'!$E$14:E387,'MODELO ORÇAMENTO'!E387,'MODELO ORÇAMENTO'!$F$14:F387,'MODELO ORÇAMENTO'!F387,'MODELO ORÇAMENTO'!$G$14:G387,'MODELO ORÇAMENTO'!G387,'MODELO ORÇAMENTO'!$I$14:I387,DADOS!$AE$8))</f>
        <v>6</v>
      </c>
      <c r="I387" t="s">
        <v>16</v>
      </c>
      <c r="K387" s="49"/>
      <c r="L387" s="2" t="s">
        <v>563</v>
      </c>
      <c r="O387" s="4" t="s">
        <v>304</v>
      </c>
      <c r="P387" s="3" t="s">
        <v>49</v>
      </c>
      <c r="Q387" s="5">
        <v>56.1</v>
      </c>
      <c r="R387" s="7"/>
      <c r="S387" s="6"/>
      <c r="T387" s="8"/>
      <c r="U387" s="2" t="s">
        <v>42</v>
      </c>
      <c r="V387" s="43"/>
      <c r="Z387" s="10" t="s">
        <v>0</v>
      </c>
      <c r="AA387" s="10" t="s">
        <v>0</v>
      </c>
      <c r="AB387" s="10" t="s">
        <v>0</v>
      </c>
      <c r="AC387" s="10" t="s">
        <v>0</v>
      </c>
      <c r="AE387" s="10" t="s">
        <v>0</v>
      </c>
      <c r="AF387" s="10" t="s">
        <v>0</v>
      </c>
      <c r="AG387" s="10" t="s">
        <v>0</v>
      </c>
      <c r="AH387" s="10" t="s">
        <v>0</v>
      </c>
      <c r="AI387" s="10" t="s">
        <v>0</v>
      </c>
    </row>
    <row r="388" spans="2:35" ht="90" x14ac:dyDescent="0.25">
      <c r="B388">
        <f>IFERROR(IF(I388=DADOS!$AE$8,S388,""),0)</f>
        <v>0</v>
      </c>
      <c r="C388">
        <f>IF(I388=DADOS!$AE$8,S388,"")</f>
        <v>0</v>
      </c>
      <c r="D388">
        <f>IF(I388="","",COUNTIF(I$12:I388,DADOS!$AE$4))</f>
        <v>3</v>
      </c>
      <c r="E388">
        <f>IF(I388="","",IF(I388=DADOS!$AE$4,"",IF(OR(I388=DADOS!$AE$5,I388=DADOS!$AE$6,I388=DADOS!$AE$7),COUNTIFS('MODELO ORÇAMENTO'!$D$14:D388,'MODELO ORÇAMENTO'!D388,'MODELO ORÇAMENTO'!$I$14:I388,DADOS!$AE$5),COUNTIFS('MODELO ORÇAMENTO'!$D$14:D388,'MODELO ORÇAMENTO'!D388,'MODELO ORÇAMENTO'!$I$14:I388,DADOS!$AE$5))))</f>
        <v>10</v>
      </c>
      <c r="F388">
        <f>IF(I388="","",IF(I388=DADOS!$AE$4,"",IF(OR(I388=DADOS!$AE$5,I388=DADOS!$AE$6,I388=DADOS!$AE$7),COUNTIFS('MODELO ORÇAMENTO'!$D$14:D388,'MODELO ORÇAMENTO'!D388,'MODELO ORÇAMENTO'!$E$14:E388,'MODELO ORÇAMENTO'!E388,'MODELO ORÇAMENTO'!$I$14:I388,DADOS!$AE$6),COUNTIFS('MODELO ORÇAMENTO'!$D$14:D388,'MODELO ORÇAMENTO'!D388,'MODELO ORÇAMENTO'!$E$14:E388,'MODELO ORÇAMENTO'!E388,'MODELO ORÇAMENTO'!$I$14:I388,DADOS!$AE$6))))</f>
        <v>0</v>
      </c>
      <c r="G388">
        <f>IF(I388="","",IF(I388=DADOS!$AE$4,"",IF(OR(I388=DADOS!$AE$5,I388=DADOS!$AE$6,I388=DADOS!$AE$7),COUNTIFS('MODELO ORÇAMENTO'!$D$14:D388,'MODELO ORÇAMENTO'!D388,'MODELO ORÇAMENTO'!$E$14:E388,'MODELO ORÇAMENTO'!E388,'MODELO ORÇAMENTO'!$F$14:F388,'MODELO ORÇAMENTO'!F388,'MODELO ORÇAMENTO'!$I$14:I388,DADOS!$AE$7),COUNTIFS('MODELO ORÇAMENTO'!$D$14:D388,'MODELO ORÇAMENTO'!D388,'MODELO ORÇAMENTO'!$E$14:E388,'MODELO ORÇAMENTO'!E388,'MODELO ORÇAMENTO'!$F$14:F388,'MODELO ORÇAMENTO'!F388,'MODELO ORÇAMENTO'!$I$14:I388,DADOS!$AE$7))))</f>
        <v>0</v>
      </c>
      <c r="H388">
        <f>IF(I388="","",COUNTIFS('MODELO ORÇAMENTO'!$D$14:D388,'MODELO ORÇAMENTO'!D388,'MODELO ORÇAMENTO'!$E$14:E388,'MODELO ORÇAMENTO'!E388,'MODELO ORÇAMENTO'!$F$14:F388,'MODELO ORÇAMENTO'!F388,'MODELO ORÇAMENTO'!$G$14:G388,'MODELO ORÇAMENTO'!G388,'MODELO ORÇAMENTO'!$I$14:I388,DADOS!$AE$8))</f>
        <v>7</v>
      </c>
      <c r="I388" t="s">
        <v>16</v>
      </c>
      <c r="K388" s="49"/>
      <c r="L388" s="2" t="s">
        <v>564</v>
      </c>
      <c r="O388" s="4" t="s">
        <v>306</v>
      </c>
      <c r="P388" s="3" t="s">
        <v>49</v>
      </c>
      <c r="Q388" s="5">
        <v>56.1</v>
      </c>
      <c r="R388" s="7"/>
      <c r="S388" s="6"/>
      <c r="T388" s="8"/>
      <c r="U388" s="2" t="s">
        <v>42</v>
      </c>
      <c r="V388" s="43"/>
      <c r="Z388" s="10" t="s">
        <v>0</v>
      </c>
      <c r="AA388" s="10" t="s">
        <v>0</v>
      </c>
      <c r="AB388" s="10" t="s">
        <v>0</v>
      </c>
      <c r="AC388" s="10" t="s">
        <v>0</v>
      </c>
      <c r="AE388" s="10" t="s">
        <v>0</v>
      </c>
      <c r="AF388" s="10" t="s">
        <v>0</v>
      </c>
      <c r="AG388" s="10" t="s">
        <v>0</v>
      </c>
      <c r="AH388" s="10" t="s">
        <v>0</v>
      </c>
      <c r="AI388" s="10" t="s">
        <v>0</v>
      </c>
    </row>
    <row r="389" spans="2:35" ht="90" x14ac:dyDescent="0.25">
      <c r="B389">
        <f>IFERROR(IF(I389=DADOS!$AE$8,S389,""),0)</f>
        <v>0</v>
      </c>
      <c r="C389">
        <f>IF(I389=DADOS!$AE$8,S389,"")</f>
        <v>0</v>
      </c>
      <c r="D389">
        <f>IF(I389="","",COUNTIF(I$12:I389,DADOS!$AE$4))</f>
        <v>3</v>
      </c>
      <c r="E389">
        <f>IF(I389="","",IF(I389=DADOS!$AE$4,"",IF(OR(I389=DADOS!$AE$5,I389=DADOS!$AE$6,I389=DADOS!$AE$7),COUNTIFS('MODELO ORÇAMENTO'!$D$14:D389,'MODELO ORÇAMENTO'!D389,'MODELO ORÇAMENTO'!$I$14:I389,DADOS!$AE$5),COUNTIFS('MODELO ORÇAMENTO'!$D$14:D389,'MODELO ORÇAMENTO'!D389,'MODELO ORÇAMENTO'!$I$14:I389,DADOS!$AE$5))))</f>
        <v>10</v>
      </c>
      <c r="F389">
        <f>IF(I389="","",IF(I389=DADOS!$AE$4,"",IF(OR(I389=DADOS!$AE$5,I389=DADOS!$AE$6,I389=DADOS!$AE$7),COUNTIFS('MODELO ORÇAMENTO'!$D$14:D389,'MODELO ORÇAMENTO'!D389,'MODELO ORÇAMENTO'!$E$14:E389,'MODELO ORÇAMENTO'!E389,'MODELO ORÇAMENTO'!$I$14:I389,DADOS!$AE$6),COUNTIFS('MODELO ORÇAMENTO'!$D$14:D389,'MODELO ORÇAMENTO'!D389,'MODELO ORÇAMENTO'!$E$14:E389,'MODELO ORÇAMENTO'!E389,'MODELO ORÇAMENTO'!$I$14:I389,DADOS!$AE$6))))</f>
        <v>0</v>
      </c>
      <c r="G389">
        <f>IF(I389="","",IF(I389=DADOS!$AE$4,"",IF(OR(I389=DADOS!$AE$5,I389=DADOS!$AE$6,I389=DADOS!$AE$7),COUNTIFS('MODELO ORÇAMENTO'!$D$14:D389,'MODELO ORÇAMENTO'!D389,'MODELO ORÇAMENTO'!$E$14:E389,'MODELO ORÇAMENTO'!E389,'MODELO ORÇAMENTO'!$F$14:F389,'MODELO ORÇAMENTO'!F389,'MODELO ORÇAMENTO'!$I$14:I389,DADOS!$AE$7),COUNTIFS('MODELO ORÇAMENTO'!$D$14:D389,'MODELO ORÇAMENTO'!D389,'MODELO ORÇAMENTO'!$E$14:E389,'MODELO ORÇAMENTO'!E389,'MODELO ORÇAMENTO'!$F$14:F389,'MODELO ORÇAMENTO'!F389,'MODELO ORÇAMENTO'!$I$14:I389,DADOS!$AE$7))))</f>
        <v>0</v>
      </c>
      <c r="H389">
        <f>IF(I389="","",COUNTIFS('MODELO ORÇAMENTO'!$D$14:D389,'MODELO ORÇAMENTO'!D389,'MODELO ORÇAMENTO'!$E$14:E389,'MODELO ORÇAMENTO'!E389,'MODELO ORÇAMENTO'!$F$14:F389,'MODELO ORÇAMENTO'!F389,'MODELO ORÇAMENTO'!$G$14:G389,'MODELO ORÇAMENTO'!G389,'MODELO ORÇAMENTO'!$I$14:I389,DADOS!$AE$8))</f>
        <v>8</v>
      </c>
      <c r="I389" t="s">
        <v>16</v>
      </c>
      <c r="K389" s="49"/>
      <c r="L389" s="2" t="s">
        <v>565</v>
      </c>
      <c r="O389" s="4" t="s">
        <v>308</v>
      </c>
      <c r="P389" s="3" t="s">
        <v>49</v>
      </c>
      <c r="Q389" s="5">
        <v>86.381100000000004</v>
      </c>
      <c r="R389" s="7"/>
      <c r="S389" s="6"/>
      <c r="T389" s="8"/>
      <c r="U389" s="2" t="s">
        <v>42</v>
      </c>
      <c r="V389" s="43"/>
      <c r="Z389" s="10" t="s">
        <v>0</v>
      </c>
      <c r="AA389" s="10" t="s">
        <v>0</v>
      </c>
      <c r="AB389" s="10" t="s">
        <v>0</v>
      </c>
      <c r="AC389" s="10" t="s">
        <v>0</v>
      </c>
      <c r="AE389" s="10" t="s">
        <v>0</v>
      </c>
      <c r="AF389" s="10" t="s">
        <v>0</v>
      </c>
      <c r="AG389" s="10" t="s">
        <v>0</v>
      </c>
      <c r="AH389" s="10" t="s">
        <v>0</v>
      </c>
      <c r="AI389" s="10" t="s">
        <v>0</v>
      </c>
    </row>
    <row r="390" spans="2:35" ht="60" x14ac:dyDescent="0.25">
      <c r="B390">
        <f>IFERROR(IF(I390=DADOS!$AE$8,S390,""),0)</f>
        <v>0</v>
      </c>
      <c r="C390">
        <f>IF(I390=DADOS!$AE$8,S390,"")</f>
        <v>0</v>
      </c>
      <c r="D390">
        <f>IF(I390="","",COUNTIF(I$12:I390,DADOS!$AE$4))</f>
        <v>3</v>
      </c>
      <c r="E390">
        <f>IF(I390="","",IF(I390=DADOS!$AE$4,"",IF(OR(I390=DADOS!$AE$5,I390=DADOS!$AE$6,I390=DADOS!$AE$7),COUNTIFS('MODELO ORÇAMENTO'!$D$14:D390,'MODELO ORÇAMENTO'!D390,'MODELO ORÇAMENTO'!$I$14:I390,DADOS!$AE$5),COUNTIFS('MODELO ORÇAMENTO'!$D$14:D390,'MODELO ORÇAMENTO'!D390,'MODELO ORÇAMENTO'!$I$14:I390,DADOS!$AE$5))))</f>
        <v>10</v>
      </c>
      <c r="F390">
        <f>IF(I390="","",IF(I390=DADOS!$AE$4,"",IF(OR(I390=DADOS!$AE$5,I390=DADOS!$AE$6,I390=DADOS!$AE$7),COUNTIFS('MODELO ORÇAMENTO'!$D$14:D390,'MODELO ORÇAMENTO'!D390,'MODELO ORÇAMENTO'!$E$14:E390,'MODELO ORÇAMENTO'!E390,'MODELO ORÇAMENTO'!$I$14:I390,DADOS!$AE$6),COUNTIFS('MODELO ORÇAMENTO'!$D$14:D390,'MODELO ORÇAMENTO'!D390,'MODELO ORÇAMENTO'!$E$14:E390,'MODELO ORÇAMENTO'!E390,'MODELO ORÇAMENTO'!$I$14:I390,DADOS!$AE$6))))</f>
        <v>0</v>
      </c>
      <c r="G390">
        <f>IF(I390="","",IF(I390=DADOS!$AE$4,"",IF(OR(I390=DADOS!$AE$5,I390=DADOS!$AE$6,I390=DADOS!$AE$7),COUNTIFS('MODELO ORÇAMENTO'!$D$14:D390,'MODELO ORÇAMENTO'!D390,'MODELO ORÇAMENTO'!$E$14:E390,'MODELO ORÇAMENTO'!E390,'MODELO ORÇAMENTO'!$F$14:F390,'MODELO ORÇAMENTO'!F390,'MODELO ORÇAMENTO'!$I$14:I390,DADOS!$AE$7),COUNTIFS('MODELO ORÇAMENTO'!$D$14:D390,'MODELO ORÇAMENTO'!D390,'MODELO ORÇAMENTO'!$E$14:E390,'MODELO ORÇAMENTO'!E390,'MODELO ORÇAMENTO'!$F$14:F390,'MODELO ORÇAMENTO'!F390,'MODELO ORÇAMENTO'!$I$14:I390,DADOS!$AE$7))))</f>
        <v>0</v>
      </c>
      <c r="H390">
        <f>IF(I390="","",COUNTIFS('MODELO ORÇAMENTO'!$D$14:D390,'MODELO ORÇAMENTO'!D390,'MODELO ORÇAMENTO'!$E$14:E390,'MODELO ORÇAMENTO'!E390,'MODELO ORÇAMENTO'!$F$14:F390,'MODELO ORÇAMENTO'!F390,'MODELO ORÇAMENTO'!$G$14:G390,'MODELO ORÇAMENTO'!G390,'MODELO ORÇAMENTO'!$I$14:I390,DADOS!$AE$8))</f>
        <v>9</v>
      </c>
      <c r="I390" t="s">
        <v>16</v>
      </c>
      <c r="K390" s="49"/>
      <c r="L390" s="2" t="s">
        <v>566</v>
      </c>
      <c r="O390" s="4" t="s">
        <v>310</v>
      </c>
      <c r="P390" s="3" t="s">
        <v>49</v>
      </c>
      <c r="Q390" s="5">
        <v>60.58400000000001</v>
      </c>
      <c r="R390" s="7"/>
      <c r="S390" s="6"/>
      <c r="T390" s="8"/>
      <c r="U390" s="2" t="s">
        <v>42</v>
      </c>
      <c r="V390" s="43"/>
      <c r="Z390" s="10" t="s">
        <v>0</v>
      </c>
      <c r="AA390" s="10" t="s">
        <v>0</v>
      </c>
      <c r="AB390" s="10" t="s">
        <v>0</v>
      </c>
      <c r="AC390" s="10" t="s">
        <v>0</v>
      </c>
      <c r="AE390" s="10" t="s">
        <v>0</v>
      </c>
      <c r="AF390" s="10" t="s">
        <v>0</v>
      </c>
      <c r="AG390" s="10" t="s">
        <v>0</v>
      </c>
      <c r="AH390" s="10" t="s">
        <v>0</v>
      </c>
      <c r="AI390" s="10" t="s">
        <v>0</v>
      </c>
    </row>
    <row r="391" spans="2:35" ht="75" x14ac:dyDescent="0.25">
      <c r="B391">
        <f>IFERROR(IF(I391=DADOS!$AE$8,S391,""),0)</f>
        <v>0</v>
      </c>
      <c r="C391">
        <f>IF(I391=DADOS!$AE$8,S391,"")</f>
        <v>0</v>
      </c>
      <c r="D391">
        <f>IF(I391="","",COUNTIF(I$12:I391,DADOS!$AE$4))</f>
        <v>3</v>
      </c>
      <c r="E391">
        <f>IF(I391="","",IF(I391=DADOS!$AE$4,"",IF(OR(I391=DADOS!$AE$5,I391=DADOS!$AE$6,I391=DADOS!$AE$7),COUNTIFS('MODELO ORÇAMENTO'!$D$14:D391,'MODELO ORÇAMENTO'!D391,'MODELO ORÇAMENTO'!$I$14:I391,DADOS!$AE$5),COUNTIFS('MODELO ORÇAMENTO'!$D$14:D391,'MODELO ORÇAMENTO'!D391,'MODELO ORÇAMENTO'!$I$14:I391,DADOS!$AE$5))))</f>
        <v>10</v>
      </c>
      <c r="F391">
        <f>IF(I391="","",IF(I391=DADOS!$AE$4,"",IF(OR(I391=DADOS!$AE$5,I391=DADOS!$AE$6,I391=DADOS!$AE$7),COUNTIFS('MODELO ORÇAMENTO'!$D$14:D391,'MODELO ORÇAMENTO'!D391,'MODELO ORÇAMENTO'!$E$14:E391,'MODELO ORÇAMENTO'!E391,'MODELO ORÇAMENTO'!$I$14:I391,DADOS!$AE$6),COUNTIFS('MODELO ORÇAMENTO'!$D$14:D391,'MODELO ORÇAMENTO'!D391,'MODELO ORÇAMENTO'!$E$14:E391,'MODELO ORÇAMENTO'!E391,'MODELO ORÇAMENTO'!$I$14:I391,DADOS!$AE$6))))</f>
        <v>0</v>
      </c>
      <c r="G391">
        <f>IF(I391="","",IF(I391=DADOS!$AE$4,"",IF(OR(I391=DADOS!$AE$5,I391=DADOS!$AE$6,I391=DADOS!$AE$7),COUNTIFS('MODELO ORÇAMENTO'!$D$14:D391,'MODELO ORÇAMENTO'!D391,'MODELO ORÇAMENTO'!$E$14:E391,'MODELO ORÇAMENTO'!E391,'MODELO ORÇAMENTO'!$F$14:F391,'MODELO ORÇAMENTO'!F391,'MODELO ORÇAMENTO'!$I$14:I391,DADOS!$AE$7),COUNTIFS('MODELO ORÇAMENTO'!$D$14:D391,'MODELO ORÇAMENTO'!D391,'MODELO ORÇAMENTO'!$E$14:E391,'MODELO ORÇAMENTO'!E391,'MODELO ORÇAMENTO'!$F$14:F391,'MODELO ORÇAMENTO'!F391,'MODELO ORÇAMENTO'!$I$14:I391,DADOS!$AE$7))))</f>
        <v>0</v>
      </c>
      <c r="H391">
        <f>IF(I391="","",COUNTIFS('MODELO ORÇAMENTO'!$D$14:D391,'MODELO ORÇAMENTO'!D391,'MODELO ORÇAMENTO'!$E$14:E391,'MODELO ORÇAMENTO'!E391,'MODELO ORÇAMENTO'!$F$14:F391,'MODELO ORÇAMENTO'!F391,'MODELO ORÇAMENTO'!$G$14:G391,'MODELO ORÇAMENTO'!G391,'MODELO ORÇAMENTO'!$I$14:I391,DADOS!$AE$8))</f>
        <v>10</v>
      </c>
      <c r="I391" t="s">
        <v>16</v>
      </c>
      <c r="K391" s="49"/>
      <c r="L391" s="2" t="s">
        <v>567</v>
      </c>
      <c r="O391" s="4" t="s">
        <v>568</v>
      </c>
      <c r="P391" s="3" t="s">
        <v>49</v>
      </c>
      <c r="Q391" s="5">
        <v>81.537300000000002</v>
      </c>
      <c r="R391" s="7"/>
      <c r="S391" s="6"/>
      <c r="T391" s="8"/>
      <c r="U391" s="2" t="s">
        <v>42</v>
      </c>
      <c r="V391" s="43"/>
      <c r="Z391" s="10" t="s">
        <v>0</v>
      </c>
      <c r="AA391" s="10" t="s">
        <v>0</v>
      </c>
      <c r="AB391" s="10" t="s">
        <v>0</v>
      </c>
      <c r="AC391" s="10" t="s">
        <v>0</v>
      </c>
      <c r="AE391" s="10" t="s">
        <v>0</v>
      </c>
      <c r="AF391" s="10" t="s">
        <v>0</v>
      </c>
      <c r="AG391" s="10" t="s">
        <v>0</v>
      </c>
      <c r="AH391" s="10" t="s">
        <v>0</v>
      </c>
      <c r="AI391" s="10" t="s">
        <v>0</v>
      </c>
    </row>
    <row r="392" spans="2:35" ht="60" x14ac:dyDescent="0.25">
      <c r="B392">
        <f>IFERROR(IF(I392=DADOS!$AE$8,S392,""),0)</f>
        <v>0</v>
      </c>
      <c r="C392">
        <f>IF(I392=DADOS!$AE$8,S392,"")</f>
        <v>0</v>
      </c>
      <c r="D392">
        <f>IF(I392="","",COUNTIF(I$12:I392,DADOS!$AE$4))</f>
        <v>3</v>
      </c>
      <c r="E392">
        <f>IF(I392="","",IF(I392=DADOS!$AE$4,"",IF(OR(I392=DADOS!$AE$5,I392=DADOS!$AE$6,I392=DADOS!$AE$7),COUNTIFS('MODELO ORÇAMENTO'!$D$14:D392,'MODELO ORÇAMENTO'!D392,'MODELO ORÇAMENTO'!$I$14:I392,DADOS!$AE$5),COUNTIFS('MODELO ORÇAMENTO'!$D$14:D392,'MODELO ORÇAMENTO'!D392,'MODELO ORÇAMENTO'!$I$14:I392,DADOS!$AE$5))))</f>
        <v>10</v>
      </c>
      <c r="F392">
        <f>IF(I392="","",IF(I392=DADOS!$AE$4,"",IF(OR(I392=DADOS!$AE$5,I392=DADOS!$AE$6,I392=DADOS!$AE$7),COUNTIFS('MODELO ORÇAMENTO'!$D$14:D392,'MODELO ORÇAMENTO'!D392,'MODELO ORÇAMENTO'!$E$14:E392,'MODELO ORÇAMENTO'!E392,'MODELO ORÇAMENTO'!$I$14:I392,DADOS!$AE$6),COUNTIFS('MODELO ORÇAMENTO'!$D$14:D392,'MODELO ORÇAMENTO'!D392,'MODELO ORÇAMENTO'!$E$14:E392,'MODELO ORÇAMENTO'!E392,'MODELO ORÇAMENTO'!$I$14:I392,DADOS!$AE$6))))</f>
        <v>0</v>
      </c>
      <c r="G392">
        <f>IF(I392="","",IF(I392=DADOS!$AE$4,"",IF(OR(I392=DADOS!$AE$5,I392=DADOS!$AE$6,I392=DADOS!$AE$7),COUNTIFS('MODELO ORÇAMENTO'!$D$14:D392,'MODELO ORÇAMENTO'!D392,'MODELO ORÇAMENTO'!$E$14:E392,'MODELO ORÇAMENTO'!E392,'MODELO ORÇAMENTO'!$F$14:F392,'MODELO ORÇAMENTO'!F392,'MODELO ORÇAMENTO'!$I$14:I392,DADOS!$AE$7),COUNTIFS('MODELO ORÇAMENTO'!$D$14:D392,'MODELO ORÇAMENTO'!D392,'MODELO ORÇAMENTO'!$E$14:E392,'MODELO ORÇAMENTO'!E392,'MODELO ORÇAMENTO'!$F$14:F392,'MODELO ORÇAMENTO'!F392,'MODELO ORÇAMENTO'!$I$14:I392,DADOS!$AE$7))))</f>
        <v>0</v>
      </c>
      <c r="H392">
        <f>IF(I392="","",COUNTIFS('MODELO ORÇAMENTO'!$D$14:D392,'MODELO ORÇAMENTO'!D392,'MODELO ORÇAMENTO'!$E$14:E392,'MODELO ORÇAMENTO'!E392,'MODELO ORÇAMENTO'!$F$14:F392,'MODELO ORÇAMENTO'!F392,'MODELO ORÇAMENTO'!$G$14:G392,'MODELO ORÇAMENTO'!G392,'MODELO ORÇAMENTO'!$I$14:I392,DADOS!$AE$8))</f>
        <v>11</v>
      </c>
      <c r="I392" t="s">
        <v>16</v>
      </c>
      <c r="K392" s="49"/>
      <c r="L392" s="2" t="s">
        <v>569</v>
      </c>
      <c r="O392" s="4" t="s">
        <v>570</v>
      </c>
      <c r="P392" s="3" t="s">
        <v>49</v>
      </c>
      <c r="Q392" s="5">
        <v>13.29</v>
      </c>
      <c r="R392" s="7"/>
      <c r="S392" s="6"/>
      <c r="T392" s="8"/>
      <c r="U392" s="2" t="s">
        <v>42</v>
      </c>
      <c r="V392" s="43"/>
      <c r="Z392" s="10" t="s">
        <v>0</v>
      </c>
      <c r="AA392" s="10" t="s">
        <v>0</v>
      </c>
      <c r="AB392" s="10" t="s">
        <v>0</v>
      </c>
      <c r="AC392" s="10" t="s">
        <v>0</v>
      </c>
      <c r="AE392" s="10" t="s">
        <v>0</v>
      </c>
      <c r="AF392" s="10" t="s">
        <v>0</v>
      </c>
      <c r="AG392" s="10" t="s">
        <v>0</v>
      </c>
      <c r="AH392" s="10" t="s">
        <v>0</v>
      </c>
      <c r="AI392" s="10" t="s">
        <v>0</v>
      </c>
    </row>
    <row r="393" spans="2:35" ht="45" x14ac:dyDescent="0.25">
      <c r="B393">
        <f>IFERROR(IF(I393=DADOS!$AE$8,S393,""),0)</f>
        <v>0</v>
      </c>
      <c r="C393">
        <f>IF(I393=DADOS!$AE$8,S393,"")</f>
        <v>0</v>
      </c>
      <c r="D393">
        <f>IF(I393="","",COUNTIF(I$12:I393,DADOS!$AE$4))</f>
        <v>3</v>
      </c>
      <c r="E393">
        <f>IF(I393="","",IF(I393=DADOS!$AE$4,"",IF(OR(I393=DADOS!$AE$5,I393=DADOS!$AE$6,I393=DADOS!$AE$7),COUNTIFS('MODELO ORÇAMENTO'!$D$14:D393,'MODELO ORÇAMENTO'!D393,'MODELO ORÇAMENTO'!$I$14:I393,DADOS!$AE$5),COUNTIFS('MODELO ORÇAMENTO'!$D$14:D393,'MODELO ORÇAMENTO'!D393,'MODELO ORÇAMENTO'!$I$14:I393,DADOS!$AE$5))))</f>
        <v>10</v>
      </c>
      <c r="F393">
        <f>IF(I393="","",IF(I393=DADOS!$AE$4,"",IF(OR(I393=DADOS!$AE$5,I393=DADOS!$AE$6,I393=DADOS!$AE$7),COUNTIFS('MODELO ORÇAMENTO'!$D$14:D393,'MODELO ORÇAMENTO'!D393,'MODELO ORÇAMENTO'!$E$14:E393,'MODELO ORÇAMENTO'!E393,'MODELO ORÇAMENTO'!$I$14:I393,DADOS!$AE$6),COUNTIFS('MODELO ORÇAMENTO'!$D$14:D393,'MODELO ORÇAMENTO'!D393,'MODELO ORÇAMENTO'!$E$14:E393,'MODELO ORÇAMENTO'!E393,'MODELO ORÇAMENTO'!$I$14:I393,DADOS!$AE$6))))</f>
        <v>0</v>
      </c>
      <c r="G393">
        <f>IF(I393="","",IF(I393=DADOS!$AE$4,"",IF(OR(I393=DADOS!$AE$5,I393=DADOS!$AE$6,I393=DADOS!$AE$7),COUNTIFS('MODELO ORÇAMENTO'!$D$14:D393,'MODELO ORÇAMENTO'!D393,'MODELO ORÇAMENTO'!$E$14:E393,'MODELO ORÇAMENTO'!E393,'MODELO ORÇAMENTO'!$F$14:F393,'MODELO ORÇAMENTO'!F393,'MODELO ORÇAMENTO'!$I$14:I393,DADOS!$AE$7),COUNTIFS('MODELO ORÇAMENTO'!$D$14:D393,'MODELO ORÇAMENTO'!D393,'MODELO ORÇAMENTO'!$E$14:E393,'MODELO ORÇAMENTO'!E393,'MODELO ORÇAMENTO'!$F$14:F393,'MODELO ORÇAMENTO'!F393,'MODELO ORÇAMENTO'!$I$14:I393,DADOS!$AE$7))))</f>
        <v>0</v>
      </c>
      <c r="H393">
        <f>IF(I393="","",COUNTIFS('MODELO ORÇAMENTO'!$D$14:D393,'MODELO ORÇAMENTO'!D393,'MODELO ORÇAMENTO'!$E$14:E393,'MODELO ORÇAMENTO'!E393,'MODELO ORÇAMENTO'!$F$14:F393,'MODELO ORÇAMENTO'!F393,'MODELO ORÇAMENTO'!$G$14:G393,'MODELO ORÇAMENTO'!G393,'MODELO ORÇAMENTO'!$I$14:I393,DADOS!$AE$8))</f>
        <v>12</v>
      </c>
      <c r="I393" t="s">
        <v>16</v>
      </c>
      <c r="K393" s="49"/>
      <c r="L393" s="2" t="s">
        <v>571</v>
      </c>
      <c r="O393" s="4" t="s">
        <v>572</v>
      </c>
      <c r="P393" s="3" t="s">
        <v>49</v>
      </c>
      <c r="Q393" s="5">
        <v>15.067</v>
      </c>
      <c r="R393" s="7"/>
      <c r="S393" s="6"/>
      <c r="T393" s="8"/>
      <c r="U393" s="2" t="s">
        <v>42</v>
      </c>
      <c r="V393" s="43"/>
      <c r="Z393" s="10" t="s">
        <v>0</v>
      </c>
      <c r="AA393" s="10" t="s">
        <v>0</v>
      </c>
      <c r="AB393" s="10" t="s">
        <v>0</v>
      </c>
      <c r="AC393" s="10" t="s">
        <v>0</v>
      </c>
      <c r="AE393" s="10" t="s">
        <v>0</v>
      </c>
      <c r="AF393" s="10" t="s">
        <v>0</v>
      </c>
      <c r="AG393" s="10" t="s">
        <v>0</v>
      </c>
      <c r="AH393" s="10" t="s">
        <v>0</v>
      </c>
      <c r="AI393" s="10" t="s">
        <v>0</v>
      </c>
    </row>
    <row r="394" spans="2:35" x14ac:dyDescent="0.25">
      <c r="B394" t="str">
        <f>IFERROR(IF(I394=DADOS!$AE$8,S394,""),0)</f>
        <v/>
      </c>
      <c r="C394" t="str">
        <f>IF(I394=DADOS!$AE$8,S394,"")</f>
        <v/>
      </c>
      <c r="D394" t="str">
        <f>IF(I394="","",COUNTIF(I$12:I394,DADOS!$AE$4))</f>
        <v/>
      </c>
      <c r="E394" t="str">
        <f>IF(I394="","",IF(I394=DADOS!$AE$4,"",IF(OR(I394=DADOS!$AE$5,I394=DADOS!$AE$6,I394=DADOS!$AE$7),COUNTIFS('MODELO ORÇAMENTO'!$D$14:D394,'MODELO ORÇAMENTO'!D394,'MODELO ORÇAMENTO'!$I$14:I394,DADOS!$AE$5),COUNTIFS('MODELO ORÇAMENTO'!$D$14:D394,'MODELO ORÇAMENTO'!D394,'MODELO ORÇAMENTO'!$I$14:I394,DADOS!$AE$5))))</f>
        <v/>
      </c>
      <c r="F394" t="str">
        <f>IF(I394="","",IF(I394=DADOS!$AE$4,"",IF(OR(I394=DADOS!$AE$5,I394=DADOS!$AE$6,I394=DADOS!$AE$7),COUNTIFS('MODELO ORÇAMENTO'!$D$14:D394,'MODELO ORÇAMENTO'!D394,'MODELO ORÇAMENTO'!$E$14:E394,'MODELO ORÇAMENTO'!E394,'MODELO ORÇAMENTO'!$I$14:I394,DADOS!$AE$6),COUNTIFS('MODELO ORÇAMENTO'!$D$14:D394,'MODELO ORÇAMENTO'!D394,'MODELO ORÇAMENTO'!$E$14:E394,'MODELO ORÇAMENTO'!E394,'MODELO ORÇAMENTO'!$I$14:I394,DADOS!$AE$6))))</f>
        <v/>
      </c>
      <c r="G394" t="str">
        <f>IF(I394="","",IF(I394=DADOS!$AE$4,"",IF(OR(I394=DADOS!$AE$5,I394=DADOS!$AE$6,I394=DADOS!$AE$7),COUNTIFS('MODELO ORÇAMENTO'!$D$14:D394,'MODELO ORÇAMENTO'!D394,'MODELO ORÇAMENTO'!$E$14:E394,'MODELO ORÇAMENTO'!E394,'MODELO ORÇAMENTO'!$F$14:F394,'MODELO ORÇAMENTO'!F394,'MODELO ORÇAMENTO'!$I$14:I394,DADOS!$AE$7),COUNTIFS('MODELO ORÇAMENTO'!$D$14:D394,'MODELO ORÇAMENTO'!D394,'MODELO ORÇAMENTO'!$E$14:E394,'MODELO ORÇAMENTO'!E394,'MODELO ORÇAMENTO'!$F$14:F394,'MODELO ORÇAMENTO'!F394,'MODELO ORÇAMENTO'!$I$14:I394,DADOS!$AE$7))))</f>
        <v/>
      </c>
      <c r="H394" t="str">
        <f>IF(I394="","",COUNTIFS('MODELO ORÇAMENTO'!$D$14:D394,'MODELO ORÇAMENTO'!D394,'MODELO ORÇAMENTO'!$E$14:E394,'MODELO ORÇAMENTO'!E394,'MODELO ORÇAMENTO'!$F$14:F394,'MODELO ORÇAMENTO'!F394,'MODELO ORÇAMENTO'!$G$14:G394,'MODELO ORÇAMENTO'!G394,'MODELO ORÇAMENTO'!$I$14:I394,DADOS!$AE$8))</f>
        <v/>
      </c>
      <c r="K394" s="49"/>
      <c r="L394" s="2" t="s">
        <v>0</v>
      </c>
      <c r="O394" s="4" t="s">
        <v>0</v>
      </c>
      <c r="P394" s="3" t="s">
        <v>0</v>
      </c>
      <c r="Q394" s="5" t="s">
        <v>0</v>
      </c>
      <c r="R394" s="7"/>
      <c r="S394" s="6"/>
      <c r="T394" s="8"/>
      <c r="V394" s="43"/>
      <c r="Z394" s="10" t="s">
        <v>0</v>
      </c>
      <c r="AA394" s="10" t="s">
        <v>0</v>
      </c>
      <c r="AB394" s="10" t="s">
        <v>0</v>
      </c>
      <c r="AC394" s="10" t="s">
        <v>0</v>
      </c>
      <c r="AE394" s="10" t="s">
        <v>0</v>
      </c>
      <c r="AF394" s="10" t="s">
        <v>0</v>
      </c>
      <c r="AG394" s="10" t="s">
        <v>0</v>
      </c>
      <c r="AH394" s="10" t="s">
        <v>0</v>
      </c>
      <c r="AI394" s="10" t="s">
        <v>0</v>
      </c>
    </row>
    <row r="395" spans="2:35" x14ac:dyDescent="0.25">
      <c r="B395" t="str">
        <f>IFERROR(IF(I395=DADOS!$AE$8,S395,""),0)</f>
        <v/>
      </c>
      <c r="C395" t="str">
        <f>IF(I395=DADOS!$AE$8,S395,"")</f>
        <v/>
      </c>
      <c r="D395">
        <f>IF(I395="","",COUNTIF(I$12:I395,DADOS!$AE$4))</f>
        <v>3</v>
      </c>
      <c r="E395">
        <f>IF(I395="","",IF(I395=DADOS!$AE$4,"",IF(OR(I395=DADOS!$AE$5,I395=DADOS!$AE$6,I395=DADOS!$AE$7),COUNTIFS('MODELO ORÇAMENTO'!$D$14:D395,'MODELO ORÇAMENTO'!D395,'MODELO ORÇAMENTO'!$I$14:I395,DADOS!$AE$5),COUNTIFS('MODELO ORÇAMENTO'!$D$14:D395,'MODELO ORÇAMENTO'!D395,'MODELO ORÇAMENTO'!$I$14:I395,DADOS!$AE$5))))</f>
        <v>11</v>
      </c>
      <c r="F395">
        <f>IF(I395="","",IF(I395=DADOS!$AE$4,"",IF(OR(I395=DADOS!$AE$5,I395=DADOS!$AE$6,I395=DADOS!$AE$7),COUNTIFS('MODELO ORÇAMENTO'!$D$14:D395,'MODELO ORÇAMENTO'!D395,'MODELO ORÇAMENTO'!$E$14:E395,'MODELO ORÇAMENTO'!E395,'MODELO ORÇAMENTO'!$I$14:I395,DADOS!$AE$6),COUNTIFS('MODELO ORÇAMENTO'!$D$14:D395,'MODELO ORÇAMENTO'!D395,'MODELO ORÇAMENTO'!$E$14:E395,'MODELO ORÇAMENTO'!E395,'MODELO ORÇAMENTO'!$I$14:I395,DADOS!$AE$6))))</f>
        <v>0</v>
      </c>
      <c r="G395">
        <f>IF(I395="","",IF(I395=DADOS!$AE$4,"",IF(OR(I395=DADOS!$AE$5,I395=DADOS!$AE$6,I395=DADOS!$AE$7),COUNTIFS('MODELO ORÇAMENTO'!$D$14:D395,'MODELO ORÇAMENTO'!D395,'MODELO ORÇAMENTO'!$E$14:E395,'MODELO ORÇAMENTO'!E395,'MODELO ORÇAMENTO'!$F$14:F395,'MODELO ORÇAMENTO'!F395,'MODELO ORÇAMENTO'!$I$14:I395,DADOS!$AE$7),COUNTIFS('MODELO ORÇAMENTO'!$D$14:D395,'MODELO ORÇAMENTO'!D395,'MODELO ORÇAMENTO'!$E$14:E395,'MODELO ORÇAMENTO'!E395,'MODELO ORÇAMENTO'!$F$14:F395,'MODELO ORÇAMENTO'!F395,'MODELO ORÇAMENTO'!$I$14:I395,DADOS!$AE$7))))</f>
        <v>0</v>
      </c>
      <c r="H395">
        <f>IF(I395="","",COUNTIFS('MODELO ORÇAMENTO'!$D$14:D395,'MODELO ORÇAMENTO'!D395,'MODELO ORÇAMENTO'!$E$14:E395,'MODELO ORÇAMENTO'!E395,'MODELO ORÇAMENTO'!$F$14:F395,'MODELO ORÇAMENTO'!F395,'MODELO ORÇAMENTO'!$G$14:G395,'MODELO ORÇAMENTO'!G395,'MODELO ORÇAMENTO'!$I$14:I395,DADOS!$AE$8))</f>
        <v>0</v>
      </c>
      <c r="I395" t="s">
        <v>13</v>
      </c>
      <c r="K395" s="49"/>
      <c r="L395" s="2" t="s">
        <v>573</v>
      </c>
      <c r="O395" s="4" t="s">
        <v>574</v>
      </c>
      <c r="P395" s="3" t="s">
        <v>0</v>
      </c>
      <c r="Q395" s="5" t="s">
        <v>0</v>
      </c>
      <c r="R395" s="7"/>
      <c r="S395" s="6"/>
      <c r="T395" s="8"/>
      <c r="V395" s="43"/>
      <c r="X395" s="9" t="s">
        <v>574</v>
      </c>
      <c r="Z395" s="10" t="s">
        <v>0</v>
      </c>
      <c r="AA395" s="10" t="s">
        <v>0</v>
      </c>
      <c r="AB395" s="10" t="s">
        <v>0</v>
      </c>
      <c r="AC395" s="10" t="s">
        <v>0</v>
      </c>
      <c r="AE395" s="10" t="s">
        <v>0</v>
      </c>
      <c r="AF395" s="10" t="s">
        <v>0</v>
      </c>
      <c r="AG395" s="10" t="s">
        <v>0</v>
      </c>
      <c r="AH395" s="10" t="s">
        <v>0</v>
      </c>
      <c r="AI395" s="10" t="s">
        <v>0</v>
      </c>
    </row>
    <row r="396" spans="2:35" ht="60" x14ac:dyDescent="0.25">
      <c r="B396">
        <f>IFERROR(IF(I396=DADOS!$AE$8,S396,""),0)</f>
        <v>0</v>
      </c>
      <c r="C396">
        <f>IF(I396=DADOS!$AE$8,S396,"")</f>
        <v>0</v>
      </c>
      <c r="D396">
        <f>IF(I396="","",COUNTIF(I$12:I396,DADOS!$AE$4))</f>
        <v>3</v>
      </c>
      <c r="E396">
        <f>IF(I396="","",IF(I396=DADOS!$AE$4,"",IF(OR(I396=DADOS!$AE$5,I396=DADOS!$AE$6,I396=DADOS!$AE$7),COUNTIFS('MODELO ORÇAMENTO'!$D$14:D396,'MODELO ORÇAMENTO'!D396,'MODELO ORÇAMENTO'!$I$14:I396,DADOS!$AE$5),COUNTIFS('MODELO ORÇAMENTO'!$D$14:D396,'MODELO ORÇAMENTO'!D396,'MODELO ORÇAMENTO'!$I$14:I396,DADOS!$AE$5))))</f>
        <v>11</v>
      </c>
      <c r="F396">
        <f>IF(I396="","",IF(I396=DADOS!$AE$4,"",IF(OR(I396=DADOS!$AE$5,I396=DADOS!$AE$6,I396=DADOS!$AE$7),COUNTIFS('MODELO ORÇAMENTO'!$D$14:D396,'MODELO ORÇAMENTO'!D396,'MODELO ORÇAMENTO'!$E$14:E396,'MODELO ORÇAMENTO'!E396,'MODELO ORÇAMENTO'!$I$14:I396,DADOS!$AE$6),COUNTIFS('MODELO ORÇAMENTO'!$D$14:D396,'MODELO ORÇAMENTO'!D396,'MODELO ORÇAMENTO'!$E$14:E396,'MODELO ORÇAMENTO'!E396,'MODELO ORÇAMENTO'!$I$14:I396,DADOS!$AE$6))))</f>
        <v>0</v>
      </c>
      <c r="G396">
        <f>IF(I396="","",IF(I396=DADOS!$AE$4,"",IF(OR(I396=DADOS!$AE$5,I396=DADOS!$AE$6,I396=DADOS!$AE$7),COUNTIFS('MODELO ORÇAMENTO'!$D$14:D396,'MODELO ORÇAMENTO'!D396,'MODELO ORÇAMENTO'!$E$14:E396,'MODELO ORÇAMENTO'!E396,'MODELO ORÇAMENTO'!$F$14:F396,'MODELO ORÇAMENTO'!F396,'MODELO ORÇAMENTO'!$I$14:I396,DADOS!$AE$7),COUNTIFS('MODELO ORÇAMENTO'!$D$14:D396,'MODELO ORÇAMENTO'!D396,'MODELO ORÇAMENTO'!$E$14:E396,'MODELO ORÇAMENTO'!E396,'MODELO ORÇAMENTO'!$F$14:F396,'MODELO ORÇAMENTO'!F396,'MODELO ORÇAMENTO'!$I$14:I396,DADOS!$AE$7))))</f>
        <v>0</v>
      </c>
      <c r="H396">
        <f>IF(I396="","",COUNTIFS('MODELO ORÇAMENTO'!$D$14:D396,'MODELO ORÇAMENTO'!D396,'MODELO ORÇAMENTO'!$E$14:E396,'MODELO ORÇAMENTO'!E396,'MODELO ORÇAMENTO'!$F$14:F396,'MODELO ORÇAMENTO'!F396,'MODELO ORÇAMENTO'!$G$14:G396,'MODELO ORÇAMENTO'!G396,'MODELO ORÇAMENTO'!$I$14:I396,DADOS!$AE$8))</f>
        <v>1</v>
      </c>
      <c r="I396" t="s">
        <v>16</v>
      </c>
      <c r="K396" s="49"/>
      <c r="L396" s="2" t="s">
        <v>575</v>
      </c>
      <c r="O396" s="4" t="s">
        <v>312</v>
      </c>
      <c r="P396" s="3" t="s">
        <v>49</v>
      </c>
      <c r="Q396" s="5">
        <v>41.688000000000002</v>
      </c>
      <c r="R396" s="7"/>
      <c r="S396" s="6"/>
      <c r="T396" s="8"/>
      <c r="U396" s="2" t="s">
        <v>42</v>
      </c>
      <c r="V396" s="43"/>
      <c r="Z396" s="10" t="s">
        <v>0</v>
      </c>
      <c r="AA396" s="10" t="s">
        <v>0</v>
      </c>
      <c r="AB396" s="10" t="s">
        <v>0</v>
      </c>
      <c r="AC396" s="10" t="s">
        <v>0</v>
      </c>
      <c r="AE396" s="10" t="s">
        <v>0</v>
      </c>
      <c r="AF396" s="10" t="s">
        <v>0</v>
      </c>
      <c r="AG396" s="10" t="s">
        <v>0</v>
      </c>
      <c r="AH396" s="10" t="s">
        <v>0</v>
      </c>
      <c r="AI396" s="10" t="s">
        <v>0</v>
      </c>
    </row>
    <row r="397" spans="2:35" ht="60" x14ac:dyDescent="0.25">
      <c r="B397">
        <f>IFERROR(IF(I397=DADOS!$AE$8,S397,""),0)</f>
        <v>0</v>
      </c>
      <c r="C397">
        <f>IF(I397=DADOS!$AE$8,S397,"")</f>
        <v>0</v>
      </c>
      <c r="D397">
        <f>IF(I397="","",COUNTIF(I$12:I397,DADOS!$AE$4))</f>
        <v>3</v>
      </c>
      <c r="E397">
        <f>IF(I397="","",IF(I397=DADOS!$AE$4,"",IF(OR(I397=DADOS!$AE$5,I397=DADOS!$AE$6,I397=DADOS!$AE$7),COUNTIFS('MODELO ORÇAMENTO'!$D$14:D397,'MODELO ORÇAMENTO'!D397,'MODELO ORÇAMENTO'!$I$14:I397,DADOS!$AE$5),COUNTIFS('MODELO ORÇAMENTO'!$D$14:D397,'MODELO ORÇAMENTO'!D397,'MODELO ORÇAMENTO'!$I$14:I397,DADOS!$AE$5))))</f>
        <v>11</v>
      </c>
      <c r="F397">
        <f>IF(I397="","",IF(I397=DADOS!$AE$4,"",IF(OR(I397=DADOS!$AE$5,I397=DADOS!$AE$6,I397=DADOS!$AE$7),COUNTIFS('MODELO ORÇAMENTO'!$D$14:D397,'MODELO ORÇAMENTO'!D397,'MODELO ORÇAMENTO'!$E$14:E397,'MODELO ORÇAMENTO'!E397,'MODELO ORÇAMENTO'!$I$14:I397,DADOS!$AE$6),COUNTIFS('MODELO ORÇAMENTO'!$D$14:D397,'MODELO ORÇAMENTO'!D397,'MODELO ORÇAMENTO'!$E$14:E397,'MODELO ORÇAMENTO'!E397,'MODELO ORÇAMENTO'!$I$14:I397,DADOS!$AE$6))))</f>
        <v>0</v>
      </c>
      <c r="G397">
        <f>IF(I397="","",IF(I397=DADOS!$AE$4,"",IF(OR(I397=DADOS!$AE$5,I397=DADOS!$AE$6,I397=DADOS!$AE$7),COUNTIFS('MODELO ORÇAMENTO'!$D$14:D397,'MODELO ORÇAMENTO'!D397,'MODELO ORÇAMENTO'!$E$14:E397,'MODELO ORÇAMENTO'!E397,'MODELO ORÇAMENTO'!$F$14:F397,'MODELO ORÇAMENTO'!F397,'MODELO ORÇAMENTO'!$I$14:I397,DADOS!$AE$7),COUNTIFS('MODELO ORÇAMENTO'!$D$14:D397,'MODELO ORÇAMENTO'!D397,'MODELO ORÇAMENTO'!$E$14:E397,'MODELO ORÇAMENTO'!E397,'MODELO ORÇAMENTO'!$F$14:F397,'MODELO ORÇAMENTO'!F397,'MODELO ORÇAMENTO'!$I$14:I397,DADOS!$AE$7))))</f>
        <v>0</v>
      </c>
      <c r="H397">
        <f>IF(I397="","",COUNTIFS('MODELO ORÇAMENTO'!$D$14:D397,'MODELO ORÇAMENTO'!D397,'MODELO ORÇAMENTO'!$E$14:E397,'MODELO ORÇAMENTO'!E397,'MODELO ORÇAMENTO'!$F$14:F397,'MODELO ORÇAMENTO'!F397,'MODELO ORÇAMENTO'!$G$14:G397,'MODELO ORÇAMENTO'!G397,'MODELO ORÇAMENTO'!$I$14:I397,DADOS!$AE$8))</f>
        <v>2</v>
      </c>
      <c r="I397" t="s">
        <v>16</v>
      </c>
      <c r="K397" s="49"/>
      <c r="L397" s="2" t="s">
        <v>576</v>
      </c>
      <c r="O397" s="4" t="s">
        <v>314</v>
      </c>
      <c r="P397" s="3" t="s">
        <v>49</v>
      </c>
      <c r="Q397" s="5">
        <v>257.41800000000001</v>
      </c>
      <c r="R397" s="7"/>
      <c r="S397" s="6"/>
      <c r="T397" s="8"/>
      <c r="U397" s="2" t="s">
        <v>42</v>
      </c>
      <c r="V397" s="43"/>
      <c r="Z397" s="10" t="s">
        <v>0</v>
      </c>
      <c r="AA397" s="10" t="s">
        <v>0</v>
      </c>
      <c r="AB397" s="10" t="s">
        <v>0</v>
      </c>
      <c r="AC397" s="10" t="s">
        <v>0</v>
      </c>
      <c r="AE397" s="10" t="s">
        <v>0</v>
      </c>
      <c r="AF397" s="10" t="s">
        <v>0</v>
      </c>
      <c r="AG397" s="10" t="s">
        <v>0</v>
      </c>
      <c r="AH397" s="10" t="s">
        <v>0</v>
      </c>
      <c r="AI397" s="10" t="s">
        <v>0</v>
      </c>
    </row>
    <row r="398" spans="2:35" x14ac:dyDescent="0.25">
      <c r="B398">
        <f>IFERROR(IF(I398=DADOS!$AE$8,S398,""),0)</f>
        <v>0</v>
      </c>
      <c r="C398">
        <f>IF(I398=DADOS!$AE$8,S398,"")</f>
        <v>0</v>
      </c>
      <c r="D398">
        <f>IF(I398="","",COUNTIF(I$12:I398,DADOS!$AE$4))</f>
        <v>3</v>
      </c>
      <c r="E398">
        <f>IF(I398="","",IF(I398=DADOS!$AE$4,"",IF(OR(I398=DADOS!$AE$5,I398=DADOS!$AE$6,I398=DADOS!$AE$7),COUNTIFS('MODELO ORÇAMENTO'!$D$14:D398,'MODELO ORÇAMENTO'!D398,'MODELO ORÇAMENTO'!$I$14:I398,DADOS!$AE$5),COUNTIFS('MODELO ORÇAMENTO'!$D$14:D398,'MODELO ORÇAMENTO'!D398,'MODELO ORÇAMENTO'!$I$14:I398,DADOS!$AE$5))))</f>
        <v>11</v>
      </c>
      <c r="F398">
        <f>IF(I398="","",IF(I398=DADOS!$AE$4,"",IF(OR(I398=DADOS!$AE$5,I398=DADOS!$AE$6,I398=DADOS!$AE$7),COUNTIFS('MODELO ORÇAMENTO'!$D$14:D398,'MODELO ORÇAMENTO'!D398,'MODELO ORÇAMENTO'!$E$14:E398,'MODELO ORÇAMENTO'!E398,'MODELO ORÇAMENTO'!$I$14:I398,DADOS!$AE$6),COUNTIFS('MODELO ORÇAMENTO'!$D$14:D398,'MODELO ORÇAMENTO'!D398,'MODELO ORÇAMENTO'!$E$14:E398,'MODELO ORÇAMENTO'!E398,'MODELO ORÇAMENTO'!$I$14:I398,DADOS!$AE$6))))</f>
        <v>0</v>
      </c>
      <c r="G398">
        <f>IF(I398="","",IF(I398=DADOS!$AE$4,"",IF(OR(I398=DADOS!$AE$5,I398=DADOS!$AE$6,I398=DADOS!$AE$7),COUNTIFS('MODELO ORÇAMENTO'!$D$14:D398,'MODELO ORÇAMENTO'!D398,'MODELO ORÇAMENTO'!$E$14:E398,'MODELO ORÇAMENTO'!E398,'MODELO ORÇAMENTO'!$F$14:F398,'MODELO ORÇAMENTO'!F398,'MODELO ORÇAMENTO'!$I$14:I398,DADOS!$AE$7),COUNTIFS('MODELO ORÇAMENTO'!$D$14:D398,'MODELO ORÇAMENTO'!D398,'MODELO ORÇAMENTO'!$E$14:E398,'MODELO ORÇAMENTO'!E398,'MODELO ORÇAMENTO'!$F$14:F398,'MODELO ORÇAMENTO'!F398,'MODELO ORÇAMENTO'!$I$14:I398,DADOS!$AE$7))))</f>
        <v>0</v>
      </c>
      <c r="H398">
        <f>IF(I398="","",COUNTIFS('MODELO ORÇAMENTO'!$D$14:D398,'MODELO ORÇAMENTO'!D398,'MODELO ORÇAMENTO'!$E$14:E398,'MODELO ORÇAMENTO'!E398,'MODELO ORÇAMENTO'!$F$14:F398,'MODELO ORÇAMENTO'!F398,'MODELO ORÇAMENTO'!$G$14:G398,'MODELO ORÇAMENTO'!G398,'MODELO ORÇAMENTO'!$I$14:I398,DADOS!$AE$8))</f>
        <v>3</v>
      </c>
      <c r="I398" t="s">
        <v>16</v>
      </c>
      <c r="K398" s="49"/>
      <c r="L398" s="2" t="s">
        <v>577</v>
      </c>
      <c r="O398" s="4" t="s">
        <v>316</v>
      </c>
      <c r="P398" s="3" t="s">
        <v>49</v>
      </c>
      <c r="Q398" s="5">
        <v>60.58400000000001</v>
      </c>
      <c r="R398" s="7"/>
      <c r="S398" s="6"/>
      <c r="T398" s="8"/>
      <c r="U398" s="2" t="s">
        <v>42</v>
      </c>
      <c r="V398" s="43"/>
      <c r="Z398" s="10" t="s">
        <v>0</v>
      </c>
      <c r="AA398" s="10" t="s">
        <v>0</v>
      </c>
      <c r="AB398" s="10" t="s">
        <v>0</v>
      </c>
      <c r="AC398" s="10" t="s">
        <v>0</v>
      </c>
      <c r="AE398" s="10" t="s">
        <v>0</v>
      </c>
      <c r="AF398" s="10" t="s">
        <v>0</v>
      </c>
      <c r="AG398" s="10" t="s">
        <v>0</v>
      </c>
      <c r="AH398" s="10" t="s">
        <v>0</v>
      </c>
      <c r="AI398" s="10" t="s">
        <v>0</v>
      </c>
    </row>
    <row r="399" spans="2:35" ht="30" x14ac:dyDescent="0.25">
      <c r="B399">
        <f>IFERROR(IF(I399=DADOS!$AE$8,S399,""),0)</f>
        <v>0</v>
      </c>
      <c r="C399">
        <f>IF(I399=DADOS!$AE$8,S399,"")</f>
        <v>0</v>
      </c>
      <c r="D399">
        <f>IF(I399="","",COUNTIF(I$12:I399,DADOS!$AE$4))</f>
        <v>3</v>
      </c>
      <c r="E399">
        <f>IF(I399="","",IF(I399=DADOS!$AE$4,"",IF(OR(I399=DADOS!$AE$5,I399=DADOS!$AE$6,I399=DADOS!$AE$7),COUNTIFS('MODELO ORÇAMENTO'!$D$14:D399,'MODELO ORÇAMENTO'!D399,'MODELO ORÇAMENTO'!$I$14:I399,DADOS!$AE$5),COUNTIFS('MODELO ORÇAMENTO'!$D$14:D399,'MODELO ORÇAMENTO'!D399,'MODELO ORÇAMENTO'!$I$14:I399,DADOS!$AE$5))))</f>
        <v>11</v>
      </c>
      <c r="F399">
        <f>IF(I399="","",IF(I399=DADOS!$AE$4,"",IF(OR(I399=DADOS!$AE$5,I399=DADOS!$AE$6,I399=DADOS!$AE$7),COUNTIFS('MODELO ORÇAMENTO'!$D$14:D399,'MODELO ORÇAMENTO'!D399,'MODELO ORÇAMENTO'!$E$14:E399,'MODELO ORÇAMENTO'!E399,'MODELO ORÇAMENTO'!$I$14:I399,DADOS!$AE$6),COUNTIFS('MODELO ORÇAMENTO'!$D$14:D399,'MODELO ORÇAMENTO'!D399,'MODELO ORÇAMENTO'!$E$14:E399,'MODELO ORÇAMENTO'!E399,'MODELO ORÇAMENTO'!$I$14:I399,DADOS!$AE$6))))</f>
        <v>0</v>
      </c>
      <c r="G399">
        <f>IF(I399="","",IF(I399=DADOS!$AE$4,"",IF(OR(I399=DADOS!$AE$5,I399=DADOS!$AE$6,I399=DADOS!$AE$7),COUNTIFS('MODELO ORÇAMENTO'!$D$14:D399,'MODELO ORÇAMENTO'!D399,'MODELO ORÇAMENTO'!$E$14:E399,'MODELO ORÇAMENTO'!E399,'MODELO ORÇAMENTO'!$F$14:F399,'MODELO ORÇAMENTO'!F399,'MODELO ORÇAMENTO'!$I$14:I399,DADOS!$AE$7),COUNTIFS('MODELO ORÇAMENTO'!$D$14:D399,'MODELO ORÇAMENTO'!D399,'MODELO ORÇAMENTO'!$E$14:E399,'MODELO ORÇAMENTO'!E399,'MODELO ORÇAMENTO'!$F$14:F399,'MODELO ORÇAMENTO'!F399,'MODELO ORÇAMENTO'!$I$14:I399,DADOS!$AE$7))))</f>
        <v>0</v>
      </c>
      <c r="H399">
        <f>IF(I399="","",COUNTIFS('MODELO ORÇAMENTO'!$D$14:D399,'MODELO ORÇAMENTO'!D399,'MODELO ORÇAMENTO'!$E$14:E399,'MODELO ORÇAMENTO'!E399,'MODELO ORÇAMENTO'!$F$14:F399,'MODELO ORÇAMENTO'!F399,'MODELO ORÇAMENTO'!$G$14:G399,'MODELO ORÇAMENTO'!G399,'MODELO ORÇAMENTO'!$I$14:I399,DADOS!$AE$8))</f>
        <v>4</v>
      </c>
      <c r="I399" t="s">
        <v>16</v>
      </c>
      <c r="K399" s="49"/>
      <c r="L399" s="2" t="s">
        <v>578</v>
      </c>
      <c r="O399" s="4" t="s">
        <v>504</v>
      </c>
      <c r="P399" s="3" t="s">
        <v>49</v>
      </c>
      <c r="Q399" s="5">
        <v>120.7013</v>
      </c>
      <c r="R399" s="7"/>
      <c r="S399" s="6"/>
      <c r="T399" s="8"/>
      <c r="U399" s="2" t="s">
        <v>42</v>
      </c>
      <c r="V399" s="43"/>
      <c r="Z399" s="10" t="s">
        <v>0</v>
      </c>
      <c r="AA399" s="10" t="s">
        <v>0</v>
      </c>
      <c r="AB399" s="10" t="s">
        <v>0</v>
      </c>
      <c r="AC399" s="10" t="s">
        <v>0</v>
      </c>
      <c r="AE399" s="10" t="s">
        <v>0</v>
      </c>
      <c r="AF399" s="10" t="s">
        <v>0</v>
      </c>
      <c r="AG399" s="10" t="s">
        <v>0</v>
      </c>
      <c r="AH399" s="10" t="s">
        <v>0</v>
      </c>
      <c r="AI399" s="10" t="s">
        <v>0</v>
      </c>
    </row>
    <row r="400" spans="2:35" ht="30" x14ac:dyDescent="0.25">
      <c r="B400">
        <f>IFERROR(IF(I400=DADOS!$AE$8,S400,""),0)</f>
        <v>0</v>
      </c>
      <c r="C400">
        <f>IF(I400=DADOS!$AE$8,S400,"")</f>
        <v>0</v>
      </c>
      <c r="D400">
        <f>IF(I400="","",COUNTIF(I$12:I400,DADOS!$AE$4))</f>
        <v>3</v>
      </c>
      <c r="E400">
        <f>IF(I400="","",IF(I400=DADOS!$AE$4,"",IF(OR(I400=DADOS!$AE$5,I400=DADOS!$AE$6,I400=DADOS!$AE$7),COUNTIFS('MODELO ORÇAMENTO'!$D$14:D400,'MODELO ORÇAMENTO'!D400,'MODELO ORÇAMENTO'!$I$14:I400,DADOS!$AE$5),COUNTIFS('MODELO ORÇAMENTO'!$D$14:D400,'MODELO ORÇAMENTO'!D400,'MODELO ORÇAMENTO'!$I$14:I400,DADOS!$AE$5))))</f>
        <v>11</v>
      </c>
      <c r="F400">
        <f>IF(I400="","",IF(I400=DADOS!$AE$4,"",IF(OR(I400=DADOS!$AE$5,I400=DADOS!$AE$6,I400=DADOS!$AE$7),COUNTIFS('MODELO ORÇAMENTO'!$D$14:D400,'MODELO ORÇAMENTO'!D400,'MODELO ORÇAMENTO'!$E$14:E400,'MODELO ORÇAMENTO'!E400,'MODELO ORÇAMENTO'!$I$14:I400,DADOS!$AE$6),COUNTIFS('MODELO ORÇAMENTO'!$D$14:D400,'MODELO ORÇAMENTO'!D400,'MODELO ORÇAMENTO'!$E$14:E400,'MODELO ORÇAMENTO'!E400,'MODELO ORÇAMENTO'!$I$14:I400,DADOS!$AE$6))))</f>
        <v>0</v>
      </c>
      <c r="G400">
        <f>IF(I400="","",IF(I400=DADOS!$AE$4,"",IF(OR(I400=DADOS!$AE$5,I400=DADOS!$AE$6,I400=DADOS!$AE$7),COUNTIFS('MODELO ORÇAMENTO'!$D$14:D400,'MODELO ORÇAMENTO'!D400,'MODELO ORÇAMENTO'!$E$14:E400,'MODELO ORÇAMENTO'!E400,'MODELO ORÇAMENTO'!$F$14:F400,'MODELO ORÇAMENTO'!F400,'MODELO ORÇAMENTO'!$I$14:I400,DADOS!$AE$7),COUNTIFS('MODELO ORÇAMENTO'!$D$14:D400,'MODELO ORÇAMENTO'!D400,'MODELO ORÇAMENTO'!$E$14:E400,'MODELO ORÇAMENTO'!E400,'MODELO ORÇAMENTO'!$F$14:F400,'MODELO ORÇAMENTO'!F400,'MODELO ORÇAMENTO'!$I$14:I400,DADOS!$AE$7))))</f>
        <v>0</v>
      </c>
      <c r="H400">
        <f>IF(I400="","",COUNTIFS('MODELO ORÇAMENTO'!$D$14:D400,'MODELO ORÇAMENTO'!D400,'MODELO ORÇAMENTO'!$E$14:E400,'MODELO ORÇAMENTO'!E400,'MODELO ORÇAMENTO'!$F$14:F400,'MODELO ORÇAMENTO'!F400,'MODELO ORÇAMENTO'!$G$14:G400,'MODELO ORÇAMENTO'!G400,'MODELO ORÇAMENTO'!$I$14:I400,DADOS!$AE$8))</f>
        <v>5</v>
      </c>
      <c r="I400" t="s">
        <v>16</v>
      </c>
      <c r="K400" s="49"/>
      <c r="L400" s="2" t="s">
        <v>579</v>
      </c>
      <c r="O400" s="4" t="s">
        <v>506</v>
      </c>
      <c r="P400" s="3" t="s">
        <v>49</v>
      </c>
      <c r="Q400" s="5">
        <v>120.7013</v>
      </c>
      <c r="R400" s="7"/>
      <c r="S400" s="6"/>
      <c r="T400" s="8"/>
      <c r="U400" s="2" t="s">
        <v>42</v>
      </c>
      <c r="V400" s="43"/>
      <c r="Z400" s="10" t="s">
        <v>0</v>
      </c>
      <c r="AA400" s="10" t="s">
        <v>0</v>
      </c>
      <c r="AB400" s="10" t="s">
        <v>0</v>
      </c>
      <c r="AC400" s="10" t="s">
        <v>0</v>
      </c>
      <c r="AE400" s="10" t="s">
        <v>0</v>
      </c>
      <c r="AF400" s="10" t="s">
        <v>0</v>
      </c>
      <c r="AG400" s="10" t="s">
        <v>0</v>
      </c>
      <c r="AH400" s="10" t="s">
        <v>0</v>
      </c>
      <c r="AI400" s="10" t="s">
        <v>0</v>
      </c>
    </row>
    <row r="401" spans="2:35" ht="30" x14ac:dyDescent="0.25">
      <c r="B401">
        <f>IFERROR(IF(I401=DADOS!$AE$8,S401,""),0)</f>
        <v>0</v>
      </c>
      <c r="C401">
        <f>IF(I401=DADOS!$AE$8,S401,"")</f>
        <v>0</v>
      </c>
      <c r="D401">
        <f>IF(I401="","",COUNTIF(I$12:I401,DADOS!$AE$4))</f>
        <v>3</v>
      </c>
      <c r="E401">
        <f>IF(I401="","",IF(I401=DADOS!$AE$4,"",IF(OR(I401=DADOS!$AE$5,I401=DADOS!$AE$6,I401=DADOS!$AE$7),COUNTIFS('MODELO ORÇAMENTO'!$D$14:D401,'MODELO ORÇAMENTO'!D401,'MODELO ORÇAMENTO'!$I$14:I401,DADOS!$AE$5),COUNTIFS('MODELO ORÇAMENTO'!$D$14:D401,'MODELO ORÇAMENTO'!D401,'MODELO ORÇAMENTO'!$I$14:I401,DADOS!$AE$5))))</f>
        <v>11</v>
      </c>
      <c r="F401">
        <f>IF(I401="","",IF(I401=DADOS!$AE$4,"",IF(OR(I401=DADOS!$AE$5,I401=DADOS!$AE$6,I401=DADOS!$AE$7),COUNTIFS('MODELO ORÇAMENTO'!$D$14:D401,'MODELO ORÇAMENTO'!D401,'MODELO ORÇAMENTO'!$E$14:E401,'MODELO ORÇAMENTO'!E401,'MODELO ORÇAMENTO'!$I$14:I401,DADOS!$AE$6),COUNTIFS('MODELO ORÇAMENTO'!$D$14:D401,'MODELO ORÇAMENTO'!D401,'MODELO ORÇAMENTO'!$E$14:E401,'MODELO ORÇAMENTO'!E401,'MODELO ORÇAMENTO'!$I$14:I401,DADOS!$AE$6))))</f>
        <v>0</v>
      </c>
      <c r="G401">
        <f>IF(I401="","",IF(I401=DADOS!$AE$4,"",IF(OR(I401=DADOS!$AE$5,I401=DADOS!$AE$6,I401=DADOS!$AE$7),COUNTIFS('MODELO ORÇAMENTO'!$D$14:D401,'MODELO ORÇAMENTO'!D401,'MODELO ORÇAMENTO'!$E$14:E401,'MODELO ORÇAMENTO'!E401,'MODELO ORÇAMENTO'!$F$14:F401,'MODELO ORÇAMENTO'!F401,'MODELO ORÇAMENTO'!$I$14:I401,DADOS!$AE$7),COUNTIFS('MODELO ORÇAMENTO'!$D$14:D401,'MODELO ORÇAMENTO'!D401,'MODELO ORÇAMENTO'!$E$14:E401,'MODELO ORÇAMENTO'!E401,'MODELO ORÇAMENTO'!$F$14:F401,'MODELO ORÇAMENTO'!F401,'MODELO ORÇAMENTO'!$I$14:I401,DADOS!$AE$7))))</f>
        <v>0</v>
      </c>
      <c r="H401">
        <f>IF(I401="","",COUNTIFS('MODELO ORÇAMENTO'!$D$14:D401,'MODELO ORÇAMENTO'!D401,'MODELO ORÇAMENTO'!$E$14:E401,'MODELO ORÇAMENTO'!E401,'MODELO ORÇAMENTO'!$F$14:F401,'MODELO ORÇAMENTO'!F401,'MODELO ORÇAMENTO'!$G$14:G401,'MODELO ORÇAMENTO'!G401,'MODELO ORÇAMENTO'!$I$14:I401,DADOS!$AE$8))</f>
        <v>6</v>
      </c>
      <c r="I401" t="s">
        <v>16</v>
      </c>
      <c r="K401" s="49"/>
      <c r="L401" s="2" t="s">
        <v>580</v>
      </c>
      <c r="O401" s="4" t="s">
        <v>318</v>
      </c>
      <c r="P401" s="3" t="s">
        <v>49</v>
      </c>
      <c r="Q401" s="5">
        <v>120.7013</v>
      </c>
      <c r="R401" s="7"/>
      <c r="S401" s="6"/>
      <c r="T401" s="8"/>
      <c r="U401" s="2" t="s">
        <v>42</v>
      </c>
      <c r="V401" s="43"/>
      <c r="Z401" s="10" t="s">
        <v>0</v>
      </c>
      <c r="AA401" s="10" t="s">
        <v>0</v>
      </c>
      <c r="AB401" s="10" t="s">
        <v>0</v>
      </c>
      <c r="AC401" s="10" t="s">
        <v>0</v>
      </c>
      <c r="AE401" s="10" t="s">
        <v>0</v>
      </c>
      <c r="AF401" s="10" t="s">
        <v>0</v>
      </c>
      <c r="AG401" s="10" t="s">
        <v>0</v>
      </c>
      <c r="AH401" s="10" t="s">
        <v>0</v>
      </c>
      <c r="AI401" s="10" t="s">
        <v>0</v>
      </c>
    </row>
    <row r="402" spans="2:35" x14ac:dyDescent="0.25">
      <c r="B402" t="str">
        <f>IFERROR(IF(I402=DADOS!$AE$8,S402,""),0)</f>
        <v/>
      </c>
      <c r="C402" t="str">
        <f>IF(I402=DADOS!$AE$8,S402,"")</f>
        <v/>
      </c>
      <c r="D402" t="str">
        <f>IF(I402="","",COUNTIF(I$12:I402,DADOS!$AE$4))</f>
        <v/>
      </c>
      <c r="E402" t="str">
        <f>IF(I402="","",IF(I402=DADOS!$AE$4,"",IF(OR(I402=DADOS!$AE$5,I402=DADOS!$AE$6,I402=DADOS!$AE$7),COUNTIFS('MODELO ORÇAMENTO'!$D$14:D402,'MODELO ORÇAMENTO'!D402,'MODELO ORÇAMENTO'!$I$14:I402,DADOS!$AE$5),COUNTIFS('MODELO ORÇAMENTO'!$D$14:D402,'MODELO ORÇAMENTO'!D402,'MODELO ORÇAMENTO'!$I$14:I402,DADOS!$AE$5))))</f>
        <v/>
      </c>
      <c r="F402" t="str">
        <f>IF(I402="","",IF(I402=DADOS!$AE$4,"",IF(OR(I402=DADOS!$AE$5,I402=DADOS!$AE$6,I402=DADOS!$AE$7),COUNTIFS('MODELO ORÇAMENTO'!$D$14:D402,'MODELO ORÇAMENTO'!D402,'MODELO ORÇAMENTO'!$E$14:E402,'MODELO ORÇAMENTO'!E402,'MODELO ORÇAMENTO'!$I$14:I402,DADOS!$AE$6),COUNTIFS('MODELO ORÇAMENTO'!$D$14:D402,'MODELO ORÇAMENTO'!D402,'MODELO ORÇAMENTO'!$E$14:E402,'MODELO ORÇAMENTO'!E402,'MODELO ORÇAMENTO'!$I$14:I402,DADOS!$AE$6))))</f>
        <v/>
      </c>
      <c r="G402" t="str">
        <f>IF(I402="","",IF(I402=DADOS!$AE$4,"",IF(OR(I402=DADOS!$AE$5,I402=DADOS!$AE$6,I402=DADOS!$AE$7),COUNTIFS('MODELO ORÇAMENTO'!$D$14:D402,'MODELO ORÇAMENTO'!D402,'MODELO ORÇAMENTO'!$E$14:E402,'MODELO ORÇAMENTO'!E402,'MODELO ORÇAMENTO'!$F$14:F402,'MODELO ORÇAMENTO'!F402,'MODELO ORÇAMENTO'!$I$14:I402,DADOS!$AE$7),COUNTIFS('MODELO ORÇAMENTO'!$D$14:D402,'MODELO ORÇAMENTO'!D402,'MODELO ORÇAMENTO'!$E$14:E402,'MODELO ORÇAMENTO'!E402,'MODELO ORÇAMENTO'!$F$14:F402,'MODELO ORÇAMENTO'!F402,'MODELO ORÇAMENTO'!$I$14:I402,DADOS!$AE$7))))</f>
        <v/>
      </c>
      <c r="H402" t="str">
        <f>IF(I402="","",COUNTIFS('MODELO ORÇAMENTO'!$D$14:D402,'MODELO ORÇAMENTO'!D402,'MODELO ORÇAMENTO'!$E$14:E402,'MODELO ORÇAMENTO'!E402,'MODELO ORÇAMENTO'!$F$14:F402,'MODELO ORÇAMENTO'!F402,'MODELO ORÇAMENTO'!$G$14:G402,'MODELO ORÇAMENTO'!G402,'MODELO ORÇAMENTO'!$I$14:I402,DADOS!$AE$8))</f>
        <v/>
      </c>
      <c r="K402" s="49"/>
      <c r="L402" s="2" t="s">
        <v>0</v>
      </c>
      <c r="O402" s="4" t="s">
        <v>0</v>
      </c>
      <c r="P402" s="3" t="s">
        <v>0</v>
      </c>
      <c r="Q402" s="5" t="s">
        <v>0</v>
      </c>
      <c r="R402" s="7"/>
      <c r="S402" s="6"/>
      <c r="T402" s="8"/>
      <c r="V402" s="43"/>
      <c r="Z402" s="10" t="s">
        <v>0</v>
      </c>
      <c r="AA402" s="10" t="s">
        <v>0</v>
      </c>
      <c r="AB402" s="10" t="s">
        <v>0</v>
      </c>
      <c r="AC402" s="10" t="s">
        <v>0</v>
      </c>
      <c r="AE402" s="10" t="s">
        <v>0</v>
      </c>
      <c r="AF402" s="10" t="s">
        <v>0</v>
      </c>
      <c r="AG402" s="10" t="s">
        <v>0</v>
      </c>
      <c r="AH402" s="10" t="s">
        <v>0</v>
      </c>
      <c r="AI402" s="10" t="s">
        <v>0</v>
      </c>
    </row>
    <row r="403" spans="2:35" x14ac:dyDescent="0.25">
      <c r="B403" t="str">
        <f>IFERROR(IF(I403=DADOS!$AE$8,S403,""),0)</f>
        <v/>
      </c>
      <c r="C403" t="str">
        <f>IF(I403=DADOS!$AE$8,S403,"")</f>
        <v/>
      </c>
      <c r="D403">
        <f>IF(I403="","",COUNTIF(I$12:I403,DADOS!$AE$4))</f>
        <v>3</v>
      </c>
      <c r="E403">
        <f>IF(I403="","",IF(I403=DADOS!$AE$4,"",IF(OR(I403=DADOS!$AE$5,I403=DADOS!$AE$6,I403=DADOS!$AE$7),COUNTIFS('MODELO ORÇAMENTO'!$D$14:D403,'MODELO ORÇAMENTO'!D403,'MODELO ORÇAMENTO'!$I$14:I403,DADOS!$AE$5),COUNTIFS('MODELO ORÇAMENTO'!$D$14:D403,'MODELO ORÇAMENTO'!D403,'MODELO ORÇAMENTO'!$I$14:I403,DADOS!$AE$5))))</f>
        <v>12</v>
      </c>
      <c r="F403">
        <f>IF(I403="","",IF(I403=DADOS!$AE$4,"",IF(OR(I403=DADOS!$AE$5,I403=DADOS!$AE$6,I403=DADOS!$AE$7),COUNTIFS('MODELO ORÇAMENTO'!$D$14:D403,'MODELO ORÇAMENTO'!D403,'MODELO ORÇAMENTO'!$E$14:E403,'MODELO ORÇAMENTO'!E403,'MODELO ORÇAMENTO'!$I$14:I403,DADOS!$AE$6),COUNTIFS('MODELO ORÇAMENTO'!$D$14:D403,'MODELO ORÇAMENTO'!D403,'MODELO ORÇAMENTO'!$E$14:E403,'MODELO ORÇAMENTO'!E403,'MODELO ORÇAMENTO'!$I$14:I403,DADOS!$AE$6))))</f>
        <v>0</v>
      </c>
      <c r="G403">
        <f>IF(I403="","",IF(I403=DADOS!$AE$4,"",IF(OR(I403=DADOS!$AE$5,I403=DADOS!$AE$6,I403=DADOS!$AE$7),COUNTIFS('MODELO ORÇAMENTO'!$D$14:D403,'MODELO ORÇAMENTO'!D403,'MODELO ORÇAMENTO'!$E$14:E403,'MODELO ORÇAMENTO'!E403,'MODELO ORÇAMENTO'!$F$14:F403,'MODELO ORÇAMENTO'!F403,'MODELO ORÇAMENTO'!$I$14:I403,DADOS!$AE$7),COUNTIFS('MODELO ORÇAMENTO'!$D$14:D403,'MODELO ORÇAMENTO'!D403,'MODELO ORÇAMENTO'!$E$14:E403,'MODELO ORÇAMENTO'!E403,'MODELO ORÇAMENTO'!$F$14:F403,'MODELO ORÇAMENTO'!F403,'MODELO ORÇAMENTO'!$I$14:I403,DADOS!$AE$7))))</f>
        <v>0</v>
      </c>
      <c r="H403">
        <f>IF(I403="","",COUNTIFS('MODELO ORÇAMENTO'!$D$14:D403,'MODELO ORÇAMENTO'!D403,'MODELO ORÇAMENTO'!$E$14:E403,'MODELO ORÇAMENTO'!E403,'MODELO ORÇAMENTO'!$F$14:F403,'MODELO ORÇAMENTO'!F403,'MODELO ORÇAMENTO'!$G$14:G403,'MODELO ORÇAMENTO'!G403,'MODELO ORÇAMENTO'!$I$14:I403,DADOS!$AE$8))</f>
        <v>0</v>
      </c>
      <c r="I403" t="s">
        <v>13</v>
      </c>
      <c r="K403" s="49"/>
      <c r="L403" s="2" t="s">
        <v>581</v>
      </c>
      <c r="O403" s="4" t="s">
        <v>134</v>
      </c>
      <c r="P403" s="3" t="s">
        <v>0</v>
      </c>
      <c r="Q403" s="5" t="s">
        <v>0</v>
      </c>
      <c r="R403" s="7"/>
      <c r="S403" s="6"/>
      <c r="T403" s="8"/>
      <c r="V403" s="43"/>
      <c r="X403" s="9" t="s">
        <v>134</v>
      </c>
      <c r="Z403" s="10" t="s">
        <v>0</v>
      </c>
      <c r="AA403" s="10" t="s">
        <v>0</v>
      </c>
      <c r="AB403" s="10" t="s">
        <v>0</v>
      </c>
      <c r="AC403" s="10" t="s">
        <v>0</v>
      </c>
      <c r="AE403" s="10" t="s">
        <v>0</v>
      </c>
      <c r="AF403" s="10" t="s">
        <v>0</v>
      </c>
      <c r="AG403" s="10" t="s">
        <v>0</v>
      </c>
      <c r="AH403" s="10" t="s">
        <v>0</v>
      </c>
      <c r="AI403" s="10" t="s">
        <v>0</v>
      </c>
    </row>
    <row r="404" spans="2:35" ht="60" x14ac:dyDescent="0.25">
      <c r="B404">
        <f>IFERROR(IF(I404=DADOS!$AE$8,S404,""),0)</f>
        <v>0</v>
      </c>
      <c r="C404">
        <f>IF(I404=DADOS!$AE$8,S404,"")</f>
        <v>0</v>
      </c>
      <c r="D404">
        <f>IF(I404="","",COUNTIF(I$12:I404,DADOS!$AE$4))</f>
        <v>3</v>
      </c>
      <c r="E404">
        <f>IF(I404="","",IF(I404=DADOS!$AE$4,"",IF(OR(I404=DADOS!$AE$5,I404=DADOS!$AE$6,I404=DADOS!$AE$7),COUNTIFS('MODELO ORÇAMENTO'!$D$14:D404,'MODELO ORÇAMENTO'!D404,'MODELO ORÇAMENTO'!$I$14:I404,DADOS!$AE$5),COUNTIFS('MODELO ORÇAMENTO'!$D$14:D404,'MODELO ORÇAMENTO'!D404,'MODELO ORÇAMENTO'!$I$14:I404,DADOS!$AE$5))))</f>
        <v>12</v>
      </c>
      <c r="F404">
        <f>IF(I404="","",IF(I404=DADOS!$AE$4,"",IF(OR(I404=DADOS!$AE$5,I404=DADOS!$AE$6,I404=DADOS!$AE$7),COUNTIFS('MODELO ORÇAMENTO'!$D$14:D404,'MODELO ORÇAMENTO'!D404,'MODELO ORÇAMENTO'!$E$14:E404,'MODELO ORÇAMENTO'!E404,'MODELO ORÇAMENTO'!$I$14:I404,DADOS!$AE$6),COUNTIFS('MODELO ORÇAMENTO'!$D$14:D404,'MODELO ORÇAMENTO'!D404,'MODELO ORÇAMENTO'!$E$14:E404,'MODELO ORÇAMENTO'!E404,'MODELO ORÇAMENTO'!$I$14:I404,DADOS!$AE$6))))</f>
        <v>0</v>
      </c>
      <c r="G404">
        <f>IF(I404="","",IF(I404=DADOS!$AE$4,"",IF(OR(I404=DADOS!$AE$5,I404=DADOS!$AE$6,I404=DADOS!$AE$7),COUNTIFS('MODELO ORÇAMENTO'!$D$14:D404,'MODELO ORÇAMENTO'!D404,'MODELO ORÇAMENTO'!$E$14:E404,'MODELO ORÇAMENTO'!E404,'MODELO ORÇAMENTO'!$F$14:F404,'MODELO ORÇAMENTO'!F404,'MODELO ORÇAMENTO'!$I$14:I404,DADOS!$AE$7),COUNTIFS('MODELO ORÇAMENTO'!$D$14:D404,'MODELO ORÇAMENTO'!D404,'MODELO ORÇAMENTO'!$E$14:E404,'MODELO ORÇAMENTO'!E404,'MODELO ORÇAMENTO'!$F$14:F404,'MODELO ORÇAMENTO'!F404,'MODELO ORÇAMENTO'!$I$14:I404,DADOS!$AE$7))))</f>
        <v>0</v>
      </c>
      <c r="H404">
        <f>IF(I404="","",COUNTIFS('MODELO ORÇAMENTO'!$D$14:D404,'MODELO ORÇAMENTO'!D404,'MODELO ORÇAMENTO'!$E$14:E404,'MODELO ORÇAMENTO'!E404,'MODELO ORÇAMENTO'!$F$14:F404,'MODELO ORÇAMENTO'!F404,'MODELO ORÇAMENTO'!$G$14:G404,'MODELO ORÇAMENTO'!G404,'MODELO ORÇAMENTO'!$I$14:I404,DADOS!$AE$8))</f>
        <v>1</v>
      </c>
      <c r="I404" t="s">
        <v>16</v>
      </c>
      <c r="K404" s="49"/>
      <c r="L404" s="2" t="s">
        <v>582</v>
      </c>
      <c r="O404" s="4" t="s">
        <v>583</v>
      </c>
      <c r="P404" s="3" t="s">
        <v>52</v>
      </c>
      <c r="Q404" s="5">
        <v>1</v>
      </c>
      <c r="R404" s="7"/>
      <c r="S404" s="6"/>
      <c r="T404" s="8"/>
      <c r="U404" s="2" t="s">
        <v>42</v>
      </c>
      <c r="V404" s="43"/>
      <c r="Z404" s="10" t="s">
        <v>0</v>
      </c>
      <c r="AA404" s="10" t="s">
        <v>0</v>
      </c>
      <c r="AB404" s="10" t="s">
        <v>0</v>
      </c>
      <c r="AC404" s="10" t="s">
        <v>0</v>
      </c>
      <c r="AE404" s="10" t="s">
        <v>0</v>
      </c>
      <c r="AF404" s="10" t="s">
        <v>0</v>
      </c>
      <c r="AG404" s="10" t="s">
        <v>0</v>
      </c>
      <c r="AH404" s="10" t="s">
        <v>0</v>
      </c>
      <c r="AI404" s="10" t="s">
        <v>0</v>
      </c>
    </row>
    <row r="405" spans="2:35" ht="60" x14ac:dyDescent="0.25">
      <c r="B405">
        <f>IFERROR(IF(I405=DADOS!$AE$8,S405,""),0)</f>
        <v>0</v>
      </c>
      <c r="C405">
        <f>IF(I405=DADOS!$AE$8,S405,"")</f>
        <v>0</v>
      </c>
      <c r="D405">
        <f>IF(I405="","",COUNTIF(I$12:I405,DADOS!$AE$4))</f>
        <v>3</v>
      </c>
      <c r="E405">
        <f>IF(I405="","",IF(I405=DADOS!$AE$4,"",IF(OR(I405=DADOS!$AE$5,I405=DADOS!$AE$6,I405=DADOS!$AE$7),COUNTIFS('MODELO ORÇAMENTO'!$D$14:D405,'MODELO ORÇAMENTO'!D405,'MODELO ORÇAMENTO'!$I$14:I405,DADOS!$AE$5),COUNTIFS('MODELO ORÇAMENTO'!$D$14:D405,'MODELO ORÇAMENTO'!D405,'MODELO ORÇAMENTO'!$I$14:I405,DADOS!$AE$5))))</f>
        <v>12</v>
      </c>
      <c r="F405">
        <f>IF(I405="","",IF(I405=DADOS!$AE$4,"",IF(OR(I405=DADOS!$AE$5,I405=DADOS!$AE$6,I405=DADOS!$AE$7),COUNTIFS('MODELO ORÇAMENTO'!$D$14:D405,'MODELO ORÇAMENTO'!D405,'MODELO ORÇAMENTO'!$E$14:E405,'MODELO ORÇAMENTO'!E405,'MODELO ORÇAMENTO'!$I$14:I405,DADOS!$AE$6),COUNTIFS('MODELO ORÇAMENTO'!$D$14:D405,'MODELO ORÇAMENTO'!D405,'MODELO ORÇAMENTO'!$E$14:E405,'MODELO ORÇAMENTO'!E405,'MODELO ORÇAMENTO'!$I$14:I405,DADOS!$AE$6))))</f>
        <v>0</v>
      </c>
      <c r="G405">
        <f>IF(I405="","",IF(I405=DADOS!$AE$4,"",IF(OR(I405=DADOS!$AE$5,I405=DADOS!$AE$6,I405=DADOS!$AE$7),COUNTIFS('MODELO ORÇAMENTO'!$D$14:D405,'MODELO ORÇAMENTO'!D405,'MODELO ORÇAMENTO'!$E$14:E405,'MODELO ORÇAMENTO'!E405,'MODELO ORÇAMENTO'!$F$14:F405,'MODELO ORÇAMENTO'!F405,'MODELO ORÇAMENTO'!$I$14:I405,DADOS!$AE$7),COUNTIFS('MODELO ORÇAMENTO'!$D$14:D405,'MODELO ORÇAMENTO'!D405,'MODELO ORÇAMENTO'!$E$14:E405,'MODELO ORÇAMENTO'!E405,'MODELO ORÇAMENTO'!$F$14:F405,'MODELO ORÇAMENTO'!F405,'MODELO ORÇAMENTO'!$I$14:I405,DADOS!$AE$7))))</f>
        <v>0</v>
      </c>
      <c r="H405">
        <f>IF(I405="","",COUNTIFS('MODELO ORÇAMENTO'!$D$14:D405,'MODELO ORÇAMENTO'!D405,'MODELO ORÇAMENTO'!$E$14:E405,'MODELO ORÇAMENTO'!E405,'MODELO ORÇAMENTO'!$F$14:F405,'MODELO ORÇAMENTO'!F405,'MODELO ORÇAMENTO'!$G$14:G405,'MODELO ORÇAMENTO'!G405,'MODELO ORÇAMENTO'!$I$14:I405,DADOS!$AE$8))</f>
        <v>2</v>
      </c>
      <c r="I405" t="s">
        <v>16</v>
      </c>
      <c r="K405" s="49"/>
      <c r="L405" s="2" t="s">
        <v>584</v>
      </c>
      <c r="O405" s="4" t="s">
        <v>585</v>
      </c>
      <c r="P405" s="3" t="s">
        <v>52</v>
      </c>
      <c r="Q405" s="5">
        <v>1</v>
      </c>
      <c r="R405" s="7"/>
      <c r="S405" s="6"/>
      <c r="T405" s="8"/>
      <c r="U405" s="2" t="s">
        <v>42</v>
      </c>
      <c r="V405" s="43"/>
      <c r="Z405" s="10" t="s">
        <v>0</v>
      </c>
      <c r="AA405" s="10" t="s">
        <v>0</v>
      </c>
      <c r="AB405" s="10" t="s">
        <v>0</v>
      </c>
      <c r="AC405" s="10" t="s">
        <v>0</v>
      </c>
      <c r="AE405" s="10" t="s">
        <v>0</v>
      </c>
      <c r="AF405" s="10" t="s">
        <v>0</v>
      </c>
      <c r="AG405" s="10" t="s">
        <v>0</v>
      </c>
      <c r="AH405" s="10" t="s">
        <v>0</v>
      </c>
      <c r="AI405" s="10" t="s">
        <v>0</v>
      </c>
    </row>
    <row r="406" spans="2:35" ht="30" x14ac:dyDescent="0.25">
      <c r="B406">
        <f>IFERROR(IF(I406=DADOS!$AE$8,S406,""),0)</f>
        <v>0</v>
      </c>
      <c r="C406">
        <f>IF(I406=DADOS!$AE$8,S406,"")</f>
        <v>0</v>
      </c>
      <c r="D406">
        <f>IF(I406="","",COUNTIF(I$12:I406,DADOS!$AE$4))</f>
        <v>3</v>
      </c>
      <c r="E406">
        <f>IF(I406="","",IF(I406=DADOS!$AE$4,"",IF(OR(I406=DADOS!$AE$5,I406=DADOS!$AE$6,I406=DADOS!$AE$7),COUNTIFS('MODELO ORÇAMENTO'!$D$14:D406,'MODELO ORÇAMENTO'!D406,'MODELO ORÇAMENTO'!$I$14:I406,DADOS!$AE$5),COUNTIFS('MODELO ORÇAMENTO'!$D$14:D406,'MODELO ORÇAMENTO'!D406,'MODELO ORÇAMENTO'!$I$14:I406,DADOS!$AE$5))))</f>
        <v>12</v>
      </c>
      <c r="F406">
        <f>IF(I406="","",IF(I406=DADOS!$AE$4,"",IF(OR(I406=DADOS!$AE$5,I406=DADOS!$AE$6,I406=DADOS!$AE$7),COUNTIFS('MODELO ORÇAMENTO'!$D$14:D406,'MODELO ORÇAMENTO'!D406,'MODELO ORÇAMENTO'!$E$14:E406,'MODELO ORÇAMENTO'!E406,'MODELO ORÇAMENTO'!$I$14:I406,DADOS!$AE$6),COUNTIFS('MODELO ORÇAMENTO'!$D$14:D406,'MODELO ORÇAMENTO'!D406,'MODELO ORÇAMENTO'!$E$14:E406,'MODELO ORÇAMENTO'!E406,'MODELO ORÇAMENTO'!$I$14:I406,DADOS!$AE$6))))</f>
        <v>0</v>
      </c>
      <c r="G406">
        <f>IF(I406="","",IF(I406=DADOS!$AE$4,"",IF(OR(I406=DADOS!$AE$5,I406=DADOS!$AE$6,I406=DADOS!$AE$7),COUNTIFS('MODELO ORÇAMENTO'!$D$14:D406,'MODELO ORÇAMENTO'!D406,'MODELO ORÇAMENTO'!$E$14:E406,'MODELO ORÇAMENTO'!E406,'MODELO ORÇAMENTO'!$F$14:F406,'MODELO ORÇAMENTO'!F406,'MODELO ORÇAMENTO'!$I$14:I406,DADOS!$AE$7),COUNTIFS('MODELO ORÇAMENTO'!$D$14:D406,'MODELO ORÇAMENTO'!D406,'MODELO ORÇAMENTO'!$E$14:E406,'MODELO ORÇAMENTO'!E406,'MODELO ORÇAMENTO'!$F$14:F406,'MODELO ORÇAMENTO'!F406,'MODELO ORÇAMENTO'!$I$14:I406,DADOS!$AE$7))))</f>
        <v>0</v>
      </c>
      <c r="H406">
        <f>IF(I406="","",COUNTIFS('MODELO ORÇAMENTO'!$D$14:D406,'MODELO ORÇAMENTO'!D406,'MODELO ORÇAMENTO'!$E$14:E406,'MODELO ORÇAMENTO'!E406,'MODELO ORÇAMENTO'!$F$14:F406,'MODELO ORÇAMENTO'!F406,'MODELO ORÇAMENTO'!$G$14:G406,'MODELO ORÇAMENTO'!G406,'MODELO ORÇAMENTO'!$I$14:I406,DADOS!$AE$8))</f>
        <v>3</v>
      </c>
      <c r="I406" t="s">
        <v>16</v>
      </c>
      <c r="K406" s="49"/>
      <c r="L406" s="2" t="s">
        <v>586</v>
      </c>
      <c r="O406" s="4" t="s">
        <v>587</v>
      </c>
      <c r="P406" s="3" t="s">
        <v>52</v>
      </c>
      <c r="Q406" s="5">
        <v>2</v>
      </c>
      <c r="R406" s="7"/>
      <c r="S406" s="6"/>
      <c r="T406" s="8"/>
      <c r="U406" s="2" t="s">
        <v>42</v>
      </c>
      <c r="V406" s="43"/>
      <c r="Z406" s="10" t="s">
        <v>0</v>
      </c>
      <c r="AA406" s="10" t="s">
        <v>0</v>
      </c>
      <c r="AB406" s="10" t="s">
        <v>0</v>
      </c>
      <c r="AC406" s="10" t="s">
        <v>0</v>
      </c>
      <c r="AE406" s="10" t="s">
        <v>0</v>
      </c>
      <c r="AF406" s="10" t="s">
        <v>0</v>
      </c>
      <c r="AG406" s="10" t="s">
        <v>0</v>
      </c>
      <c r="AH406" s="10" t="s">
        <v>0</v>
      </c>
      <c r="AI406" s="10" t="s">
        <v>0</v>
      </c>
    </row>
    <row r="407" spans="2:35" ht="45" x14ac:dyDescent="0.25">
      <c r="B407">
        <f>IFERROR(IF(I407=DADOS!$AE$8,S407,""),0)</f>
        <v>0</v>
      </c>
      <c r="C407">
        <f>IF(I407=DADOS!$AE$8,S407,"")</f>
        <v>0</v>
      </c>
      <c r="D407">
        <f>IF(I407="","",COUNTIF(I$12:I407,DADOS!$AE$4))</f>
        <v>3</v>
      </c>
      <c r="E407">
        <f>IF(I407="","",IF(I407=DADOS!$AE$4,"",IF(OR(I407=DADOS!$AE$5,I407=DADOS!$AE$6,I407=DADOS!$AE$7),COUNTIFS('MODELO ORÇAMENTO'!$D$14:D407,'MODELO ORÇAMENTO'!D407,'MODELO ORÇAMENTO'!$I$14:I407,DADOS!$AE$5),COUNTIFS('MODELO ORÇAMENTO'!$D$14:D407,'MODELO ORÇAMENTO'!D407,'MODELO ORÇAMENTO'!$I$14:I407,DADOS!$AE$5))))</f>
        <v>12</v>
      </c>
      <c r="F407">
        <f>IF(I407="","",IF(I407=DADOS!$AE$4,"",IF(OR(I407=DADOS!$AE$5,I407=DADOS!$AE$6,I407=DADOS!$AE$7),COUNTIFS('MODELO ORÇAMENTO'!$D$14:D407,'MODELO ORÇAMENTO'!D407,'MODELO ORÇAMENTO'!$E$14:E407,'MODELO ORÇAMENTO'!E407,'MODELO ORÇAMENTO'!$I$14:I407,DADOS!$AE$6),COUNTIFS('MODELO ORÇAMENTO'!$D$14:D407,'MODELO ORÇAMENTO'!D407,'MODELO ORÇAMENTO'!$E$14:E407,'MODELO ORÇAMENTO'!E407,'MODELO ORÇAMENTO'!$I$14:I407,DADOS!$AE$6))))</f>
        <v>0</v>
      </c>
      <c r="G407">
        <f>IF(I407="","",IF(I407=DADOS!$AE$4,"",IF(OR(I407=DADOS!$AE$5,I407=DADOS!$AE$6,I407=DADOS!$AE$7),COUNTIFS('MODELO ORÇAMENTO'!$D$14:D407,'MODELO ORÇAMENTO'!D407,'MODELO ORÇAMENTO'!$E$14:E407,'MODELO ORÇAMENTO'!E407,'MODELO ORÇAMENTO'!$F$14:F407,'MODELO ORÇAMENTO'!F407,'MODELO ORÇAMENTO'!$I$14:I407,DADOS!$AE$7),COUNTIFS('MODELO ORÇAMENTO'!$D$14:D407,'MODELO ORÇAMENTO'!D407,'MODELO ORÇAMENTO'!$E$14:E407,'MODELO ORÇAMENTO'!E407,'MODELO ORÇAMENTO'!$F$14:F407,'MODELO ORÇAMENTO'!F407,'MODELO ORÇAMENTO'!$I$14:I407,DADOS!$AE$7))))</f>
        <v>0</v>
      </c>
      <c r="H407">
        <f>IF(I407="","",COUNTIFS('MODELO ORÇAMENTO'!$D$14:D407,'MODELO ORÇAMENTO'!D407,'MODELO ORÇAMENTO'!$E$14:E407,'MODELO ORÇAMENTO'!E407,'MODELO ORÇAMENTO'!$F$14:F407,'MODELO ORÇAMENTO'!F407,'MODELO ORÇAMENTO'!$G$14:G407,'MODELO ORÇAMENTO'!G407,'MODELO ORÇAMENTO'!$I$14:I407,DADOS!$AE$8))</f>
        <v>4</v>
      </c>
      <c r="I407" t="s">
        <v>16</v>
      </c>
      <c r="K407" s="49"/>
      <c r="L407" s="2" t="s">
        <v>588</v>
      </c>
      <c r="O407" s="4" t="s">
        <v>589</v>
      </c>
      <c r="P407" s="3" t="s">
        <v>41</v>
      </c>
      <c r="Q407" s="5">
        <v>1</v>
      </c>
      <c r="R407" s="7"/>
      <c r="S407" s="6"/>
      <c r="T407" s="8"/>
      <c r="U407" s="2" t="s">
        <v>42</v>
      </c>
      <c r="V407" s="43"/>
      <c r="Z407" s="10" t="s">
        <v>0</v>
      </c>
      <c r="AA407" s="10" t="s">
        <v>0</v>
      </c>
      <c r="AB407" s="10" t="s">
        <v>0</v>
      </c>
      <c r="AC407" s="10" t="s">
        <v>0</v>
      </c>
      <c r="AE407" s="10" t="s">
        <v>0</v>
      </c>
      <c r="AF407" s="10" t="s">
        <v>0</v>
      </c>
      <c r="AG407" s="10" t="s">
        <v>0</v>
      </c>
      <c r="AH407" s="10" t="s">
        <v>0</v>
      </c>
      <c r="AI407" s="10" t="s">
        <v>0</v>
      </c>
    </row>
    <row r="408" spans="2:35" ht="30" x14ac:dyDescent="0.25">
      <c r="B408">
        <f>IFERROR(IF(I408=DADOS!$AE$8,S408,""),0)</f>
        <v>0</v>
      </c>
      <c r="C408">
        <f>IF(I408=DADOS!$AE$8,S408,"")</f>
        <v>0</v>
      </c>
      <c r="D408">
        <f>IF(I408="","",COUNTIF(I$12:I408,DADOS!$AE$4))</f>
        <v>3</v>
      </c>
      <c r="E408">
        <f>IF(I408="","",IF(I408=DADOS!$AE$4,"",IF(OR(I408=DADOS!$AE$5,I408=DADOS!$AE$6,I408=DADOS!$AE$7),COUNTIFS('MODELO ORÇAMENTO'!$D$14:D408,'MODELO ORÇAMENTO'!D408,'MODELO ORÇAMENTO'!$I$14:I408,DADOS!$AE$5),COUNTIFS('MODELO ORÇAMENTO'!$D$14:D408,'MODELO ORÇAMENTO'!D408,'MODELO ORÇAMENTO'!$I$14:I408,DADOS!$AE$5))))</f>
        <v>12</v>
      </c>
      <c r="F408">
        <f>IF(I408="","",IF(I408=DADOS!$AE$4,"",IF(OR(I408=DADOS!$AE$5,I408=DADOS!$AE$6,I408=DADOS!$AE$7),COUNTIFS('MODELO ORÇAMENTO'!$D$14:D408,'MODELO ORÇAMENTO'!D408,'MODELO ORÇAMENTO'!$E$14:E408,'MODELO ORÇAMENTO'!E408,'MODELO ORÇAMENTO'!$I$14:I408,DADOS!$AE$6),COUNTIFS('MODELO ORÇAMENTO'!$D$14:D408,'MODELO ORÇAMENTO'!D408,'MODELO ORÇAMENTO'!$E$14:E408,'MODELO ORÇAMENTO'!E408,'MODELO ORÇAMENTO'!$I$14:I408,DADOS!$AE$6))))</f>
        <v>0</v>
      </c>
      <c r="G408">
        <f>IF(I408="","",IF(I408=DADOS!$AE$4,"",IF(OR(I408=DADOS!$AE$5,I408=DADOS!$AE$6,I408=DADOS!$AE$7),COUNTIFS('MODELO ORÇAMENTO'!$D$14:D408,'MODELO ORÇAMENTO'!D408,'MODELO ORÇAMENTO'!$E$14:E408,'MODELO ORÇAMENTO'!E408,'MODELO ORÇAMENTO'!$F$14:F408,'MODELO ORÇAMENTO'!F408,'MODELO ORÇAMENTO'!$I$14:I408,DADOS!$AE$7),COUNTIFS('MODELO ORÇAMENTO'!$D$14:D408,'MODELO ORÇAMENTO'!D408,'MODELO ORÇAMENTO'!$E$14:E408,'MODELO ORÇAMENTO'!E408,'MODELO ORÇAMENTO'!$F$14:F408,'MODELO ORÇAMENTO'!F408,'MODELO ORÇAMENTO'!$I$14:I408,DADOS!$AE$7))))</f>
        <v>0</v>
      </c>
      <c r="H408">
        <f>IF(I408="","",COUNTIFS('MODELO ORÇAMENTO'!$D$14:D408,'MODELO ORÇAMENTO'!D408,'MODELO ORÇAMENTO'!$E$14:E408,'MODELO ORÇAMENTO'!E408,'MODELO ORÇAMENTO'!$F$14:F408,'MODELO ORÇAMENTO'!F408,'MODELO ORÇAMENTO'!$G$14:G408,'MODELO ORÇAMENTO'!G408,'MODELO ORÇAMENTO'!$I$14:I408,DADOS!$AE$8))</f>
        <v>5</v>
      </c>
      <c r="I408" t="s">
        <v>16</v>
      </c>
      <c r="K408" s="49"/>
      <c r="L408" s="2" t="s">
        <v>590</v>
      </c>
      <c r="O408" s="4" t="s">
        <v>591</v>
      </c>
      <c r="P408" s="3" t="s">
        <v>41</v>
      </c>
      <c r="Q408" s="5">
        <v>4</v>
      </c>
      <c r="R408" s="7"/>
      <c r="S408" s="6"/>
      <c r="T408" s="8"/>
      <c r="U408" s="2" t="s">
        <v>42</v>
      </c>
      <c r="V408" s="43"/>
      <c r="Z408" s="10" t="s">
        <v>0</v>
      </c>
      <c r="AA408" s="10" t="s">
        <v>0</v>
      </c>
      <c r="AB408" s="10" t="s">
        <v>0</v>
      </c>
      <c r="AC408" s="10" t="s">
        <v>0</v>
      </c>
      <c r="AE408" s="10" t="s">
        <v>0</v>
      </c>
      <c r="AF408" s="10" t="s">
        <v>0</v>
      </c>
      <c r="AG408" s="10" t="s">
        <v>0</v>
      </c>
      <c r="AH408" s="10" t="s">
        <v>0</v>
      </c>
      <c r="AI408" s="10" t="s">
        <v>0</v>
      </c>
    </row>
    <row r="409" spans="2:35" ht="30" x14ac:dyDescent="0.25">
      <c r="B409">
        <f>IFERROR(IF(I409=DADOS!$AE$8,S409,""),0)</f>
        <v>0</v>
      </c>
      <c r="C409">
        <f>IF(I409=DADOS!$AE$8,S409,"")</f>
        <v>0</v>
      </c>
      <c r="D409">
        <f>IF(I409="","",COUNTIF(I$12:I409,DADOS!$AE$4))</f>
        <v>3</v>
      </c>
      <c r="E409">
        <f>IF(I409="","",IF(I409=DADOS!$AE$4,"",IF(OR(I409=DADOS!$AE$5,I409=DADOS!$AE$6,I409=DADOS!$AE$7),COUNTIFS('MODELO ORÇAMENTO'!$D$14:D409,'MODELO ORÇAMENTO'!D409,'MODELO ORÇAMENTO'!$I$14:I409,DADOS!$AE$5),COUNTIFS('MODELO ORÇAMENTO'!$D$14:D409,'MODELO ORÇAMENTO'!D409,'MODELO ORÇAMENTO'!$I$14:I409,DADOS!$AE$5))))</f>
        <v>12</v>
      </c>
      <c r="F409">
        <f>IF(I409="","",IF(I409=DADOS!$AE$4,"",IF(OR(I409=DADOS!$AE$5,I409=DADOS!$AE$6,I409=DADOS!$AE$7),COUNTIFS('MODELO ORÇAMENTO'!$D$14:D409,'MODELO ORÇAMENTO'!D409,'MODELO ORÇAMENTO'!$E$14:E409,'MODELO ORÇAMENTO'!E409,'MODELO ORÇAMENTO'!$I$14:I409,DADOS!$AE$6),COUNTIFS('MODELO ORÇAMENTO'!$D$14:D409,'MODELO ORÇAMENTO'!D409,'MODELO ORÇAMENTO'!$E$14:E409,'MODELO ORÇAMENTO'!E409,'MODELO ORÇAMENTO'!$I$14:I409,DADOS!$AE$6))))</f>
        <v>0</v>
      </c>
      <c r="G409">
        <f>IF(I409="","",IF(I409=DADOS!$AE$4,"",IF(OR(I409=DADOS!$AE$5,I409=DADOS!$AE$6,I409=DADOS!$AE$7),COUNTIFS('MODELO ORÇAMENTO'!$D$14:D409,'MODELO ORÇAMENTO'!D409,'MODELO ORÇAMENTO'!$E$14:E409,'MODELO ORÇAMENTO'!E409,'MODELO ORÇAMENTO'!$F$14:F409,'MODELO ORÇAMENTO'!F409,'MODELO ORÇAMENTO'!$I$14:I409,DADOS!$AE$7),COUNTIFS('MODELO ORÇAMENTO'!$D$14:D409,'MODELO ORÇAMENTO'!D409,'MODELO ORÇAMENTO'!$E$14:E409,'MODELO ORÇAMENTO'!E409,'MODELO ORÇAMENTO'!$F$14:F409,'MODELO ORÇAMENTO'!F409,'MODELO ORÇAMENTO'!$I$14:I409,DADOS!$AE$7))))</f>
        <v>0</v>
      </c>
      <c r="H409">
        <f>IF(I409="","",COUNTIFS('MODELO ORÇAMENTO'!$D$14:D409,'MODELO ORÇAMENTO'!D409,'MODELO ORÇAMENTO'!$E$14:E409,'MODELO ORÇAMENTO'!E409,'MODELO ORÇAMENTO'!$F$14:F409,'MODELO ORÇAMENTO'!F409,'MODELO ORÇAMENTO'!$G$14:G409,'MODELO ORÇAMENTO'!G409,'MODELO ORÇAMENTO'!$I$14:I409,DADOS!$AE$8))</f>
        <v>6</v>
      </c>
      <c r="I409" t="s">
        <v>16</v>
      </c>
      <c r="K409" s="49"/>
      <c r="L409" s="2" t="s">
        <v>592</v>
      </c>
      <c r="O409" s="4" t="s">
        <v>593</v>
      </c>
      <c r="P409" s="3" t="s">
        <v>41</v>
      </c>
      <c r="Q409" s="5">
        <v>8</v>
      </c>
      <c r="R409" s="7"/>
      <c r="S409" s="6"/>
      <c r="T409" s="8"/>
      <c r="U409" s="2" t="s">
        <v>42</v>
      </c>
      <c r="V409" s="43"/>
      <c r="Z409" s="10" t="s">
        <v>0</v>
      </c>
      <c r="AA409" s="10" t="s">
        <v>0</v>
      </c>
      <c r="AB409" s="10" t="s">
        <v>0</v>
      </c>
      <c r="AC409" s="10" t="s">
        <v>0</v>
      </c>
      <c r="AE409" s="10" t="s">
        <v>0</v>
      </c>
      <c r="AF409" s="10" t="s">
        <v>0</v>
      </c>
      <c r="AG409" s="10" t="s">
        <v>0</v>
      </c>
      <c r="AH409" s="10" t="s">
        <v>0</v>
      </c>
      <c r="AI409" s="10" t="s">
        <v>0</v>
      </c>
    </row>
    <row r="410" spans="2:35" ht="30" x14ac:dyDescent="0.25">
      <c r="B410">
        <f>IFERROR(IF(I410=DADOS!$AE$8,S410,""),0)</f>
        <v>0</v>
      </c>
      <c r="C410">
        <f>IF(I410=DADOS!$AE$8,S410,"")</f>
        <v>0</v>
      </c>
      <c r="D410">
        <f>IF(I410="","",COUNTIF(I$12:I410,DADOS!$AE$4))</f>
        <v>3</v>
      </c>
      <c r="E410">
        <f>IF(I410="","",IF(I410=DADOS!$AE$4,"",IF(OR(I410=DADOS!$AE$5,I410=DADOS!$AE$6,I410=DADOS!$AE$7),COUNTIFS('MODELO ORÇAMENTO'!$D$14:D410,'MODELO ORÇAMENTO'!D410,'MODELO ORÇAMENTO'!$I$14:I410,DADOS!$AE$5),COUNTIFS('MODELO ORÇAMENTO'!$D$14:D410,'MODELO ORÇAMENTO'!D410,'MODELO ORÇAMENTO'!$I$14:I410,DADOS!$AE$5))))</f>
        <v>12</v>
      </c>
      <c r="F410">
        <f>IF(I410="","",IF(I410=DADOS!$AE$4,"",IF(OR(I410=DADOS!$AE$5,I410=DADOS!$AE$6,I410=DADOS!$AE$7),COUNTIFS('MODELO ORÇAMENTO'!$D$14:D410,'MODELO ORÇAMENTO'!D410,'MODELO ORÇAMENTO'!$E$14:E410,'MODELO ORÇAMENTO'!E410,'MODELO ORÇAMENTO'!$I$14:I410,DADOS!$AE$6),COUNTIFS('MODELO ORÇAMENTO'!$D$14:D410,'MODELO ORÇAMENTO'!D410,'MODELO ORÇAMENTO'!$E$14:E410,'MODELO ORÇAMENTO'!E410,'MODELO ORÇAMENTO'!$I$14:I410,DADOS!$AE$6))))</f>
        <v>0</v>
      </c>
      <c r="G410">
        <f>IF(I410="","",IF(I410=DADOS!$AE$4,"",IF(OR(I410=DADOS!$AE$5,I410=DADOS!$AE$6,I410=DADOS!$AE$7),COUNTIFS('MODELO ORÇAMENTO'!$D$14:D410,'MODELO ORÇAMENTO'!D410,'MODELO ORÇAMENTO'!$E$14:E410,'MODELO ORÇAMENTO'!E410,'MODELO ORÇAMENTO'!$F$14:F410,'MODELO ORÇAMENTO'!F410,'MODELO ORÇAMENTO'!$I$14:I410,DADOS!$AE$7),COUNTIFS('MODELO ORÇAMENTO'!$D$14:D410,'MODELO ORÇAMENTO'!D410,'MODELO ORÇAMENTO'!$E$14:E410,'MODELO ORÇAMENTO'!E410,'MODELO ORÇAMENTO'!$F$14:F410,'MODELO ORÇAMENTO'!F410,'MODELO ORÇAMENTO'!$I$14:I410,DADOS!$AE$7))))</f>
        <v>0</v>
      </c>
      <c r="H410">
        <f>IF(I410="","",COUNTIFS('MODELO ORÇAMENTO'!$D$14:D410,'MODELO ORÇAMENTO'!D410,'MODELO ORÇAMENTO'!$E$14:E410,'MODELO ORÇAMENTO'!E410,'MODELO ORÇAMENTO'!$F$14:F410,'MODELO ORÇAMENTO'!F410,'MODELO ORÇAMENTO'!$G$14:G410,'MODELO ORÇAMENTO'!G410,'MODELO ORÇAMENTO'!$I$14:I410,DADOS!$AE$8))</f>
        <v>7</v>
      </c>
      <c r="I410" t="s">
        <v>16</v>
      </c>
      <c r="K410" s="49"/>
      <c r="L410" s="2" t="s">
        <v>594</v>
      </c>
      <c r="O410" s="4" t="s">
        <v>595</v>
      </c>
      <c r="P410" s="3" t="s">
        <v>52</v>
      </c>
      <c r="Q410" s="5">
        <v>9</v>
      </c>
      <c r="R410" s="7"/>
      <c r="S410" s="6"/>
      <c r="T410" s="8"/>
      <c r="U410" s="2" t="s">
        <v>42</v>
      </c>
      <c r="V410" s="43"/>
      <c r="Z410" s="10" t="s">
        <v>0</v>
      </c>
      <c r="AA410" s="10" t="s">
        <v>0</v>
      </c>
      <c r="AB410" s="10" t="s">
        <v>0</v>
      </c>
      <c r="AC410" s="10" t="s">
        <v>0</v>
      </c>
      <c r="AE410" s="10" t="s">
        <v>0</v>
      </c>
      <c r="AF410" s="10" t="s">
        <v>0</v>
      </c>
      <c r="AG410" s="10" t="s">
        <v>0</v>
      </c>
      <c r="AH410" s="10" t="s">
        <v>0</v>
      </c>
      <c r="AI410" s="10" t="s">
        <v>0</v>
      </c>
    </row>
    <row r="411" spans="2:35" ht="30" x14ac:dyDescent="0.25">
      <c r="B411">
        <f>IFERROR(IF(I411=DADOS!$AE$8,S411,""),0)</f>
        <v>0</v>
      </c>
      <c r="C411">
        <f>IF(I411=DADOS!$AE$8,S411,"")</f>
        <v>0</v>
      </c>
      <c r="D411">
        <f>IF(I411="","",COUNTIF(I$12:I411,DADOS!$AE$4))</f>
        <v>3</v>
      </c>
      <c r="E411">
        <f>IF(I411="","",IF(I411=DADOS!$AE$4,"",IF(OR(I411=DADOS!$AE$5,I411=DADOS!$AE$6,I411=DADOS!$AE$7),COUNTIFS('MODELO ORÇAMENTO'!$D$14:D411,'MODELO ORÇAMENTO'!D411,'MODELO ORÇAMENTO'!$I$14:I411,DADOS!$AE$5),COUNTIFS('MODELO ORÇAMENTO'!$D$14:D411,'MODELO ORÇAMENTO'!D411,'MODELO ORÇAMENTO'!$I$14:I411,DADOS!$AE$5))))</f>
        <v>12</v>
      </c>
      <c r="F411">
        <f>IF(I411="","",IF(I411=DADOS!$AE$4,"",IF(OR(I411=DADOS!$AE$5,I411=DADOS!$AE$6,I411=DADOS!$AE$7),COUNTIFS('MODELO ORÇAMENTO'!$D$14:D411,'MODELO ORÇAMENTO'!D411,'MODELO ORÇAMENTO'!$E$14:E411,'MODELO ORÇAMENTO'!E411,'MODELO ORÇAMENTO'!$I$14:I411,DADOS!$AE$6),COUNTIFS('MODELO ORÇAMENTO'!$D$14:D411,'MODELO ORÇAMENTO'!D411,'MODELO ORÇAMENTO'!$E$14:E411,'MODELO ORÇAMENTO'!E411,'MODELO ORÇAMENTO'!$I$14:I411,DADOS!$AE$6))))</f>
        <v>0</v>
      </c>
      <c r="G411">
        <f>IF(I411="","",IF(I411=DADOS!$AE$4,"",IF(OR(I411=DADOS!$AE$5,I411=DADOS!$AE$6,I411=DADOS!$AE$7),COUNTIFS('MODELO ORÇAMENTO'!$D$14:D411,'MODELO ORÇAMENTO'!D411,'MODELO ORÇAMENTO'!$E$14:E411,'MODELO ORÇAMENTO'!E411,'MODELO ORÇAMENTO'!$F$14:F411,'MODELO ORÇAMENTO'!F411,'MODELO ORÇAMENTO'!$I$14:I411,DADOS!$AE$7),COUNTIFS('MODELO ORÇAMENTO'!$D$14:D411,'MODELO ORÇAMENTO'!D411,'MODELO ORÇAMENTO'!$E$14:E411,'MODELO ORÇAMENTO'!E411,'MODELO ORÇAMENTO'!$F$14:F411,'MODELO ORÇAMENTO'!F411,'MODELO ORÇAMENTO'!$I$14:I411,DADOS!$AE$7))))</f>
        <v>0</v>
      </c>
      <c r="H411">
        <f>IF(I411="","",COUNTIFS('MODELO ORÇAMENTO'!$D$14:D411,'MODELO ORÇAMENTO'!D411,'MODELO ORÇAMENTO'!$E$14:E411,'MODELO ORÇAMENTO'!E411,'MODELO ORÇAMENTO'!$F$14:F411,'MODELO ORÇAMENTO'!F411,'MODELO ORÇAMENTO'!$G$14:G411,'MODELO ORÇAMENTO'!G411,'MODELO ORÇAMENTO'!$I$14:I411,DADOS!$AE$8))</f>
        <v>8</v>
      </c>
      <c r="I411" t="s">
        <v>16</v>
      </c>
      <c r="K411" s="49"/>
      <c r="L411" s="2" t="s">
        <v>596</v>
      </c>
      <c r="O411" s="4" t="s">
        <v>597</v>
      </c>
      <c r="P411" s="3" t="s">
        <v>52</v>
      </c>
      <c r="Q411" s="5">
        <v>8</v>
      </c>
      <c r="R411" s="7"/>
      <c r="S411" s="6"/>
      <c r="T411" s="8"/>
      <c r="U411" s="2" t="s">
        <v>42</v>
      </c>
      <c r="V411" s="43"/>
      <c r="Z411" s="10" t="s">
        <v>0</v>
      </c>
      <c r="AA411" s="10" t="s">
        <v>0</v>
      </c>
      <c r="AB411" s="10" t="s">
        <v>0</v>
      </c>
      <c r="AC411" s="10" t="s">
        <v>0</v>
      </c>
      <c r="AE411" s="10" t="s">
        <v>0</v>
      </c>
      <c r="AF411" s="10" t="s">
        <v>0</v>
      </c>
      <c r="AG411" s="10" t="s">
        <v>0</v>
      </c>
      <c r="AH411" s="10" t="s">
        <v>0</v>
      </c>
      <c r="AI411" s="10" t="s">
        <v>0</v>
      </c>
    </row>
    <row r="412" spans="2:35" ht="45" x14ac:dyDescent="0.25">
      <c r="B412">
        <f>IFERROR(IF(I412=DADOS!$AE$8,S412,""),0)</f>
        <v>0</v>
      </c>
      <c r="C412">
        <f>IF(I412=DADOS!$AE$8,S412,"")</f>
        <v>0</v>
      </c>
      <c r="D412">
        <f>IF(I412="","",COUNTIF(I$12:I412,DADOS!$AE$4))</f>
        <v>3</v>
      </c>
      <c r="E412">
        <f>IF(I412="","",IF(I412=DADOS!$AE$4,"",IF(OR(I412=DADOS!$AE$5,I412=DADOS!$AE$6,I412=DADOS!$AE$7),COUNTIFS('MODELO ORÇAMENTO'!$D$14:D412,'MODELO ORÇAMENTO'!D412,'MODELO ORÇAMENTO'!$I$14:I412,DADOS!$AE$5),COUNTIFS('MODELO ORÇAMENTO'!$D$14:D412,'MODELO ORÇAMENTO'!D412,'MODELO ORÇAMENTO'!$I$14:I412,DADOS!$AE$5))))</f>
        <v>12</v>
      </c>
      <c r="F412">
        <f>IF(I412="","",IF(I412=DADOS!$AE$4,"",IF(OR(I412=DADOS!$AE$5,I412=DADOS!$AE$6,I412=DADOS!$AE$7),COUNTIFS('MODELO ORÇAMENTO'!$D$14:D412,'MODELO ORÇAMENTO'!D412,'MODELO ORÇAMENTO'!$E$14:E412,'MODELO ORÇAMENTO'!E412,'MODELO ORÇAMENTO'!$I$14:I412,DADOS!$AE$6),COUNTIFS('MODELO ORÇAMENTO'!$D$14:D412,'MODELO ORÇAMENTO'!D412,'MODELO ORÇAMENTO'!$E$14:E412,'MODELO ORÇAMENTO'!E412,'MODELO ORÇAMENTO'!$I$14:I412,DADOS!$AE$6))))</f>
        <v>0</v>
      </c>
      <c r="G412">
        <f>IF(I412="","",IF(I412=DADOS!$AE$4,"",IF(OR(I412=DADOS!$AE$5,I412=DADOS!$AE$6,I412=DADOS!$AE$7),COUNTIFS('MODELO ORÇAMENTO'!$D$14:D412,'MODELO ORÇAMENTO'!D412,'MODELO ORÇAMENTO'!$E$14:E412,'MODELO ORÇAMENTO'!E412,'MODELO ORÇAMENTO'!$F$14:F412,'MODELO ORÇAMENTO'!F412,'MODELO ORÇAMENTO'!$I$14:I412,DADOS!$AE$7),COUNTIFS('MODELO ORÇAMENTO'!$D$14:D412,'MODELO ORÇAMENTO'!D412,'MODELO ORÇAMENTO'!$E$14:E412,'MODELO ORÇAMENTO'!E412,'MODELO ORÇAMENTO'!$F$14:F412,'MODELO ORÇAMENTO'!F412,'MODELO ORÇAMENTO'!$I$14:I412,DADOS!$AE$7))))</f>
        <v>0</v>
      </c>
      <c r="H412">
        <f>IF(I412="","",COUNTIFS('MODELO ORÇAMENTO'!$D$14:D412,'MODELO ORÇAMENTO'!D412,'MODELO ORÇAMENTO'!$E$14:E412,'MODELO ORÇAMENTO'!E412,'MODELO ORÇAMENTO'!$F$14:F412,'MODELO ORÇAMENTO'!F412,'MODELO ORÇAMENTO'!$G$14:G412,'MODELO ORÇAMENTO'!G412,'MODELO ORÇAMENTO'!$I$14:I412,DADOS!$AE$8))</f>
        <v>9</v>
      </c>
      <c r="I412" t="s">
        <v>16</v>
      </c>
      <c r="K412" s="49"/>
      <c r="L412" s="2" t="s">
        <v>598</v>
      </c>
      <c r="O412" s="4" t="s">
        <v>599</v>
      </c>
      <c r="P412" s="3" t="s">
        <v>52</v>
      </c>
      <c r="Q412" s="5">
        <v>4</v>
      </c>
      <c r="R412" s="7"/>
      <c r="S412" s="6"/>
      <c r="T412" s="8"/>
      <c r="U412" s="2" t="s">
        <v>42</v>
      </c>
      <c r="V412" s="43"/>
      <c r="Z412" s="10" t="s">
        <v>0</v>
      </c>
      <c r="AA412" s="10" t="s">
        <v>0</v>
      </c>
      <c r="AB412" s="10" t="s">
        <v>0</v>
      </c>
      <c r="AC412" s="10" t="s">
        <v>0</v>
      </c>
      <c r="AE412" s="10" t="s">
        <v>0</v>
      </c>
      <c r="AF412" s="10" t="s">
        <v>0</v>
      </c>
      <c r="AG412" s="10" t="s">
        <v>0</v>
      </c>
      <c r="AH412" s="10" t="s">
        <v>0</v>
      </c>
      <c r="AI412" s="10" t="s">
        <v>0</v>
      </c>
    </row>
    <row r="413" spans="2:35" ht="30" x14ac:dyDescent="0.25">
      <c r="B413">
        <f>IFERROR(IF(I413=DADOS!$AE$8,S413,""),0)</f>
        <v>0</v>
      </c>
      <c r="C413">
        <f>IF(I413=DADOS!$AE$8,S413,"")</f>
        <v>0</v>
      </c>
      <c r="D413">
        <f>IF(I413="","",COUNTIF(I$12:I413,DADOS!$AE$4))</f>
        <v>3</v>
      </c>
      <c r="E413">
        <f>IF(I413="","",IF(I413=DADOS!$AE$4,"",IF(OR(I413=DADOS!$AE$5,I413=DADOS!$AE$6,I413=DADOS!$AE$7),COUNTIFS('MODELO ORÇAMENTO'!$D$14:D413,'MODELO ORÇAMENTO'!D413,'MODELO ORÇAMENTO'!$I$14:I413,DADOS!$AE$5),COUNTIFS('MODELO ORÇAMENTO'!$D$14:D413,'MODELO ORÇAMENTO'!D413,'MODELO ORÇAMENTO'!$I$14:I413,DADOS!$AE$5))))</f>
        <v>12</v>
      </c>
      <c r="F413">
        <f>IF(I413="","",IF(I413=DADOS!$AE$4,"",IF(OR(I413=DADOS!$AE$5,I413=DADOS!$AE$6,I413=DADOS!$AE$7),COUNTIFS('MODELO ORÇAMENTO'!$D$14:D413,'MODELO ORÇAMENTO'!D413,'MODELO ORÇAMENTO'!$E$14:E413,'MODELO ORÇAMENTO'!E413,'MODELO ORÇAMENTO'!$I$14:I413,DADOS!$AE$6),COUNTIFS('MODELO ORÇAMENTO'!$D$14:D413,'MODELO ORÇAMENTO'!D413,'MODELO ORÇAMENTO'!$E$14:E413,'MODELO ORÇAMENTO'!E413,'MODELO ORÇAMENTO'!$I$14:I413,DADOS!$AE$6))))</f>
        <v>0</v>
      </c>
      <c r="G413">
        <f>IF(I413="","",IF(I413=DADOS!$AE$4,"",IF(OR(I413=DADOS!$AE$5,I413=DADOS!$AE$6,I413=DADOS!$AE$7),COUNTIFS('MODELO ORÇAMENTO'!$D$14:D413,'MODELO ORÇAMENTO'!D413,'MODELO ORÇAMENTO'!$E$14:E413,'MODELO ORÇAMENTO'!E413,'MODELO ORÇAMENTO'!$F$14:F413,'MODELO ORÇAMENTO'!F413,'MODELO ORÇAMENTO'!$I$14:I413,DADOS!$AE$7),COUNTIFS('MODELO ORÇAMENTO'!$D$14:D413,'MODELO ORÇAMENTO'!D413,'MODELO ORÇAMENTO'!$E$14:E413,'MODELO ORÇAMENTO'!E413,'MODELO ORÇAMENTO'!$F$14:F413,'MODELO ORÇAMENTO'!F413,'MODELO ORÇAMENTO'!$I$14:I413,DADOS!$AE$7))))</f>
        <v>0</v>
      </c>
      <c r="H413">
        <f>IF(I413="","",COUNTIFS('MODELO ORÇAMENTO'!$D$14:D413,'MODELO ORÇAMENTO'!D413,'MODELO ORÇAMENTO'!$E$14:E413,'MODELO ORÇAMENTO'!E413,'MODELO ORÇAMENTO'!$F$14:F413,'MODELO ORÇAMENTO'!F413,'MODELO ORÇAMENTO'!$G$14:G413,'MODELO ORÇAMENTO'!G413,'MODELO ORÇAMENTO'!$I$14:I413,DADOS!$AE$8))</f>
        <v>10</v>
      </c>
      <c r="I413" t="s">
        <v>16</v>
      </c>
      <c r="K413" s="49"/>
      <c r="L413" s="2" t="s">
        <v>600</v>
      </c>
      <c r="O413" s="4" t="s">
        <v>601</v>
      </c>
      <c r="P413" s="3" t="s">
        <v>52</v>
      </c>
      <c r="Q413" s="5">
        <v>2</v>
      </c>
      <c r="R413" s="7"/>
      <c r="S413" s="6"/>
      <c r="T413" s="8"/>
      <c r="U413" s="2" t="s">
        <v>42</v>
      </c>
      <c r="V413" s="43"/>
      <c r="Z413" s="10" t="s">
        <v>0</v>
      </c>
      <c r="AA413" s="10" t="s">
        <v>0</v>
      </c>
      <c r="AB413" s="10" t="s">
        <v>0</v>
      </c>
      <c r="AC413" s="10" t="s">
        <v>0</v>
      </c>
      <c r="AE413" s="10" t="s">
        <v>0</v>
      </c>
      <c r="AF413" s="10" t="s">
        <v>0</v>
      </c>
      <c r="AG413" s="10" t="s">
        <v>0</v>
      </c>
      <c r="AH413" s="10" t="s">
        <v>0</v>
      </c>
      <c r="AI413" s="10" t="s">
        <v>0</v>
      </c>
    </row>
    <row r="414" spans="2:35" ht="45" x14ac:dyDescent="0.25">
      <c r="B414">
        <f>IFERROR(IF(I414=DADOS!$AE$8,S414,""),0)</f>
        <v>0</v>
      </c>
      <c r="C414">
        <f>IF(I414=DADOS!$AE$8,S414,"")</f>
        <v>0</v>
      </c>
      <c r="D414">
        <f>IF(I414="","",COUNTIF(I$12:I414,DADOS!$AE$4))</f>
        <v>3</v>
      </c>
      <c r="E414">
        <f>IF(I414="","",IF(I414=DADOS!$AE$4,"",IF(OR(I414=DADOS!$AE$5,I414=DADOS!$AE$6,I414=DADOS!$AE$7),COUNTIFS('MODELO ORÇAMENTO'!$D$14:D414,'MODELO ORÇAMENTO'!D414,'MODELO ORÇAMENTO'!$I$14:I414,DADOS!$AE$5),COUNTIFS('MODELO ORÇAMENTO'!$D$14:D414,'MODELO ORÇAMENTO'!D414,'MODELO ORÇAMENTO'!$I$14:I414,DADOS!$AE$5))))</f>
        <v>12</v>
      </c>
      <c r="F414">
        <f>IF(I414="","",IF(I414=DADOS!$AE$4,"",IF(OR(I414=DADOS!$AE$5,I414=DADOS!$AE$6,I414=DADOS!$AE$7),COUNTIFS('MODELO ORÇAMENTO'!$D$14:D414,'MODELO ORÇAMENTO'!D414,'MODELO ORÇAMENTO'!$E$14:E414,'MODELO ORÇAMENTO'!E414,'MODELO ORÇAMENTO'!$I$14:I414,DADOS!$AE$6),COUNTIFS('MODELO ORÇAMENTO'!$D$14:D414,'MODELO ORÇAMENTO'!D414,'MODELO ORÇAMENTO'!$E$14:E414,'MODELO ORÇAMENTO'!E414,'MODELO ORÇAMENTO'!$I$14:I414,DADOS!$AE$6))))</f>
        <v>0</v>
      </c>
      <c r="G414">
        <f>IF(I414="","",IF(I414=DADOS!$AE$4,"",IF(OR(I414=DADOS!$AE$5,I414=DADOS!$AE$6,I414=DADOS!$AE$7),COUNTIFS('MODELO ORÇAMENTO'!$D$14:D414,'MODELO ORÇAMENTO'!D414,'MODELO ORÇAMENTO'!$E$14:E414,'MODELO ORÇAMENTO'!E414,'MODELO ORÇAMENTO'!$F$14:F414,'MODELO ORÇAMENTO'!F414,'MODELO ORÇAMENTO'!$I$14:I414,DADOS!$AE$7),COUNTIFS('MODELO ORÇAMENTO'!$D$14:D414,'MODELO ORÇAMENTO'!D414,'MODELO ORÇAMENTO'!$E$14:E414,'MODELO ORÇAMENTO'!E414,'MODELO ORÇAMENTO'!$F$14:F414,'MODELO ORÇAMENTO'!F414,'MODELO ORÇAMENTO'!$I$14:I414,DADOS!$AE$7))))</f>
        <v>0</v>
      </c>
      <c r="H414">
        <f>IF(I414="","",COUNTIFS('MODELO ORÇAMENTO'!$D$14:D414,'MODELO ORÇAMENTO'!D414,'MODELO ORÇAMENTO'!$E$14:E414,'MODELO ORÇAMENTO'!E414,'MODELO ORÇAMENTO'!$F$14:F414,'MODELO ORÇAMENTO'!F414,'MODELO ORÇAMENTO'!$G$14:G414,'MODELO ORÇAMENTO'!G414,'MODELO ORÇAMENTO'!$I$14:I414,DADOS!$AE$8))</f>
        <v>11</v>
      </c>
      <c r="I414" t="s">
        <v>16</v>
      </c>
      <c r="K414" s="49"/>
      <c r="L414" s="2" t="s">
        <v>602</v>
      </c>
      <c r="O414" s="4" t="s">
        <v>323</v>
      </c>
      <c r="P414" s="3" t="s">
        <v>75</v>
      </c>
      <c r="Q414" s="5">
        <v>1856.4</v>
      </c>
      <c r="R414" s="7"/>
      <c r="S414" s="6"/>
      <c r="T414" s="8"/>
      <c r="U414" s="2" t="s">
        <v>42</v>
      </c>
      <c r="V414" s="43"/>
      <c r="Z414" s="10" t="s">
        <v>0</v>
      </c>
      <c r="AA414" s="10" t="s">
        <v>0</v>
      </c>
      <c r="AB414" s="10" t="s">
        <v>0</v>
      </c>
      <c r="AC414" s="10" t="s">
        <v>0</v>
      </c>
      <c r="AE414" s="10" t="s">
        <v>0</v>
      </c>
      <c r="AF414" s="10" t="s">
        <v>0</v>
      </c>
      <c r="AG414" s="10" t="s">
        <v>0</v>
      </c>
      <c r="AH414" s="10" t="s">
        <v>0</v>
      </c>
      <c r="AI414" s="10" t="s">
        <v>0</v>
      </c>
    </row>
    <row r="415" spans="2:35" ht="45" x14ac:dyDescent="0.25">
      <c r="B415">
        <f>IFERROR(IF(I415=DADOS!$AE$8,S415,""),0)</f>
        <v>0</v>
      </c>
      <c r="C415">
        <f>IF(I415=DADOS!$AE$8,S415,"")</f>
        <v>0</v>
      </c>
      <c r="D415">
        <f>IF(I415="","",COUNTIF(I$12:I415,DADOS!$AE$4))</f>
        <v>3</v>
      </c>
      <c r="E415">
        <f>IF(I415="","",IF(I415=DADOS!$AE$4,"",IF(OR(I415=DADOS!$AE$5,I415=DADOS!$AE$6,I415=DADOS!$AE$7),COUNTIFS('MODELO ORÇAMENTO'!$D$14:D415,'MODELO ORÇAMENTO'!D415,'MODELO ORÇAMENTO'!$I$14:I415,DADOS!$AE$5),COUNTIFS('MODELO ORÇAMENTO'!$D$14:D415,'MODELO ORÇAMENTO'!D415,'MODELO ORÇAMENTO'!$I$14:I415,DADOS!$AE$5))))</f>
        <v>12</v>
      </c>
      <c r="F415">
        <f>IF(I415="","",IF(I415=DADOS!$AE$4,"",IF(OR(I415=DADOS!$AE$5,I415=DADOS!$AE$6,I415=DADOS!$AE$7),COUNTIFS('MODELO ORÇAMENTO'!$D$14:D415,'MODELO ORÇAMENTO'!D415,'MODELO ORÇAMENTO'!$E$14:E415,'MODELO ORÇAMENTO'!E415,'MODELO ORÇAMENTO'!$I$14:I415,DADOS!$AE$6),COUNTIFS('MODELO ORÇAMENTO'!$D$14:D415,'MODELO ORÇAMENTO'!D415,'MODELO ORÇAMENTO'!$E$14:E415,'MODELO ORÇAMENTO'!E415,'MODELO ORÇAMENTO'!$I$14:I415,DADOS!$AE$6))))</f>
        <v>0</v>
      </c>
      <c r="G415">
        <f>IF(I415="","",IF(I415=DADOS!$AE$4,"",IF(OR(I415=DADOS!$AE$5,I415=DADOS!$AE$6,I415=DADOS!$AE$7),COUNTIFS('MODELO ORÇAMENTO'!$D$14:D415,'MODELO ORÇAMENTO'!D415,'MODELO ORÇAMENTO'!$E$14:E415,'MODELO ORÇAMENTO'!E415,'MODELO ORÇAMENTO'!$F$14:F415,'MODELO ORÇAMENTO'!F415,'MODELO ORÇAMENTO'!$I$14:I415,DADOS!$AE$7),COUNTIFS('MODELO ORÇAMENTO'!$D$14:D415,'MODELO ORÇAMENTO'!D415,'MODELO ORÇAMENTO'!$E$14:E415,'MODELO ORÇAMENTO'!E415,'MODELO ORÇAMENTO'!$F$14:F415,'MODELO ORÇAMENTO'!F415,'MODELO ORÇAMENTO'!$I$14:I415,DADOS!$AE$7))))</f>
        <v>0</v>
      </c>
      <c r="H415">
        <f>IF(I415="","",COUNTIFS('MODELO ORÇAMENTO'!$D$14:D415,'MODELO ORÇAMENTO'!D415,'MODELO ORÇAMENTO'!$E$14:E415,'MODELO ORÇAMENTO'!E415,'MODELO ORÇAMENTO'!$F$14:F415,'MODELO ORÇAMENTO'!F415,'MODELO ORÇAMENTO'!$G$14:G415,'MODELO ORÇAMENTO'!G415,'MODELO ORÇAMENTO'!$I$14:I415,DADOS!$AE$8))</f>
        <v>12</v>
      </c>
      <c r="I415" t="s">
        <v>16</v>
      </c>
      <c r="K415" s="49"/>
      <c r="L415" s="2" t="s">
        <v>603</v>
      </c>
      <c r="O415" s="4" t="s">
        <v>325</v>
      </c>
      <c r="P415" s="3" t="s">
        <v>75</v>
      </c>
      <c r="Q415" s="5">
        <v>2312.8000000000002</v>
      </c>
      <c r="R415" s="7"/>
      <c r="S415" s="6"/>
      <c r="T415" s="8"/>
      <c r="U415" s="2" t="s">
        <v>42</v>
      </c>
      <c r="V415" s="43"/>
      <c r="Z415" s="10" t="s">
        <v>0</v>
      </c>
      <c r="AA415" s="10" t="s">
        <v>0</v>
      </c>
      <c r="AB415" s="10" t="s">
        <v>0</v>
      </c>
      <c r="AC415" s="10" t="s">
        <v>0</v>
      </c>
      <c r="AE415" s="10" t="s">
        <v>0</v>
      </c>
      <c r="AF415" s="10" t="s">
        <v>0</v>
      </c>
      <c r="AG415" s="10" t="s">
        <v>0</v>
      </c>
      <c r="AH415" s="10" t="s">
        <v>0</v>
      </c>
      <c r="AI415" s="10" t="s">
        <v>0</v>
      </c>
    </row>
    <row r="416" spans="2:35" ht="45" x14ac:dyDescent="0.25">
      <c r="B416">
        <f>IFERROR(IF(I416=DADOS!$AE$8,S416,""),0)</f>
        <v>0</v>
      </c>
      <c r="C416">
        <f>IF(I416=DADOS!$AE$8,S416,"")</f>
        <v>0</v>
      </c>
      <c r="D416">
        <f>IF(I416="","",COUNTIF(I$12:I416,DADOS!$AE$4))</f>
        <v>3</v>
      </c>
      <c r="E416">
        <f>IF(I416="","",IF(I416=DADOS!$AE$4,"",IF(OR(I416=DADOS!$AE$5,I416=DADOS!$AE$6,I416=DADOS!$AE$7),COUNTIFS('MODELO ORÇAMENTO'!$D$14:D416,'MODELO ORÇAMENTO'!D416,'MODELO ORÇAMENTO'!$I$14:I416,DADOS!$AE$5),COUNTIFS('MODELO ORÇAMENTO'!$D$14:D416,'MODELO ORÇAMENTO'!D416,'MODELO ORÇAMENTO'!$I$14:I416,DADOS!$AE$5))))</f>
        <v>12</v>
      </c>
      <c r="F416">
        <f>IF(I416="","",IF(I416=DADOS!$AE$4,"",IF(OR(I416=DADOS!$AE$5,I416=DADOS!$AE$6,I416=DADOS!$AE$7),COUNTIFS('MODELO ORÇAMENTO'!$D$14:D416,'MODELO ORÇAMENTO'!D416,'MODELO ORÇAMENTO'!$E$14:E416,'MODELO ORÇAMENTO'!E416,'MODELO ORÇAMENTO'!$I$14:I416,DADOS!$AE$6),COUNTIFS('MODELO ORÇAMENTO'!$D$14:D416,'MODELO ORÇAMENTO'!D416,'MODELO ORÇAMENTO'!$E$14:E416,'MODELO ORÇAMENTO'!E416,'MODELO ORÇAMENTO'!$I$14:I416,DADOS!$AE$6))))</f>
        <v>0</v>
      </c>
      <c r="G416">
        <f>IF(I416="","",IF(I416=DADOS!$AE$4,"",IF(OR(I416=DADOS!$AE$5,I416=DADOS!$AE$6,I416=DADOS!$AE$7),COUNTIFS('MODELO ORÇAMENTO'!$D$14:D416,'MODELO ORÇAMENTO'!D416,'MODELO ORÇAMENTO'!$E$14:E416,'MODELO ORÇAMENTO'!E416,'MODELO ORÇAMENTO'!$F$14:F416,'MODELO ORÇAMENTO'!F416,'MODELO ORÇAMENTO'!$I$14:I416,DADOS!$AE$7),COUNTIFS('MODELO ORÇAMENTO'!$D$14:D416,'MODELO ORÇAMENTO'!D416,'MODELO ORÇAMENTO'!$E$14:E416,'MODELO ORÇAMENTO'!E416,'MODELO ORÇAMENTO'!$F$14:F416,'MODELO ORÇAMENTO'!F416,'MODELO ORÇAMENTO'!$I$14:I416,DADOS!$AE$7))))</f>
        <v>0</v>
      </c>
      <c r="H416">
        <f>IF(I416="","",COUNTIFS('MODELO ORÇAMENTO'!$D$14:D416,'MODELO ORÇAMENTO'!D416,'MODELO ORÇAMENTO'!$E$14:E416,'MODELO ORÇAMENTO'!E416,'MODELO ORÇAMENTO'!$F$14:F416,'MODELO ORÇAMENTO'!F416,'MODELO ORÇAMENTO'!$G$14:G416,'MODELO ORÇAMENTO'!G416,'MODELO ORÇAMENTO'!$I$14:I416,DADOS!$AE$8))</f>
        <v>13</v>
      </c>
      <c r="I416" t="s">
        <v>16</v>
      </c>
      <c r="K416" s="49"/>
      <c r="L416" s="2" t="s">
        <v>604</v>
      </c>
      <c r="O416" s="4" t="s">
        <v>605</v>
      </c>
      <c r="P416" s="3" t="s">
        <v>75</v>
      </c>
      <c r="Q416" s="5">
        <v>988.8</v>
      </c>
      <c r="R416" s="7"/>
      <c r="S416" s="6"/>
      <c r="T416" s="8"/>
      <c r="U416" s="2" t="s">
        <v>42</v>
      </c>
      <c r="V416" s="43"/>
      <c r="Z416" s="10" t="s">
        <v>0</v>
      </c>
      <c r="AA416" s="10" t="s">
        <v>0</v>
      </c>
      <c r="AB416" s="10" t="s">
        <v>0</v>
      </c>
      <c r="AC416" s="10" t="s">
        <v>0</v>
      </c>
      <c r="AE416" s="10" t="s">
        <v>0</v>
      </c>
      <c r="AF416" s="10" t="s">
        <v>0</v>
      </c>
      <c r="AG416" s="10" t="s">
        <v>0</v>
      </c>
      <c r="AH416" s="10" t="s">
        <v>0</v>
      </c>
      <c r="AI416" s="10" t="s">
        <v>0</v>
      </c>
    </row>
    <row r="417" spans="2:35" ht="45" x14ac:dyDescent="0.25">
      <c r="B417">
        <f>IFERROR(IF(I417=DADOS!$AE$8,S417,""),0)</f>
        <v>0</v>
      </c>
      <c r="C417">
        <f>IF(I417=DADOS!$AE$8,S417,"")</f>
        <v>0</v>
      </c>
      <c r="D417">
        <f>IF(I417="","",COUNTIF(I$12:I417,DADOS!$AE$4))</f>
        <v>3</v>
      </c>
      <c r="E417">
        <f>IF(I417="","",IF(I417=DADOS!$AE$4,"",IF(OR(I417=DADOS!$AE$5,I417=DADOS!$AE$6,I417=DADOS!$AE$7),COUNTIFS('MODELO ORÇAMENTO'!$D$14:D417,'MODELO ORÇAMENTO'!D417,'MODELO ORÇAMENTO'!$I$14:I417,DADOS!$AE$5),COUNTIFS('MODELO ORÇAMENTO'!$D$14:D417,'MODELO ORÇAMENTO'!D417,'MODELO ORÇAMENTO'!$I$14:I417,DADOS!$AE$5))))</f>
        <v>12</v>
      </c>
      <c r="F417">
        <f>IF(I417="","",IF(I417=DADOS!$AE$4,"",IF(OR(I417=DADOS!$AE$5,I417=DADOS!$AE$6,I417=DADOS!$AE$7),COUNTIFS('MODELO ORÇAMENTO'!$D$14:D417,'MODELO ORÇAMENTO'!D417,'MODELO ORÇAMENTO'!$E$14:E417,'MODELO ORÇAMENTO'!E417,'MODELO ORÇAMENTO'!$I$14:I417,DADOS!$AE$6),COUNTIFS('MODELO ORÇAMENTO'!$D$14:D417,'MODELO ORÇAMENTO'!D417,'MODELO ORÇAMENTO'!$E$14:E417,'MODELO ORÇAMENTO'!E417,'MODELO ORÇAMENTO'!$I$14:I417,DADOS!$AE$6))))</f>
        <v>0</v>
      </c>
      <c r="G417">
        <f>IF(I417="","",IF(I417=DADOS!$AE$4,"",IF(OR(I417=DADOS!$AE$5,I417=DADOS!$AE$6,I417=DADOS!$AE$7),COUNTIFS('MODELO ORÇAMENTO'!$D$14:D417,'MODELO ORÇAMENTO'!D417,'MODELO ORÇAMENTO'!$E$14:E417,'MODELO ORÇAMENTO'!E417,'MODELO ORÇAMENTO'!$F$14:F417,'MODELO ORÇAMENTO'!F417,'MODELO ORÇAMENTO'!$I$14:I417,DADOS!$AE$7),COUNTIFS('MODELO ORÇAMENTO'!$D$14:D417,'MODELO ORÇAMENTO'!D417,'MODELO ORÇAMENTO'!$E$14:E417,'MODELO ORÇAMENTO'!E417,'MODELO ORÇAMENTO'!$F$14:F417,'MODELO ORÇAMENTO'!F417,'MODELO ORÇAMENTO'!$I$14:I417,DADOS!$AE$7))))</f>
        <v>0</v>
      </c>
      <c r="H417">
        <f>IF(I417="","",COUNTIFS('MODELO ORÇAMENTO'!$D$14:D417,'MODELO ORÇAMENTO'!D417,'MODELO ORÇAMENTO'!$E$14:E417,'MODELO ORÇAMENTO'!E417,'MODELO ORÇAMENTO'!$F$14:F417,'MODELO ORÇAMENTO'!F417,'MODELO ORÇAMENTO'!$G$14:G417,'MODELO ORÇAMENTO'!G417,'MODELO ORÇAMENTO'!$I$14:I417,DADOS!$AE$8))</f>
        <v>14</v>
      </c>
      <c r="I417" t="s">
        <v>16</v>
      </c>
      <c r="K417" s="49"/>
      <c r="L417" s="2" t="s">
        <v>606</v>
      </c>
      <c r="O417" s="4" t="s">
        <v>607</v>
      </c>
      <c r="P417" s="3" t="s">
        <v>75</v>
      </c>
      <c r="Q417" s="5">
        <v>80</v>
      </c>
      <c r="R417" s="7"/>
      <c r="S417" s="6"/>
      <c r="T417" s="8"/>
      <c r="U417" s="2" t="s">
        <v>42</v>
      </c>
      <c r="V417" s="43"/>
      <c r="Z417" s="10" t="s">
        <v>0</v>
      </c>
      <c r="AA417" s="10" t="s">
        <v>0</v>
      </c>
      <c r="AB417" s="10" t="s">
        <v>0</v>
      </c>
      <c r="AC417" s="10" t="s">
        <v>0</v>
      </c>
      <c r="AE417" s="10" t="s">
        <v>0</v>
      </c>
      <c r="AF417" s="10" t="s">
        <v>0</v>
      </c>
      <c r="AG417" s="10" t="s">
        <v>0</v>
      </c>
      <c r="AH417" s="10" t="s">
        <v>0</v>
      </c>
      <c r="AI417" s="10" t="s">
        <v>0</v>
      </c>
    </row>
    <row r="418" spans="2:35" ht="45" x14ac:dyDescent="0.25">
      <c r="B418">
        <f>IFERROR(IF(I418=DADOS!$AE$8,S418,""),0)</f>
        <v>0</v>
      </c>
      <c r="C418">
        <f>IF(I418=DADOS!$AE$8,S418,"")</f>
        <v>0</v>
      </c>
      <c r="D418">
        <f>IF(I418="","",COUNTIF(I$12:I418,DADOS!$AE$4))</f>
        <v>3</v>
      </c>
      <c r="E418">
        <f>IF(I418="","",IF(I418=DADOS!$AE$4,"",IF(OR(I418=DADOS!$AE$5,I418=DADOS!$AE$6,I418=DADOS!$AE$7),COUNTIFS('MODELO ORÇAMENTO'!$D$14:D418,'MODELO ORÇAMENTO'!D418,'MODELO ORÇAMENTO'!$I$14:I418,DADOS!$AE$5),COUNTIFS('MODELO ORÇAMENTO'!$D$14:D418,'MODELO ORÇAMENTO'!D418,'MODELO ORÇAMENTO'!$I$14:I418,DADOS!$AE$5))))</f>
        <v>12</v>
      </c>
      <c r="F418">
        <f>IF(I418="","",IF(I418=DADOS!$AE$4,"",IF(OR(I418=DADOS!$AE$5,I418=DADOS!$AE$6,I418=DADOS!$AE$7),COUNTIFS('MODELO ORÇAMENTO'!$D$14:D418,'MODELO ORÇAMENTO'!D418,'MODELO ORÇAMENTO'!$E$14:E418,'MODELO ORÇAMENTO'!E418,'MODELO ORÇAMENTO'!$I$14:I418,DADOS!$AE$6),COUNTIFS('MODELO ORÇAMENTO'!$D$14:D418,'MODELO ORÇAMENTO'!D418,'MODELO ORÇAMENTO'!$E$14:E418,'MODELO ORÇAMENTO'!E418,'MODELO ORÇAMENTO'!$I$14:I418,DADOS!$AE$6))))</f>
        <v>0</v>
      </c>
      <c r="G418">
        <f>IF(I418="","",IF(I418=DADOS!$AE$4,"",IF(OR(I418=DADOS!$AE$5,I418=DADOS!$AE$6,I418=DADOS!$AE$7),COUNTIFS('MODELO ORÇAMENTO'!$D$14:D418,'MODELO ORÇAMENTO'!D418,'MODELO ORÇAMENTO'!$E$14:E418,'MODELO ORÇAMENTO'!E418,'MODELO ORÇAMENTO'!$F$14:F418,'MODELO ORÇAMENTO'!F418,'MODELO ORÇAMENTO'!$I$14:I418,DADOS!$AE$7),COUNTIFS('MODELO ORÇAMENTO'!$D$14:D418,'MODELO ORÇAMENTO'!D418,'MODELO ORÇAMENTO'!$E$14:E418,'MODELO ORÇAMENTO'!E418,'MODELO ORÇAMENTO'!$F$14:F418,'MODELO ORÇAMENTO'!F418,'MODELO ORÇAMENTO'!$I$14:I418,DADOS!$AE$7))))</f>
        <v>0</v>
      </c>
      <c r="H418">
        <f>IF(I418="","",COUNTIFS('MODELO ORÇAMENTO'!$D$14:D418,'MODELO ORÇAMENTO'!D418,'MODELO ORÇAMENTO'!$E$14:E418,'MODELO ORÇAMENTO'!E418,'MODELO ORÇAMENTO'!$F$14:F418,'MODELO ORÇAMENTO'!F418,'MODELO ORÇAMENTO'!$G$14:G418,'MODELO ORÇAMENTO'!G418,'MODELO ORÇAMENTO'!$I$14:I418,DADOS!$AE$8))</f>
        <v>15</v>
      </c>
      <c r="I418" t="s">
        <v>16</v>
      </c>
      <c r="K418" s="49"/>
      <c r="L418" s="2" t="s">
        <v>608</v>
      </c>
      <c r="O418" s="4" t="s">
        <v>327</v>
      </c>
      <c r="P418" s="3" t="s">
        <v>75</v>
      </c>
      <c r="Q418" s="5">
        <v>120</v>
      </c>
      <c r="R418" s="7"/>
      <c r="S418" s="6"/>
      <c r="T418" s="8"/>
      <c r="U418" s="2" t="s">
        <v>42</v>
      </c>
      <c r="V418" s="43"/>
      <c r="Z418" s="10" t="s">
        <v>0</v>
      </c>
      <c r="AA418" s="10" t="s">
        <v>0</v>
      </c>
      <c r="AB418" s="10" t="s">
        <v>0</v>
      </c>
      <c r="AC418" s="10" t="s">
        <v>0</v>
      </c>
      <c r="AE418" s="10" t="s">
        <v>0</v>
      </c>
      <c r="AF418" s="10" t="s">
        <v>0</v>
      </c>
      <c r="AG418" s="10" t="s">
        <v>0</v>
      </c>
      <c r="AH418" s="10" t="s">
        <v>0</v>
      </c>
      <c r="AI418" s="10" t="s">
        <v>0</v>
      </c>
    </row>
    <row r="419" spans="2:35" ht="45" x14ac:dyDescent="0.25">
      <c r="B419">
        <f>IFERROR(IF(I419=DADOS!$AE$8,S419,""),0)</f>
        <v>0</v>
      </c>
      <c r="C419">
        <f>IF(I419=DADOS!$AE$8,S419,"")</f>
        <v>0</v>
      </c>
      <c r="D419">
        <f>IF(I419="","",COUNTIF(I$12:I419,DADOS!$AE$4))</f>
        <v>3</v>
      </c>
      <c r="E419">
        <f>IF(I419="","",IF(I419=DADOS!$AE$4,"",IF(OR(I419=DADOS!$AE$5,I419=DADOS!$AE$6,I419=DADOS!$AE$7),COUNTIFS('MODELO ORÇAMENTO'!$D$14:D419,'MODELO ORÇAMENTO'!D419,'MODELO ORÇAMENTO'!$I$14:I419,DADOS!$AE$5),COUNTIFS('MODELO ORÇAMENTO'!$D$14:D419,'MODELO ORÇAMENTO'!D419,'MODELO ORÇAMENTO'!$I$14:I419,DADOS!$AE$5))))</f>
        <v>12</v>
      </c>
      <c r="F419">
        <f>IF(I419="","",IF(I419=DADOS!$AE$4,"",IF(OR(I419=DADOS!$AE$5,I419=DADOS!$AE$6,I419=DADOS!$AE$7),COUNTIFS('MODELO ORÇAMENTO'!$D$14:D419,'MODELO ORÇAMENTO'!D419,'MODELO ORÇAMENTO'!$E$14:E419,'MODELO ORÇAMENTO'!E419,'MODELO ORÇAMENTO'!$I$14:I419,DADOS!$AE$6),COUNTIFS('MODELO ORÇAMENTO'!$D$14:D419,'MODELO ORÇAMENTO'!D419,'MODELO ORÇAMENTO'!$E$14:E419,'MODELO ORÇAMENTO'!E419,'MODELO ORÇAMENTO'!$I$14:I419,DADOS!$AE$6))))</f>
        <v>0</v>
      </c>
      <c r="G419">
        <f>IF(I419="","",IF(I419=DADOS!$AE$4,"",IF(OR(I419=DADOS!$AE$5,I419=DADOS!$AE$6,I419=DADOS!$AE$7),COUNTIFS('MODELO ORÇAMENTO'!$D$14:D419,'MODELO ORÇAMENTO'!D419,'MODELO ORÇAMENTO'!$E$14:E419,'MODELO ORÇAMENTO'!E419,'MODELO ORÇAMENTO'!$F$14:F419,'MODELO ORÇAMENTO'!F419,'MODELO ORÇAMENTO'!$I$14:I419,DADOS!$AE$7),COUNTIFS('MODELO ORÇAMENTO'!$D$14:D419,'MODELO ORÇAMENTO'!D419,'MODELO ORÇAMENTO'!$E$14:E419,'MODELO ORÇAMENTO'!E419,'MODELO ORÇAMENTO'!$F$14:F419,'MODELO ORÇAMENTO'!F419,'MODELO ORÇAMENTO'!$I$14:I419,DADOS!$AE$7))))</f>
        <v>0</v>
      </c>
      <c r="H419">
        <f>IF(I419="","",COUNTIFS('MODELO ORÇAMENTO'!$D$14:D419,'MODELO ORÇAMENTO'!D419,'MODELO ORÇAMENTO'!$E$14:E419,'MODELO ORÇAMENTO'!E419,'MODELO ORÇAMENTO'!$F$14:F419,'MODELO ORÇAMENTO'!F419,'MODELO ORÇAMENTO'!$G$14:G419,'MODELO ORÇAMENTO'!G419,'MODELO ORÇAMENTO'!$I$14:I419,DADOS!$AE$8))</f>
        <v>16</v>
      </c>
      <c r="I419" t="s">
        <v>16</v>
      </c>
      <c r="K419" s="49"/>
      <c r="L419" s="2" t="s">
        <v>609</v>
      </c>
      <c r="O419" s="4" t="s">
        <v>610</v>
      </c>
      <c r="P419" s="3" t="s">
        <v>75</v>
      </c>
      <c r="Q419" s="5">
        <v>260</v>
      </c>
      <c r="R419" s="7"/>
      <c r="S419" s="6"/>
      <c r="T419" s="8"/>
      <c r="U419" s="2" t="s">
        <v>42</v>
      </c>
      <c r="V419" s="43"/>
      <c r="Z419" s="10" t="s">
        <v>0</v>
      </c>
      <c r="AA419" s="10" t="s">
        <v>0</v>
      </c>
      <c r="AB419" s="10" t="s">
        <v>0</v>
      </c>
      <c r="AC419" s="10" t="s">
        <v>0</v>
      </c>
      <c r="AE419" s="10" t="s">
        <v>0</v>
      </c>
      <c r="AF419" s="10" t="s">
        <v>0</v>
      </c>
      <c r="AG419" s="10" t="s">
        <v>0</v>
      </c>
      <c r="AH419" s="10" t="s">
        <v>0</v>
      </c>
      <c r="AI419" s="10" t="s">
        <v>0</v>
      </c>
    </row>
    <row r="420" spans="2:35" ht="45" x14ac:dyDescent="0.25">
      <c r="B420">
        <f>IFERROR(IF(I420=DADOS!$AE$8,S420,""),0)</f>
        <v>0</v>
      </c>
      <c r="C420">
        <f>IF(I420=DADOS!$AE$8,S420,"")</f>
        <v>0</v>
      </c>
      <c r="D420">
        <f>IF(I420="","",COUNTIF(I$12:I420,DADOS!$AE$4))</f>
        <v>3</v>
      </c>
      <c r="E420">
        <f>IF(I420="","",IF(I420=DADOS!$AE$4,"",IF(OR(I420=DADOS!$AE$5,I420=DADOS!$AE$6,I420=DADOS!$AE$7),COUNTIFS('MODELO ORÇAMENTO'!$D$14:D420,'MODELO ORÇAMENTO'!D420,'MODELO ORÇAMENTO'!$I$14:I420,DADOS!$AE$5),COUNTIFS('MODELO ORÇAMENTO'!$D$14:D420,'MODELO ORÇAMENTO'!D420,'MODELO ORÇAMENTO'!$I$14:I420,DADOS!$AE$5))))</f>
        <v>12</v>
      </c>
      <c r="F420">
        <f>IF(I420="","",IF(I420=DADOS!$AE$4,"",IF(OR(I420=DADOS!$AE$5,I420=DADOS!$AE$6,I420=DADOS!$AE$7),COUNTIFS('MODELO ORÇAMENTO'!$D$14:D420,'MODELO ORÇAMENTO'!D420,'MODELO ORÇAMENTO'!$E$14:E420,'MODELO ORÇAMENTO'!E420,'MODELO ORÇAMENTO'!$I$14:I420,DADOS!$AE$6),COUNTIFS('MODELO ORÇAMENTO'!$D$14:D420,'MODELO ORÇAMENTO'!D420,'MODELO ORÇAMENTO'!$E$14:E420,'MODELO ORÇAMENTO'!E420,'MODELO ORÇAMENTO'!$I$14:I420,DADOS!$AE$6))))</f>
        <v>0</v>
      </c>
      <c r="G420">
        <f>IF(I420="","",IF(I420=DADOS!$AE$4,"",IF(OR(I420=DADOS!$AE$5,I420=DADOS!$AE$6,I420=DADOS!$AE$7),COUNTIFS('MODELO ORÇAMENTO'!$D$14:D420,'MODELO ORÇAMENTO'!D420,'MODELO ORÇAMENTO'!$E$14:E420,'MODELO ORÇAMENTO'!E420,'MODELO ORÇAMENTO'!$F$14:F420,'MODELO ORÇAMENTO'!F420,'MODELO ORÇAMENTO'!$I$14:I420,DADOS!$AE$7),COUNTIFS('MODELO ORÇAMENTO'!$D$14:D420,'MODELO ORÇAMENTO'!D420,'MODELO ORÇAMENTO'!$E$14:E420,'MODELO ORÇAMENTO'!E420,'MODELO ORÇAMENTO'!$F$14:F420,'MODELO ORÇAMENTO'!F420,'MODELO ORÇAMENTO'!$I$14:I420,DADOS!$AE$7))))</f>
        <v>0</v>
      </c>
      <c r="H420">
        <f>IF(I420="","",COUNTIFS('MODELO ORÇAMENTO'!$D$14:D420,'MODELO ORÇAMENTO'!D420,'MODELO ORÇAMENTO'!$E$14:E420,'MODELO ORÇAMENTO'!E420,'MODELO ORÇAMENTO'!$F$14:F420,'MODELO ORÇAMENTO'!F420,'MODELO ORÇAMENTO'!$G$14:G420,'MODELO ORÇAMENTO'!G420,'MODELO ORÇAMENTO'!$I$14:I420,DADOS!$AE$8))</f>
        <v>17</v>
      </c>
      <c r="I420" t="s">
        <v>16</v>
      </c>
      <c r="K420" s="49"/>
      <c r="L420" s="2" t="s">
        <v>611</v>
      </c>
      <c r="O420" s="4" t="s">
        <v>612</v>
      </c>
      <c r="P420" s="3" t="s">
        <v>75</v>
      </c>
      <c r="Q420" s="5">
        <v>72</v>
      </c>
      <c r="R420" s="7"/>
      <c r="S420" s="6"/>
      <c r="T420" s="8"/>
      <c r="U420" s="2" t="s">
        <v>42</v>
      </c>
      <c r="V420" s="43"/>
      <c r="Z420" s="10" t="s">
        <v>0</v>
      </c>
      <c r="AA420" s="10" t="s">
        <v>0</v>
      </c>
      <c r="AB420" s="10" t="s">
        <v>0</v>
      </c>
      <c r="AC420" s="10" t="s">
        <v>0</v>
      </c>
      <c r="AE420" s="10" t="s">
        <v>0</v>
      </c>
      <c r="AF420" s="10" t="s">
        <v>0</v>
      </c>
      <c r="AG420" s="10" t="s">
        <v>0</v>
      </c>
      <c r="AH420" s="10" t="s">
        <v>0</v>
      </c>
      <c r="AI420" s="10" t="s">
        <v>0</v>
      </c>
    </row>
    <row r="421" spans="2:35" ht="45" x14ac:dyDescent="0.25">
      <c r="B421">
        <f>IFERROR(IF(I421=DADOS!$AE$8,S421,""),0)</f>
        <v>0</v>
      </c>
      <c r="C421">
        <f>IF(I421=DADOS!$AE$8,S421,"")</f>
        <v>0</v>
      </c>
      <c r="D421">
        <f>IF(I421="","",COUNTIF(I$12:I421,DADOS!$AE$4))</f>
        <v>3</v>
      </c>
      <c r="E421">
        <f>IF(I421="","",IF(I421=DADOS!$AE$4,"",IF(OR(I421=DADOS!$AE$5,I421=DADOS!$AE$6,I421=DADOS!$AE$7),COUNTIFS('MODELO ORÇAMENTO'!$D$14:D421,'MODELO ORÇAMENTO'!D421,'MODELO ORÇAMENTO'!$I$14:I421,DADOS!$AE$5),COUNTIFS('MODELO ORÇAMENTO'!$D$14:D421,'MODELO ORÇAMENTO'!D421,'MODELO ORÇAMENTO'!$I$14:I421,DADOS!$AE$5))))</f>
        <v>12</v>
      </c>
      <c r="F421">
        <f>IF(I421="","",IF(I421=DADOS!$AE$4,"",IF(OR(I421=DADOS!$AE$5,I421=DADOS!$AE$6,I421=DADOS!$AE$7),COUNTIFS('MODELO ORÇAMENTO'!$D$14:D421,'MODELO ORÇAMENTO'!D421,'MODELO ORÇAMENTO'!$E$14:E421,'MODELO ORÇAMENTO'!E421,'MODELO ORÇAMENTO'!$I$14:I421,DADOS!$AE$6),COUNTIFS('MODELO ORÇAMENTO'!$D$14:D421,'MODELO ORÇAMENTO'!D421,'MODELO ORÇAMENTO'!$E$14:E421,'MODELO ORÇAMENTO'!E421,'MODELO ORÇAMENTO'!$I$14:I421,DADOS!$AE$6))))</f>
        <v>0</v>
      </c>
      <c r="G421">
        <f>IF(I421="","",IF(I421=DADOS!$AE$4,"",IF(OR(I421=DADOS!$AE$5,I421=DADOS!$AE$6,I421=DADOS!$AE$7),COUNTIFS('MODELO ORÇAMENTO'!$D$14:D421,'MODELO ORÇAMENTO'!D421,'MODELO ORÇAMENTO'!$E$14:E421,'MODELO ORÇAMENTO'!E421,'MODELO ORÇAMENTO'!$F$14:F421,'MODELO ORÇAMENTO'!F421,'MODELO ORÇAMENTO'!$I$14:I421,DADOS!$AE$7),COUNTIFS('MODELO ORÇAMENTO'!$D$14:D421,'MODELO ORÇAMENTO'!D421,'MODELO ORÇAMENTO'!$E$14:E421,'MODELO ORÇAMENTO'!E421,'MODELO ORÇAMENTO'!$F$14:F421,'MODELO ORÇAMENTO'!F421,'MODELO ORÇAMENTO'!$I$14:I421,DADOS!$AE$7))))</f>
        <v>0</v>
      </c>
      <c r="H421">
        <f>IF(I421="","",COUNTIFS('MODELO ORÇAMENTO'!$D$14:D421,'MODELO ORÇAMENTO'!D421,'MODELO ORÇAMENTO'!$E$14:E421,'MODELO ORÇAMENTO'!E421,'MODELO ORÇAMENTO'!$F$14:F421,'MODELO ORÇAMENTO'!F421,'MODELO ORÇAMENTO'!$G$14:G421,'MODELO ORÇAMENTO'!G421,'MODELO ORÇAMENTO'!$I$14:I421,DADOS!$AE$8))</f>
        <v>18</v>
      </c>
      <c r="I421" t="s">
        <v>16</v>
      </c>
      <c r="K421" s="49"/>
      <c r="L421" s="2" t="s">
        <v>613</v>
      </c>
      <c r="O421" s="4" t="s">
        <v>614</v>
      </c>
      <c r="P421" s="3" t="s">
        <v>75</v>
      </c>
      <c r="Q421" s="5">
        <v>120</v>
      </c>
      <c r="R421" s="7"/>
      <c r="S421" s="6"/>
      <c r="T421" s="8"/>
      <c r="U421" s="2" t="s">
        <v>42</v>
      </c>
      <c r="V421" s="43"/>
      <c r="Z421" s="10" t="s">
        <v>0</v>
      </c>
      <c r="AA421" s="10" t="s">
        <v>0</v>
      </c>
      <c r="AB421" s="10" t="s">
        <v>0</v>
      </c>
      <c r="AC421" s="10" t="s">
        <v>0</v>
      </c>
      <c r="AE421" s="10" t="s">
        <v>0</v>
      </c>
      <c r="AF421" s="10" t="s">
        <v>0</v>
      </c>
      <c r="AG421" s="10" t="s">
        <v>0</v>
      </c>
      <c r="AH421" s="10" t="s">
        <v>0</v>
      </c>
      <c r="AI421" s="10" t="s">
        <v>0</v>
      </c>
    </row>
    <row r="422" spans="2:35" ht="45" x14ac:dyDescent="0.25">
      <c r="B422">
        <f>IFERROR(IF(I422=DADOS!$AE$8,S422,""),0)</f>
        <v>0</v>
      </c>
      <c r="C422">
        <f>IF(I422=DADOS!$AE$8,S422,"")</f>
        <v>0</v>
      </c>
      <c r="D422">
        <f>IF(I422="","",COUNTIF(I$12:I422,DADOS!$AE$4))</f>
        <v>3</v>
      </c>
      <c r="E422">
        <f>IF(I422="","",IF(I422=DADOS!$AE$4,"",IF(OR(I422=DADOS!$AE$5,I422=DADOS!$AE$6,I422=DADOS!$AE$7),COUNTIFS('MODELO ORÇAMENTO'!$D$14:D422,'MODELO ORÇAMENTO'!D422,'MODELO ORÇAMENTO'!$I$14:I422,DADOS!$AE$5),COUNTIFS('MODELO ORÇAMENTO'!$D$14:D422,'MODELO ORÇAMENTO'!D422,'MODELO ORÇAMENTO'!$I$14:I422,DADOS!$AE$5))))</f>
        <v>12</v>
      </c>
      <c r="F422">
        <f>IF(I422="","",IF(I422=DADOS!$AE$4,"",IF(OR(I422=DADOS!$AE$5,I422=DADOS!$AE$6,I422=DADOS!$AE$7),COUNTIFS('MODELO ORÇAMENTO'!$D$14:D422,'MODELO ORÇAMENTO'!D422,'MODELO ORÇAMENTO'!$E$14:E422,'MODELO ORÇAMENTO'!E422,'MODELO ORÇAMENTO'!$I$14:I422,DADOS!$AE$6),COUNTIFS('MODELO ORÇAMENTO'!$D$14:D422,'MODELO ORÇAMENTO'!D422,'MODELO ORÇAMENTO'!$E$14:E422,'MODELO ORÇAMENTO'!E422,'MODELO ORÇAMENTO'!$I$14:I422,DADOS!$AE$6))))</f>
        <v>0</v>
      </c>
      <c r="G422">
        <f>IF(I422="","",IF(I422=DADOS!$AE$4,"",IF(OR(I422=DADOS!$AE$5,I422=DADOS!$AE$6,I422=DADOS!$AE$7),COUNTIFS('MODELO ORÇAMENTO'!$D$14:D422,'MODELO ORÇAMENTO'!D422,'MODELO ORÇAMENTO'!$E$14:E422,'MODELO ORÇAMENTO'!E422,'MODELO ORÇAMENTO'!$F$14:F422,'MODELO ORÇAMENTO'!F422,'MODELO ORÇAMENTO'!$I$14:I422,DADOS!$AE$7),COUNTIFS('MODELO ORÇAMENTO'!$D$14:D422,'MODELO ORÇAMENTO'!D422,'MODELO ORÇAMENTO'!$E$14:E422,'MODELO ORÇAMENTO'!E422,'MODELO ORÇAMENTO'!$F$14:F422,'MODELO ORÇAMENTO'!F422,'MODELO ORÇAMENTO'!$I$14:I422,DADOS!$AE$7))))</f>
        <v>0</v>
      </c>
      <c r="H422">
        <f>IF(I422="","",COUNTIFS('MODELO ORÇAMENTO'!$D$14:D422,'MODELO ORÇAMENTO'!D422,'MODELO ORÇAMENTO'!$E$14:E422,'MODELO ORÇAMENTO'!E422,'MODELO ORÇAMENTO'!$F$14:F422,'MODELO ORÇAMENTO'!F422,'MODELO ORÇAMENTO'!$G$14:G422,'MODELO ORÇAMENTO'!G422,'MODELO ORÇAMENTO'!$I$14:I422,DADOS!$AE$8))</f>
        <v>19</v>
      </c>
      <c r="I422" t="s">
        <v>16</v>
      </c>
      <c r="K422" s="49"/>
      <c r="L422" s="2" t="s">
        <v>615</v>
      </c>
      <c r="O422" s="4" t="s">
        <v>616</v>
      </c>
      <c r="P422" s="3" t="s">
        <v>75</v>
      </c>
      <c r="Q422" s="5">
        <v>104</v>
      </c>
      <c r="R422" s="7"/>
      <c r="S422" s="6"/>
      <c r="T422" s="8"/>
      <c r="U422" s="2" t="s">
        <v>42</v>
      </c>
      <c r="V422" s="43"/>
      <c r="Z422" s="10" t="s">
        <v>0</v>
      </c>
      <c r="AA422" s="10" t="s">
        <v>0</v>
      </c>
      <c r="AB422" s="10" t="s">
        <v>0</v>
      </c>
      <c r="AC422" s="10" t="s">
        <v>0</v>
      </c>
      <c r="AE422" s="10" t="s">
        <v>0</v>
      </c>
      <c r="AF422" s="10" t="s">
        <v>0</v>
      </c>
      <c r="AG422" s="10" t="s">
        <v>0</v>
      </c>
      <c r="AH422" s="10" t="s">
        <v>0</v>
      </c>
      <c r="AI422" s="10" t="s">
        <v>0</v>
      </c>
    </row>
    <row r="423" spans="2:35" ht="45" x14ac:dyDescent="0.25">
      <c r="B423">
        <f>IFERROR(IF(I423=DADOS!$AE$8,S423,""),0)</f>
        <v>0</v>
      </c>
      <c r="C423">
        <f>IF(I423=DADOS!$AE$8,S423,"")</f>
        <v>0</v>
      </c>
      <c r="D423">
        <f>IF(I423="","",COUNTIF(I$12:I423,DADOS!$AE$4))</f>
        <v>3</v>
      </c>
      <c r="E423">
        <f>IF(I423="","",IF(I423=DADOS!$AE$4,"",IF(OR(I423=DADOS!$AE$5,I423=DADOS!$AE$6,I423=DADOS!$AE$7),COUNTIFS('MODELO ORÇAMENTO'!$D$14:D423,'MODELO ORÇAMENTO'!D423,'MODELO ORÇAMENTO'!$I$14:I423,DADOS!$AE$5),COUNTIFS('MODELO ORÇAMENTO'!$D$14:D423,'MODELO ORÇAMENTO'!D423,'MODELO ORÇAMENTO'!$I$14:I423,DADOS!$AE$5))))</f>
        <v>12</v>
      </c>
      <c r="F423">
        <f>IF(I423="","",IF(I423=DADOS!$AE$4,"",IF(OR(I423=DADOS!$AE$5,I423=DADOS!$AE$6,I423=DADOS!$AE$7),COUNTIFS('MODELO ORÇAMENTO'!$D$14:D423,'MODELO ORÇAMENTO'!D423,'MODELO ORÇAMENTO'!$E$14:E423,'MODELO ORÇAMENTO'!E423,'MODELO ORÇAMENTO'!$I$14:I423,DADOS!$AE$6),COUNTIFS('MODELO ORÇAMENTO'!$D$14:D423,'MODELO ORÇAMENTO'!D423,'MODELO ORÇAMENTO'!$E$14:E423,'MODELO ORÇAMENTO'!E423,'MODELO ORÇAMENTO'!$I$14:I423,DADOS!$AE$6))))</f>
        <v>0</v>
      </c>
      <c r="G423">
        <f>IF(I423="","",IF(I423=DADOS!$AE$4,"",IF(OR(I423=DADOS!$AE$5,I423=DADOS!$AE$6,I423=DADOS!$AE$7),COUNTIFS('MODELO ORÇAMENTO'!$D$14:D423,'MODELO ORÇAMENTO'!D423,'MODELO ORÇAMENTO'!$E$14:E423,'MODELO ORÇAMENTO'!E423,'MODELO ORÇAMENTO'!$F$14:F423,'MODELO ORÇAMENTO'!F423,'MODELO ORÇAMENTO'!$I$14:I423,DADOS!$AE$7),COUNTIFS('MODELO ORÇAMENTO'!$D$14:D423,'MODELO ORÇAMENTO'!D423,'MODELO ORÇAMENTO'!$E$14:E423,'MODELO ORÇAMENTO'!E423,'MODELO ORÇAMENTO'!$F$14:F423,'MODELO ORÇAMENTO'!F423,'MODELO ORÇAMENTO'!$I$14:I423,DADOS!$AE$7))))</f>
        <v>0</v>
      </c>
      <c r="H423">
        <f>IF(I423="","",COUNTIFS('MODELO ORÇAMENTO'!$D$14:D423,'MODELO ORÇAMENTO'!D423,'MODELO ORÇAMENTO'!$E$14:E423,'MODELO ORÇAMENTO'!E423,'MODELO ORÇAMENTO'!$F$14:F423,'MODELO ORÇAMENTO'!F423,'MODELO ORÇAMENTO'!$G$14:G423,'MODELO ORÇAMENTO'!G423,'MODELO ORÇAMENTO'!$I$14:I423,DADOS!$AE$8))</f>
        <v>20</v>
      </c>
      <c r="I423" t="s">
        <v>16</v>
      </c>
      <c r="K423" s="49"/>
      <c r="L423" s="2" t="s">
        <v>617</v>
      </c>
      <c r="O423" s="4" t="s">
        <v>618</v>
      </c>
      <c r="P423" s="3" t="s">
        <v>75</v>
      </c>
      <c r="Q423" s="5">
        <v>44</v>
      </c>
      <c r="R423" s="7"/>
      <c r="S423" s="6"/>
      <c r="T423" s="8"/>
      <c r="U423" s="2" t="s">
        <v>42</v>
      </c>
      <c r="V423" s="43"/>
      <c r="Z423" s="10" t="s">
        <v>0</v>
      </c>
      <c r="AA423" s="10" t="s">
        <v>0</v>
      </c>
      <c r="AB423" s="10" t="s">
        <v>0</v>
      </c>
      <c r="AC423" s="10" t="s">
        <v>0</v>
      </c>
      <c r="AE423" s="10" t="s">
        <v>0</v>
      </c>
      <c r="AF423" s="10" t="s">
        <v>0</v>
      </c>
      <c r="AG423" s="10" t="s">
        <v>0</v>
      </c>
      <c r="AH423" s="10" t="s">
        <v>0</v>
      </c>
      <c r="AI423" s="10" t="s">
        <v>0</v>
      </c>
    </row>
    <row r="424" spans="2:35" ht="30" x14ac:dyDescent="0.25">
      <c r="B424">
        <f>IFERROR(IF(I424=DADOS!$AE$8,S424,""),0)</f>
        <v>0</v>
      </c>
      <c r="C424">
        <f>IF(I424=DADOS!$AE$8,S424,"")</f>
        <v>0</v>
      </c>
      <c r="D424">
        <f>IF(I424="","",COUNTIF(I$12:I424,DADOS!$AE$4))</f>
        <v>3</v>
      </c>
      <c r="E424">
        <f>IF(I424="","",IF(I424=DADOS!$AE$4,"",IF(OR(I424=DADOS!$AE$5,I424=DADOS!$AE$6,I424=DADOS!$AE$7),COUNTIFS('MODELO ORÇAMENTO'!$D$14:D424,'MODELO ORÇAMENTO'!D424,'MODELO ORÇAMENTO'!$I$14:I424,DADOS!$AE$5),COUNTIFS('MODELO ORÇAMENTO'!$D$14:D424,'MODELO ORÇAMENTO'!D424,'MODELO ORÇAMENTO'!$I$14:I424,DADOS!$AE$5))))</f>
        <v>12</v>
      </c>
      <c r="F424">
        <f>IF(I424="","",IF(I424=DADOS!$AE$4,"",IF(OR(I424=DADOS!$AE$5,I424=DADOS!$AE$6,I424=DADOS!$AE$7),COUNTIFS('MODELO ORÇAMENTO'!$D$14:D424,'MODELO ORÇAMENTO'!D424,'MODELO ORÇAMENTO'!$E$14:E424,'MODELO ORÇAMENTO'!E424,'MODELO ORÇAMENTO'!$I$14:I424,DADOS!$AE$6),COUNTIFS('MODELO ORÇAMENTO'!$D$14:D424,'MODELO ORÇAMENTO'!D424,'MODELO ORÇAMENTO'!$E$14:E424,'MODELO ORÇAMENTO'!E424,'MODELO ORÇAMENTO'!$I$14:I424,DADOS!$AE$6))))</f>
        <v>0</v>
      </c>
      <c r="G424">
        <f>IF(I424="","",IF(I424=DADOS!$AE$4,"",IF(OR(I424=DADOS!$AE$5,I424=DADOS!$AE$6,I424=DADOS!$AE$7),COUNTIFS('MODELO ORÇAMENTO'!$D$14:D424,'MODELO ORÇAMENTO'!D424,'MODELO ORÇAMENTO'!$E$14:E424,'MODELO ORÇAMENTO'!E424,'MODELO ORÇAMENTO'!$F$14:F424,'MODELO ORÇAMENTO'!F424,'MODELO ORÇAMENTO'!$I$14:I424,DADOS!$AE$7),COUNTIFS('MODELO ORÇAMENTO'!$D$14:D424,'MODELO ORÇAMENTO'!D424,'MODELO ORÇAMENTO'!$E$14:E424,'MODELO ORÇAMENTO'!E424,'MODELO ORÇAMENTO'!$F$14:F424,'MODELO ORÇAMENTO'!F424,'MODELO ORÇAMENTO'!$I$14:I424,DADOS!$AE$7))))</f>
        <v>0</v>
      </c>
      <c r="H424">
        <f>IF(I424="","",COUNTIFS('MODELO ORÇAMENTO'!$D$14:D424,'MODELO ORÇAMENTO'!D424,'MODELO ORÇAMENTO'!$E$14:E424,'MODELO ORÇAMENTO'!E424,'MODELO ORÇAMENTO'!$F$14:F424,'MODELO ORÇAMENTO'!F424,'MODELO ORÇAMENTO'!$G$14:G424,'MODELO ORÇAMENTO'!G424,'MODELO ORÇAMENTO'!$I$14:I424,DADOS!$AE$8))</f>
        <v>21</v>
      </c>
      <c r="I424" t="s">
        <v>16</v>
      </c>
      <c r="K424" s="49"/>
      <c r="L424" s="2" t="s">
        <v>619</v>
      </c>
      <c r="O424" s="4" t="s">
        <v>620</v>
      </c>
      <c r="P424" s="3" t="s">
        <v>75</v>
      </c>
      <c r="Q424" s="5">
        <v>54</v>
      </c>
      <c r="R424" s="7"/>
      <c r="S424" s="6"/>
      <c r="T424" s="8"/>
      <c r="U424" s="2" t="s">
        <v>42</v>
      </c>
      <c r="V424" s="43"/>
      <c r="Z424" s="10" t="s">
        <v>0</v>
      </c>
      <c r="AA424" s="10" t="s">
        <v>0</v>
      </c>
      <c r="AB424" s="10" t="s">
        <v>0</v>
      </c>
      <c r="AC424" s="10" t="s">
        <v>0</v>
      </c>
      <c r="AE424" s="10" t="s">
        <v>0</v>
      </c>
      <c r="AF424" s="10" t="s">
        <v>0</v>
      </c>
      <c r="AG424" s="10" t="s">
        <v>0</v>
      </c>
      <c r="AH424" s="10" t="s">
        <v>0</v>
      </c>
      <c r="AI424" s="10" t="s">
        <v>0</v>
      </c>
    </row>
    <row r="425" spans="2:35" ht="45" x14ac:dyDescent="0.25">
      <c r="B425">
        <f>IFERROR(IF(I425=DADOS!$AE$8,S425,""),0)</f>
        <v>0</v>
      </c>
      <c r="C425">
        <f>IF(I425=DADOS!$AE$8,S425,"")</f>
        <v>0</v>
      </c>
      <c r="D425">
        <f>IF(I425="","",COUNTIF(I$12:I425,DADOS!$AE$4))</f>
        <v>3</v>
      </c>
      <c r="E425">
        <f>IF(I425="","",IF(I425=DADOS!$AE$4,"",IF(OR(I425=DADOS!$AE$5,I425=DADOS!$AE$6,I425=DADOS!$AE$7),COUNTIFS('MODELO ORÇAMENTO'!$D$14:D425,'MODELO ORÇAMENTO'!D425,'MODELO ORÇAMENTO'!$I$14:I425,DADOS!$AE$5),COUNTIFS('MODELO ORÇAMENTO'!$D$14:D425,'MODELO ORÇAMENTO'!D425,'MODELO ORÇAMENTO'!$I$14:I425,DADOS!$AE$5))))</f>
        <v>12</v>
      </c>
      <c r="F425">
        <f>IF(I425="","",IF(I425=DADOS!$AE$4,"",IF(OR(I425=DADOS!$AE$5,I425=DADOS!$AE$6,I425=DADOS!$AE$7),COUNTIFS('MODELO ORÇAMENTO'!$D$14:D425,'MODELO ORÇAMENTO'!D425,'MODELO ORÇAMENTO'!$E$14:E425,'MODELO ORÇAMENTO'!E425,'MODELO ORÇAMENTO'!$I$14:I425,DADOS!$AE$6),COUNTIFS('MODELO ORÇAMENTO'!$D$14:D425,'MODELO ORÇAMENTO'!D425,'MODELO ORÇAMENTO'!$E$14:E425,'MODELO ORÇAMENTO'!E425,'MODELO ORÇAMENTO'!$I$14:I425,DADOS!$AE$6))))</f>
        <v>0</v>
      </c>
      <c r="G425">
        <f>IF(I425="","",IF(I425=DADOS!$AE$4,"",IF(OR(I425=DADOS!$AE$5,I425=DADOS!$AE$6,I425=DADOS!$AE$7),COUNTIFS('MODELO ORÇAMENTO'!$D$14:D425,'MODELO ORÇAMENTO'!D425,'MODELO ORÇAMENTO'!$E$14:E425,'MODELO ORÇAMENTO'!E425,'MODELO ORÇAMENTO'!$F$14:F425,'MODELO ORÇAMENTO'!F425,'MODELO ORÇAMENTO'!$I$14:I425,DADOS!$AE$7),COUNTIFS('MODELO ORÇAMENTO'!$D$14:D425,'MODELO ORÇAMENTO'!D425,'MODELO ORÇAMENTO'!$E$14:E425,'MODELO ORÇAMENTO'!E425,'MODELO ORÇAMENTO'!$F$14:F425,'MODELO ORÇAMENTO'!F425,'MODELO ORÇAMENTO'!$I$14:I425,DADOS!$AE$7))))</f>
        <v>0</v>
      </c>
      <c r="H425">
        <f>IF(I425="","",COUNTIFS('MODELO ORÇAMENTO'!$D$14:D425,'MODELO ORÇAMENTO'!D425,'MODELO ORÇAMENTO'!$E$14:E425,'MODELO ORÇAMENTO'!E425,'MODELO ORÇAMENTO'!$F$14:F425,'MODELO ORÇAMENTO'!F425,'MODELO ORÇAMENTO'!$G$14:G425,'MODELO ORÇAMENTO'!G425,'MODELO ORÇAMENTO'!$I$14:I425,DADOS!$AE$8))</f>
        <v>22</v>
      </c>
      <c r="I425" t="s">
        <v>16</v>
      </c>
      <c r="K425" s="49"/>
      <c r="L425" s="2" t="s">
        <v>621</v>
      </c>
      <c r="O425" s="4" t="s">
        <v>622</v>
      </c>
      <c r="P425" s="3" t="s">
        <v>75</v>
      </c>
      <c r="Q425" s="5">
        <v>12</v>
      </c>
      <c r="R425" s="7"/>
      <c r="S425" s="6"/>
      <c r="T425" s="8"/>
      <c r="U425" s="2" t="s">
        <v>42</v>
      </c>
      <c r="V425" s="43"/>
      <c r="Z425" s="10" t="s">
        <v>0</v>
      </c>
      <c r="AA425" s="10" t="s">
        <v>0</v>
      </c>
      <c r="AB425" s="10" t="s">
        <v>0</v>
      </c>
      <c r="AC425" s="10" t="s">
        <v>0</v>
      </c>
      <c r="AE425" s="10" t="s">
        <v>0</v>
      </c>
      <c r="AF425" s="10" t="s">
        <v>0</v>
      </c>
      <c r="AG425" s="10" t="s">
        <v>0</v>
      </c>
      <c r="AH425" s="10" t="s">
        <v>0</v>
      </c>
      <c r="AI425" s="10" t="s">
        <v>0</v>
      </c>
    </row>
    <row r="426" spans="2:35" ht="45" x14ac:dyDescent="0.25">
      <c r="B426">
        <f>IFERROR(IF(I426=DADOS!$AE$8,S426,""),0)</f>
        <v>0</v>
      </c>
      <c r="C426">
        <f>IF(I426=DADOS!$AE$8,S426,"")</f>
        <v>0</v>
      </c>
      <c r="D426">
        <f>IF(I426="","",COUNTIF(I$12:I426,DADOS!$AE$4))</f>
        <v>3</v>
      </c>
      <c r="E426">
        <f>IF(I426="","",IF(I426=DADOS!$AE$4,"",IF(OR(I426=DADOS!$AE$5,I426=DADOS!$AE$6,I426=DADOS!$AE$7),COUNTIFS('MODELO ORÇAMENTO'!$D$14:D426,'MODELO ORÇAMENTO'!D426,'MODELO ORÇAMENTO'!$I$14:I426,DADOS!$AE$5),COUNTIFS('MODELO ORÇAMENTO'!$D$14:D426,'MODELO ORÇAMENTO'!D426,'MODELO ORÇAMENTO'!$I$14:I426,DADOS!$AE$5))))</f>
        <v>12</v>
      </c>
      <c r="F426">
        <f>IF(I426="","",IF(I426=DADOS!$AE$4,"",IF(OR(I426=DADOS!$AE$5,I426=DADOS!$AE$6,I426=DADOS!$AE$7),COUNTIFS('MODELO ORÇAMENTO'!$D$14:D426,'MODELO ORÇAMENTO'!D426,'MODELO ORÇAMENTO'!$E$14:E426,'MODELO ORÇAMENTO'!E426,'MODELO ORÇAMENTO'!$I$14:I426,DADOS!$AE$6),COUNTIFS('MODELO ORÇAMENTO'!$D$14:D426,'MODELO ORÇAMENTO'!D426,'MODELO ORÇAMENTO'!$E$14:E426,'MODELO ORÇAMENTO'!E426,'MODELO ORÇAMENTO'!$I$14:I426,DADOS!$AE$6))))</f>
        <v>0</v>
      </c>
      <c r="G426">
        <f>IF(I426="","",IF(I426=DADOS!$AE$4,"",IF(OR(I426=DADOS!$AE$5,I426=DADOS!$AE$6,I426=DADOS!$AE$7),COUNTIFS('MODELO ORÇAMENTO'!$D$14:D426,'MODELO ORÇAMENTO'!D426,'MODELO ORÇAMENTO'!$E$14:E426,'MODELO ORÇAMENTO'!E426,'MODELO ORÇAMENTO'!$F$14:F426,'MODELO ORÇAMENTO'!F426,'MODELO ORÇAMENTO'!$I$14:I426,DADOS!$AE$7),COUNTIFS('MODELO ORÇAMENTO'!$D$14:D426,'MODELO ORÇAMENTO'!D426,'MODELO ORÇAMENTO'!$E$14:E426,'MODELO ORÇAMENTO'!E426,'MODELO ORÇAMENTO'!$F$14:F426,'MODELO ORÇAMENTO'!F426,'MODELO ORÇAMENTO'!$I$14:I426,DADOS!$AE$7))))</f>
        <v>0</v>
      </c>
      <c r="H426">
        <f>IF(I426="","",COUNTIFS('MODELO ORÇAMENTO'!$D$14:D426,'MODELO ORÇAMENTO'!D426,'MODELO ORÇAMENTO'!$E$14:E426,'MODELO ORÇAMENTO'!E426,'MODELO ORÇAMENTO'!$F$14:F426,'MODELO ORÇAMENTO'!F426,'MODELO ORÇAMENTO'!$G$14:G426,'MODELO ORÇAMENTO'!G426,'MODELO ORÇAMENTO'!$I$14:I426,DADOS!$AE$8))</f>
        <v>23</v>
      </c>
      <c r="I426" t="s">
        <v>16</v>
      </c>
      <c r="K426" s="49"/>
      <c r="L426" s="2" t="s">
        <v>623</v>
      </c>
      <c r="O426" s="4" t="s">
        <v>624</v>
      </c>
      <c r="P426" s="3" t="s">
        <v>52</v>
      </c>
      <c r="Q426" s="5">
        <v>56</v>
      </c>
      <c r="R426" s="7"/>
      <c r="S426" s="6"/>
      <c r="T426" s="8"/>
      <c r="U426" s="2" t="s">
        <v>42</v>
      </c>
      <c r="V426" s="43"/>
      <c r="Z426" s="10" t="s">
        <v>0</v>
      </c>
      <c r="AA426" s="10" t="s">
        <v>0</v>
      </c>
      <c r="AB426" s="10" t="s">
        <v>0</v>
      </c>
      <c r="AC426" s="10" t="s">
        <v>0</v>
      </c>
      <c r="AE426" s="10" t="s">
        <v>0</v>
      </c>
      <c r="AF426" s="10" t="s">
        <v>0</v>
      </c>
      <c r="AG426" s="10" t="s">
        <v>0</v>
      </c>
      <c r="AH426" s="10" t="s">
        <v>0</v>
      </c>
      <c r="AI426" s="10" t="s">
        <v>0</v>
      </c>
    </row>
    <row r="427" spans="2:35" ht="45" x14ac:dyDescent="0.25">
      <c r="B427">
        <f>IFERROR(IF(I427=DADOS!$AE$8,S427,""),0)</f>
        <v>0</v>
      </c>
      <c r="C427">
        <f>IF(I427=DADOS!$AE$8,S427,"")</f>
        <v>0</v>
      </c>
      <c r="D427">
        <f>IF(I427="","",COUNTIF(I$12:I427,DADOS!$AE$4))</f>
        <v>3</v>
      </c>
      <c r="E427">
        <f>IF(I427="","",IF(I427=DADOS!$AE$4,"",IF(OR(I427=DADOS!$AE$5,I427=DADOS!$AE$6,I427=DADOS!$AE$7),COUNTIFS('MODELO ORÇAMENTO'!$D$14:D427,'MODELO ORÇAMENTO'!D427,'MODELO ORÇAMENTO'!$I$14:I427,DADOS!$AE$5),COUNTIFS('MODELO ORÇAMENTO'!$D$14:D427,'MODELO ORÇAMENTO'!D427,'MODELO ORÇAMENTO'!$I$14:I427,DADOS!$AE$5))))</f>
        <v>12</v>
      </c>
      <c r="F427">
        <f>IF(I427="","",IF(I427=DADOS!$AE$4,"",IF(OR(I427=DADOS!$AE$5,I427=DADOS!$AE$6,I427=DADOS!$AE$7),COUNTIFS('MODELO ORÇAMENTO'!$D$14:D427,'MODELO ORÇAMENTO'!D427,'MODELO ORÇAMENTO'!$E$14:E427,'MODELO ORÇAMENTO'!E427,'MODELO ORÇAMENTO'!$I$14:I427,DADOS!$AE$6),COUNTIFS('MODELO ORÇAMENTO'!$D$14:D427,'MODELO ORÇAMENTO'!D427,'MODELO ORÇAMENTO'!$E$14:E427,'MODELO ORÇAMENTO'!E427,'MODELO ORÇAMENTO'!$I$14:I427,DADOS!$AE$6))))</f>
        <v>0</v>
      </c>
      <c r="G427">
        <f>IF(I427="","",IF(I427=DADOS!$AE$4,"",IF(OR(I427=DADOS!$AE$5,I427=DADOS!$AE$6,I427=DADOS!$AE$7),COUNTIFS('MODELO ORÇAMENTO'!$D$14:D427,'MODELO ORÇAMENTO'!D427,'MODELO ORÇAMENTO'!$E$14:E427,'MODELO ORÇAMENTO'!E427,'MODELO ORÇAMENTO'!$F$14:F427,'MODELO ORÇAMENTO'!F427,'MODELO ORÇAMENTO'!$I$14:I427,DADOS!$AE$7),COUNTIFS('MODELO ORÇAMENTO'!$D$14:D427,'MODELO ORÇAMENTO'!D427,'MODELO ORÇAMENTO'!$E$14:E427,'MODELO ORÇAMENTO'!E427,'MODELO ORÇAMENTO'!$F$14:F427,'MODELO ORÇAMENTO'!F427,'MODELO ORÇAMENTO'!$I$14:I427,DADOS!$AE$7))))</f>
        <v>0</v>
      </c>
      <c r="H427">
        <f>IF(I427="","",COUNTIFS('MODELO ORÇAMENTO'!$D$14:D427,'MODELO ORÇAMENTO'!D427,'MODELO ORÇAMENTO'!$E$14:E427,'MODELO ORÇAMENTO'!E427,'MODELO ORÇAMENTO'!$F$14:F427,'MODELO ORÇAMENTO'!F427,'MODELO ORÇAMENTO'!$G$14:G427,'MODELO ORÇAMENTO'!G427,'MODELO ORÇAMENTO'!$I$14:I427,DADOS!$AE$8))</f>
        <v>24</v>
      </c>
      <c r="I427" t="s">
        <v>16</v>
      </c>
      <c r="K427" s="49"/>
      <c r="L427" s="2" t="s">
        <v>625</v>
      </c>
      <c r="O427" s="4" t="s">
        <v>331</v>
      </c>
      <c r="P427" s="3" t="s">
        <v>52</v>
      </c>
      <c r="Q427" s="5">
        <v>34</v>
      </c>
      <c r="R427" s="7"/>
      <c r="S427" s="6"/>
      <c r="T427" s="8"/>
      <c r="U427" s="2" t="s">
        <v>42</v>
      </c>
      <c r="V427" s="43"/>
      <c r="Z427" s="10" t="s">
        <v>0</v>
      </c>
      <c r="AA427" s="10" t="s">
        <v>0</v>
      </c>
      <c r="AB427" s="10" t="s">
        <v>0</v>
      </c>
      <c r="AC427" s="10" t="s">
        <v>0</v>
      </c>
      <c r="AE427" s="10" t="s">
        <v>0</v>
      </c>
      <c r="AF427" s="10" t="s">
        <v>0</v>
      </c>
      <c r="AG427" s="10" t="s">
        <v>0</v>
      </c>
      <c r="AH427" s="10" t="s">
        <v>0</v>
      </c>
      <c r="AI427" s="10" t="s">
        <v>0</v>
      </c>
    </row>
    <row r="428" spans="2:35" ht="45" x14ac:dyDescent="0.25">
      <c r="B428">
        <f>IFERROR(IF(I428=DADOS!$AE$8,S428,""),0)</f>
        <v>0</v>
      </c>
      <c r="C428">
        <f>IF(I428=DADOS!$AE$8,S428,"")</f>
        <v>0</v>
      </c>
      <c r="D428">
        <f>IF(I428="","",COUNTIF(I$12:I428,DADOS!$AE$4))</f>
        <v>3</v>
      </c>
      <c r="E428">
        <f>IF(I428="","",IF(I428=DADOS!$AE$4,"",IF(OR(I428=DADOS!$AE$5,I428=DADOS!$AE$6,I428=DADOS!$AE$7),COUNTIFS('MODELO ORÇAMENTO'!$D$14:D428,'MODELO ORÇAMENTO'!D428,'MODELO ORÇAMENTO'!$I$14:I428,DADOS!$AE$5),COUNTIFS('MODELO ORÇAMENTO'!$D$14:D428,'MODELO ORÇAMENTO'!D428,'MODELO ORÇAMENTO'!$I$14:I428,DADOS!$AE$5))))</f>
        <v>12</v>
      </c>
      <c r="F428">
        <f>IF(I428="","",IF(I428=DADOS!$AE$4,"",IF(OR(I428=DADOS!$AE$5,I428=DADOS!$AE$6,I428=DADOS!$AE$7),COUNTIFS('MODELO ORÇAMENTO'!$D$14:D428,'MODELO ORÇAMENTO'!D428,'MODELO ORÇAMENTO'!$E$14:E428,'MODELO ORÇAMENTO'!E428,'MODELO ORÇAMENTO'!$I$14:I428,DADOS!$AE$6),COUNTIFS('MODELO ORÇAMENTO'!$D$14:D428,'MODELO ORÇAMENTO'!D428,'MODELO ORÇAMENTO'!$E$14:E428,'MODELO ORÇAMENTO'!E428,'MODELO ORÇAMENTO'!$I$14:I428,DADOS!$AE$6))))</f>
        <v>0</v>
      </c>
      <c r="G428">
        <f>IF(I428="","",IF(I428=DADOS!$AE$4,"",IF(OR(I428=DADOS!$AE$5,I428=DADOS!$AE$6,I428=DADOS!$AE$7),COUNTIFS('MODELO ORÇAMENTO'!$D$14:D428,'MODELO ORÇAMENTO'!D428,'MODELO ORÇAMENTO'!$E$14:E428,'MODELO ORÇAMENTO'!E428,'MODELO ORÇAMENTO'!$F$14:F428,'MODELO ORÇAMENTO'!F428,'MODELO ORÇAMENTO'!$I$14:I428,DADOS!$AE$7),COUNTIFS('MODELO ORÇAMENTO'!$D$14:D428,'MODELO ORÇAMENTO'!D428,'MODELO ORÇAMENTO'!$E$14:E428,'MODELO ORÇAMENTO'!E428,'MODELO ORÇAMENTO'!$F$14:F428,'MODELO ORÇAMENTO'!F428,'MODELO ORÇAMENTO'!$I$14:I428,DADOS!$AE$7))))</f>
        <v>0</v>
      </c>
      <c r="H428">
        <f>IF(I428="","",COUNTIFS('MODELO ORÇAMENTO'!$D$14:D428,'MODELO ORÇAMENTO'!D428,'MODELO ORÇAMENTO'!$E$14:E428,'MODELO ORÇAMENTO'!E428,'MODELO ORÇAMENTO'!$F$14:F428,'MODELO ORÇAMENTO'!F428,'MODELO ORÇAMENTO'!$G$14:G428,'MODELO ORÇAMENTO'!G428,'MODELO ORÇAMENTO'!$I$14:I428,DADOS!$AE$8))</f>
        <v>25</v>
      </c>
      <c r="I428" t="s">
        <v>16</v>
      </c>
      <c r="K428" s="49"/>
      <c r="L428" s="2" t="s">
        <v>626</v>
      </c>
      <c r="O428" s="4" t="s">
        <v>627</v>
      </c>
      <c r="P428" s="3" t="s">
        <v>52</v>
      </c>
      <c r="Q428" s="5">
        <v>30</v>
      </c>
      <c r="R428" s="7"/>
      <c r="S428" s="6"/>
      <c r="T428" s="8"/>
      <c r="U428" s="2" t="s">
        <v>42</v>
      </c>
      <c r="V428" s="43"/>
      <c r="Z428" s="10" t="s">
        <v>0</v>
      </c>
      <c r="AA428" s="10" t="s">
        <v>0</v>
      </c>
      <c r="AB428" s="10" t="s">
        <v>0</v>
      </c>
      <c r="AC428" s="10" t="s">
        <v>0</v>
      </c>
      <c r="AE428" s="10" t="s">
        <v>0</v>
      </c>
      <c r="AF428" s="10" t="s">
        <v>0</v>
      </c>
      <c r="AG428" s="10" t="s">
        <v>0</v>
      </c>
      <c r="AH428" s="10" t="s">
        <v>0</v>
      </c>
      <c r="AI428" s="10" t="s">
        <v>0</v>
      </c>
    </row>
    <row r="429" spans="2:35" ht="45" x14ac:dyDescent="0.25">
      <c r="B429">
        <f>IFERROR(IF(I429=DADOS!$AE$8,S429,""),0)</f>
        <v>0</v>
      </c>
      <c r="C429">
        <f>IF(I429=DADOS!$AE$8,S429,"")</f>
        <v>0</v>
      </c>
      <c r="D429">
        <f>IF(I429="","",COUNTIF(I$12:I429,DADOS!$AE$4))</f>
        <v>3</v>
      </c>
      <c r="E429">
        <f>IF(I429="","",IF(I429=DADOS!$AE$4,"",IF(OR(I429=DADOS!$AE$5,I429=DADOS!$AE$6,I429=DADOS!$AE$7),COUNTIFS('MODELO ORÇAMENTO'!$D$14:D429,'MODELO ORÇAMENTO'!D429,'MODELO ORÇAMENTO'!$I$14:I429,DADOS!$AE$5),COUNTIFS('MODELO ORÇAMENTO'!$D$14:D429,'MODELO ORÇAMENTO'!D429,'MODELO ORÇAMENTO'!$I$14:I429,DADOS!$AE$5))))</f>
        <v>12</v>
      </c>
      <c r="F429">
        <f>IF(I429="","",IF(I429=DADOS!$AE$4,"",IF(OR(I429=DADOS!$AE$5,I429=DADOS!$AE$6,I429=DADOS!$AE$7),COUNTIFS('MODELO ORÇAMENTO'!$D$14:D429,'MODELO ORÇAMENTO'!D429,'MODELO ORÇAMENTO'!$E$14:E429,'MODELO ORÇAMENTO'!E429,'MODELO ORÇAMENTO'!$I$14:I429,DADOS!$AE$6),COUNTIFS('MODELO ORÇAMENTO'!$D$14:D429,'MODELO ORÇAMENTO'!D429,'MODELO ORÇAMENTO'!$E$14:E429,'MODELO ORÇAMENTO'!E429,'MODELO ORÇAMENTO'!$I$14:I429,DADOS!$AE$6))))</f>
        <v>0</v>
      </c>
      <c r="G429">
        <f>IF(I429="","",IF(I429=DADOS!$AE$4,"",IF(OR(I429=DADOS!$AE$5,I429=DADOS!$AE$6,I429=DADOS!$AE$7),COUNTIFS('MODELO ORÇAMENTO'!$D$14:D429,'MODELO ORÇAMENTO'!D429,'MODELO ORÇAMENTO'!$E$14:E429,'MODELO ORÇAMENTO'!E429,'MODELO ORÇAMENTO'!$F$14:F429,'MODELO ORÇAMENTO'!F429,'MODELO ORÇAMENTO'!$I$14:I429,DADOS!$AE$7),COUNTIFS('MODELO ORÇAMENTO'!$D$14:D429,'MODELO ORÇAMENTO'!D429,'MODELO ORÇAMENTO'!$E$14:E429,'MODELO ORÇAMENTO'!E429,'MODELO ORÇAMENTO'!$F$14:F429,'MODELO ORÇAMENTO'!F429,'MODELO ORÇAMENTO'!$I$14:I429,DADOS!$AE$7))))</f>
        <v>0</v>
      </c>
      <c r="H429">
        <f>IF(I429="","",COUNTIFS('MODELO ORÇAMENTO'!$D$14:D429,'MODELO ORÇAMENTO'!D429,'MODELO ORÇAMENTO'!$E$14:E429,'MODELO ORÇAMENTO'!E429,'MODELO ORÇAMENTO'!$F$14:F429,'MODELO ORÇAMENTO'!F429,'MODELO ORÇAMENTO'!$G$14:G429,'MODELO ORÇAMENTO'!G429,'MODELO ORÇAMENTO'!$I$14:I429,DADOS!$AE$8))</f>
        <v>26</v>
      </c>
      <c r="I429" t="s">
        <v>16</v>
      </c>
      <c r="K429" s="49"/>
      <c r="L429" s="2" t="s">
        <v>628</v>
      </c>
      <c r="O429" s="4" t="s">
        <v>629</v>
      </c>
      <c r="P429" s="3" t="s">
        <v>52</v>
      </c>
      <c r="Q429" s="5">
        <v>56</v>
      </c>
      <c r="R429" s="7"/>
      <c r="S429" s="6"/>
      <c r="T429" s="8"/>
      <c r="U429" s="2" t="s">
        <v>42</v>
      </c>
      <c r="V429" s="43"/>
      <c r="Z429" s="10" t="s">
        <v>0</v>
      </c>
      <c r="AA429" s="10" t="s">
        <v>0</v>
      </c>
      <c r="AB429" s="10" t="s">
        <v>0</v>
      </c>
      <c r="AC429" s="10" t="s">
        <v>0</v>
      </c>
      <c r="AE429" s="10" t="s">
        <v>0</v>
      </c>
      <c r="AF429" s="10" t="s">
        <v>0</v>
      </c>
      <c r="AG429" s="10" t="s">
        <v>0</v>
      </c>
      <c r="AH429" s="10" t="s">
        <v>0</v>
      </c>
      <c r="AI429" s="10" t="s">
        <v>0</v>
      </c>
    </row>
    <row r="430" spans="2:35" ht="45" x14ac:dyDescent="0.25">
      <c r="B430">
        <f>IFERROR(IF(I430=DADOS!$AE$8,S430,""),0)</f>
        <v>0</v>
      </c>
      <c r="C430">
        <f>IF(I430=DADOS!$AE$8,S430,"")</f>
        <v>0</v>
      </c>
      <c r="D430">
        <f>IF(I430="","",COUNTIF(I$12:I430,DADOS!$AE$4))</f>
        <v>3</v>
      </c>
      <c r="E430">
        <f>IF(I430="","",IF(I430=DADOS!$AE$4,"",IF(OR(I430=DADOS!$AE$5,I430=DADOS!$AE$6,I430=DADOS!$AE$7),COUNTIFS('MODELO ORÇAMENTO'!$D$14:D430,'MODELO ORÇAMENTO'!D430,'MODELO ORÇAMENTO'!$I$14:I430,DADOS!$AE$5),COUNTIFS('MODELO ORÇAMENTO'!$D$14:D430,'MODELO ORÇAMENTO'!D430,'MODELO ORÇAMENTO'!$I$14:I430,DADOS!$AE$5))))</f>
        <v>12</v>
      </c>
      <c r="F430">
        <f>IF(I430="","",IF(I430=DADOS!$AE$4,"",IF(OR(I430=DADOS!$AE$5,I430=DADOS!$AE$6,I430=DADOS!$AE$7),COUNTIFS('MODELO ORÇAMENTO'!$D$14:D430,'MODELO ORÇAMENTO'!D430,'MODELO ORÇAMENTO'!$E$14:E430,'MODELO ORÇAMENTO'!E430,'MODELO ORÇAMENTO'!$I$14:I430,DADOS!$AE$6),COUNTIFS('MODELO ORÇAMENTO'!$D$14:D430,'MODELO ORÇAMENTO'!D430,'MODELO ORÇAMENTO'!$E$14:E430,'MODELO ORÇAMENTO'!E430,'MODELO ORÇAMENTO'!$I$14:I430,DADOS!$AE$6))))</f>
        <v>0</v>
      </c>
      <c r="G430">
        <f>IF(I430="","",IF(I430=DADOS!$AE$4,"",IF(OR(I430=DADOS!$AE$5,I430=DADOS!$AE$6,I430=DADOS!$AE$7),COUNTIFS('MODELO ORÇAMENTO'!$D$14:D430,'MODELO ORÇAMENTO'!D430,'MODELO ORÇAMENTO'!$E$14:E430,'MODELO ORÇAMENTO'!E430,'MODELO ORÇAMENTO'!$F$14:F430,'MODELO ORÇAMENTO'!F430,'MODELO ORÇAMENTO'!$I$14:I430,DADOS!$AE$7),COUNTIFS('MODELO ORÇAMENTO'!$D$14:D430,'MODELO ORÇAMENTO'!D430,'MODELO ORÇAMENTO'!$E$14:E430,'MODELO ORÇAMENTO'!E430,'MODELO ORÇAMENTO'!$F$14:F430,'MODELO ORÇAMENTO'!F430,'MODELO ORÇAMENTO'!$I$14:I430,DADOS!$AE$7))))</f>
        <v>0</v>
      </c>
      <c r="H430">
        <f>IF(I430="","",COUNTIFS('MODELO ORÇAMENTO'!$D$14:D430,'MODELO ORÇAMENTO'!D430,'MODELO ORÇAMENTO'!$E$14:E430,'MODELO ORÇAMENTO'!E430,'MODELO ORÇAMENTO'!$F$14:F430,'MODELO ORÇAMENTO'!F430,'MODELO ORÇAMENTO'!$G$14:G430,'MODELO ORÇAMENTO'!G430,'MODELO ORÇAMENTO'!$I$14:I430,DADOS!$AE$8))</f>
        <v>27</v>
      </c>
      <c r="I430" t="s">
        <v>16</v>
      </c>
      <c r="K430" s="49"/>
      <c r="L430" s="2" t="s">
        <v>630</v>
      </c>
      <c r="O430" s="4" t="s">
        <v>631</v>
      </c>
      <c r="P430" s="3" t="s">
        <v>52</v>
      </c>
      <c r="Q430" s="5">
        <v>9</v>
      </c>
      <c r="R430" s="7"/>
      <c r="S430" s="6"/>
      <c r="T430" s="8"/>
      <c r="U430" s="2" t="s">
        <v>42</v>
      </c>
      <c r="V430" s="43"/>
      <c r="Z430" s="10" t="s">
        <v>0</v>
      </c>
      <c r="AA430" s="10" t="s">
        <v>0</v>
      </c>
      <c r="AB430" s="10" t="s">
        <v>0</v>
      </c>
      <c r="AC430" s="10" t="s">
        <v>0</v>
      </c>
      <c r="AE430" s="10" t="s">
        <v>0</v>
      </c>
      <c r="AF430" s="10" t="s">
        <v>0</v>
      </c>
      <c r="AG430" s="10" t="s">
        <v>0</v>
      </c>
      <c r="AH430" s="10" t="s">
        <v>0</v>
      </c>
      <c r="AI430" s="10" t="s">
        <v>0</v>
      </c>
    </row>
    <row r="431" spans="2:35" ht="45" x14ac:dyDescent="0.25">
      <c r="B431">
        <f>IFERROR(IF(I431=DADOS!$AE$8,S431,""),0)</f>
        <v>0</v>
      </c>
      <c r="C431">
        <f>IF(I431=DADOS!$AE$8,S431,"")</f>
        <v>0</v>
      </c>
      <c r="D431">
        <f>IF(I431="","",COUNTIF(I$12:I431,DADOS!$AE$4))</f>
        <v>3</v>
      </c>
      <c r="E431">
        <f>IF(I431="","",IF(I431=DADOS!$AE$4,"",IF(OR(I431=DADOS!$AE$5,I431=DADOS!$AE$6,I431=DADOS!$AE$7),COUNTIFS('MODELO ORÇAMENTO'!$D$14:D431,'MODELO ORÇAMENTO'!D431,'MODELO ORÇAMENTO'!$I$14:I431,DADOS!$AE$5),COUNTIFS('MODELO ORÇAMENTO'!$D$14:D431,'MODELO ORÇAMENTO'!D431,'MODELO ORÇAMENTO'!$I$14:I431,DADOS!$AE$5))))</f>
        <v>12</v>
      </c>
      <c r="F431">
        <f>IF(I431="","",IF(I431=DADOS!$AE$4,"",IF(OR(I431=DADOS!$AE$5,I431=DADOS!$AE$6,I431=DADOS!$AE$7),COUNTIFS('MODELO ORÇAMENTO'!$D$14:D431,'MODELO ORÇAMENTO'!D431,'MODELO ORÇAMENTO'!$E$14:E431,'MODELO ORÇAMENTO'!E431,'MODELO ORÇAMENTO'!$I$14:I431,DADOS!$AE$6),COUNTIFS('MODELO ORÇAMENTO'!$D$14:D431,'MODELO ORÇAMENTO'!D431,'MODELO ORÇAMENTO'!$E$14:E431,'MODELO ORÇAMENTO'!E431,'MODELO ORÇAMENTO'!$I$14:I431,DADOS!$AE$6))))</f>
        <v>0</v>
      </c>
      <c r="G431">
        <f>IF(I431="","",IF(I431=DADOS!$AE$4,"",IF(OR(I431=DADOS!$AE$5,I431=DADOS!$AE$6,I431=DADOS!$AE$7),COUNTIFS('MODELO ORÇAMENTO'!$D$14:D431,'MODELO ORÇAMENTO'!D431,'MODELO ORÇAMENTO'!$E$14:E431,'MODELO ORÇAMENTO'!E431,'MODELO ORÇAMENTO'!$F$14:F431,'MODELO ORÇAMENTO'!F431,'MODELO ORÇAMENTO'!$I$14:I431,DADOS!$AE$7),COUNTIFS('MODELO ORÇAMENTO'!$D$14:D431,'MODELO ORÇAMENTO'!D431,'MODELO ORÇAMENTO'!$E$14:E431,'MODELO ORÇAMENTO'!E431,'MODELO ORÇAMENTO'!$F$14:F431,'MODELO ORÇAMENTO'!F431,'MODELO ORÇAMENTO'!$I$14:I431,DADOS!$AE$7))))</f>
        <v>0</v>
      </c>
      <c r="H431">
        <f>IF(I431="","",COUNTIFS('MODELO ORÇAMENTO'!$D$14:D431,'MODELO ORÇAMENTO'!D431,'MODELO ORÇAMENTO'!$E$14:E431,'MODELO ORÇAMENTO'!E431,'MODELO ORÇAMENTO'!$F$14:F431,'MODELO ORÇAMENTO'!F431,'MODELO ORÇAMENTO'!$G$14:G431,'MODELO ORÇAMENTO'!G431,'MODELO ORÇAMENTO'!$I$14:I431,DADOS!$AE$8))</f>
        <v>28</v>
      </c>
      <c r="I431" t="s">
        <v>16</v>
      </c>
      <c r="K431" s="49"/>
      <c r="L431" s="2" t="s">
        <v>632</v>
      </c>
      <c r="O431" s="4" t="s">
        <v>333</v>
      </c>
      <c r="P431" s="3" t="s">
        <v>52</v>
      </c>
      <c r="Q431" s="5">
        <v>8</v>
      </c>
      <c r="R431" s="7"/>
      <c r="S431" s="6"/>
      <c r="T431" s="8"/>
      <c r="U431" s="2" t="s">
        <v>42</v>
      </c>
      <c r="V431" s="43"/>
      <c r="Z431" s="10" t="s">
        <v>0</v>
      </c>
      <c r="AA431" s="10" t="s">
        <v>0</v>
      </c>
      <c r="AB431" s="10" t="s">
        <v>0</v>
      </c>
      <c r="AC431" s="10" t="s">
        <v>0</v>
      </c>
      <c r="AE431" s="10" t="s">
        <v>0</v>
      </c>
      <c r="AF431" s="10" t="s">
        <v>0</v>
      </c>
      <c r="AG431" s="10" t="s">
        <v>0</v>
      </c>
      <c r="AH431" s="10" t="s">
        <v>0</v>
      </c>
      <c r="AI431" s="10" t="s">
        <v>0</v>
      </c>
    </row>
    <row r="432" spans="2:35" ht="45" x14ac:dyDescent="0.25">
      <c r="B432">
        <f>IFERROR(IF(I432=DADOS!$AE$8,S432,""),0)</f>
        <v>0</v>
      </c>
      <c r="C432">
        <f>IF(I432=DADOS!$AE$8,S432,"")</f>
        <v>0</v>
      </c>
      <c r="D432">
        <f>IF(I432="","",COUNTIF(I$12:I432,DADOS!$AE$4))</f>
        <v>3</v>
      </c>
      <c r="E432">
        <f>IF(I432="","",IF(I432=DADOS!$AE$4,"",IF(OR(I432=DADOS!$AE$5,I432=DADOS!$AE$6,I432=DADOS!$AE$7),COUNTIFS('MODELO ORÇAMENTO'!$D$14:D432,'MODELO ORÇAMENTO'!D432,'MODELO ORÇAMENTO'!$I$14:I432,DADOS!$AE$5),COUNTIFS('MODELO ORÇAMENTO'!$D$14:D432,'MODELO ORÇAMENTO'!D432,'MODELO ORÇAMENTO'!$I$14:I432,DADOS!$AE$5))))</f>
        <v>12</v>
      </c>
      <c r="F432">
        <f>IF(I432="","",IF(I432=DADOS!$AE$4,"",IF(OR(I432=DADOS!$AE$5,I432=DADOS!$AE$6,I432=DADOS!$AE$7),COUNTIFS('MODELO ORÇAMENTO'!$D$14:D432,'MODELO ORÇAMENTO'!D432,'MODELO ORÇAMENTO'!$E$14:E432,'MODELO ORÇAMENTO'!E432,'MODELO ORÇAMENTO'!$I$14:I432,DADOS!$AE$6),COUNTIFS('MODELO ORÇAMENTO'!$D$14:D432,'MODELO ORÇAMENTO'!D432,'MODELO ORÇAMENTO'!$E$14:E432,'MODELO ORÇAMENTO'!E432,'MODELO ORÇAMENTO'!$I$14:I432,DADOS!$AE$6))))</f>
        <v>0</v>
      </c>
      <c r="G432">
        <f>IF(I432="","",IF(I432=DADOS!$AE$4,"",IF(OR(I432=DADOS!$AE$5,I432=DADOS!$AE$6,I432=DADOS!$AE$7),COUNTIFS('MODELO ORÇAMENTO'!$D$14:D432,'MODELO ORÇAMENTO'!D432,'MODELO ORÇAMENTO'!$E$14:E432,'MODELO ORÇAMENTO'!E432,'MODELO ORÇAMENTO'!$F$14:F432,'MODELO ORÇAMENTO'!F432,'MODELO ORÇAMENTO'!$I$14:I432,DADOS!$AE$7),COUNTIFS('MODELO ORÇAMENTO'!$D$14:D432,'MODELO ORÇAMENTO'!D432,'MODELO ORÇAMENTO'!$E$14:E432,'MODELO ORÇAMENTO'!E432,'MODELO ORÇAMENTO'!$F$14:F432,'MODELO ORÇAMENTO'!F432,'MODELO ORÇAMENTO'!$I$14:I432,DADOS!$AE$7))))</f>
        <v>0</v>
      </c>
      <c r="H432">
        <f>IF(I432="","",COUNTIFS('MODELO ORÇAMENTO'!$D$14:D432,'MODELO ORÇAMENTO'!D432,'MODELO ORÇAMENTO'!$E$14:E432,'MODELO ORÇAMENTO'!E432,'MODELO ORÇAMENTO'!$F$14:F432,'MODELO ORÇAMENTO'!F432,'MODELO ORÇAMENTO'!$G$14:G432,'MODELO ORÇAMENTO'!G432,'MODELO ORÇAMENTO'!$I$14:I432,DADOS!$AE$8))</f>
        <v>29</v>
      </c>
      <c r="I432" t="s">
        <v>16</v>
      </c>
      <c r="K432" s="49"/>
      <c r="L432" s="2" t="s">
        <v>633</v>
      </c>
      <c r="O432" s="4" t="s">
        <v>339</v>
      </c>
      <c r="P432" s="3" t="s">
        <v>52</v>
      </c>
      <c r="Q432" s="5">
        <v>15</v>
      </c>
      <c r="R432" s="7"/>
      <c r="S432" s="6"/>
      <c r="T432" s="8"/>
      <c r="U432" s="2" t="s">
        <v>42</v>
      </c>
      <c r="V432" s="43"/>
      <c r="Z432" s="10" t="s">
        <v>0</v>
      </c>
      <c r="AA432" s="10" t="s">
        <v>0</v>
      </c>
      <c r="AB432" s="10" t="s">
        <v>0</v>
      </c>
      <c r="AC432" s="10" t="s">
        <v>0</v>
      </c>
      <c r="AE432" s="10" t="s">
        <v>0</v>
      </c>
      <c r="AF432" s="10" t="s">
        <v>0</v>
      </c>
      <c r="AG432" s="10" t="s">
        <v>0</v>
      </c>
      <c r="AH432" s="10" t="s">
        <v>0</v>
      </c>
      <c r="AI432" s="10" t="s">
        <v>0</v>
      </c>
    </row>
    <row r="433" spans="2:35" ht="30" x14ac:dyDescent="0.25">
      <c r="B433">
        <f>IFERROR(IF(I433=DADOS!$AE$8,S433,""),0)</f>
        <v>0</v>
      </c>
      <c r="C433">
        <f>IF(I433=DADOS!$AE$8,S433,"")</f>
        <v>0</v>
      </c>
      <c r="D433">
        <f>IF(I433="","",COUNTIF(I$12:I433,DADOS!$AE$4))</f>
        <v>3</v>
      </c>
      <c r="E433">
        <f>IF(I433="","",IF(I433=DADOS!$AE$4,"",IF(OR(I433=DADOS!$AE$5,I433=DADOS!$AE$6,I433=DADOS!$AE$7),COUNTIFS('MODELO ORÇAMENTO'!$D$14:D433,'MODELO ORÇAMENTO'!D433,'MODELO ORÇAMENTO'!$I$14:I433,DADOS!$AE$5),COUNTIFS('MODELO ORÇAMENTO'!$D$14:D433,'MODELO ORÇAMENTO'!D433,'MODELO ORÇAMENTO'!$I$14:I433,DADOS!$AE$5))))</f>
        <v>12</v>
      </c>
      <c r="F433">
        <f>IF(I433="","",IF(I433=DADOS!$AE$4,"",IF(OR(I433=DADOS!$AE$5,I433=DADOS!$AE$6,I433=DADOS!$AE$7),COUNTIFS('MODELO ORÇAMENTO'!$D$14:D433,'MODELO ORÇAMENTO'!D433,'MODELO ORÇAMENTO'!$E$14:E433,'MODELO ORÇAMENTO'!E433,'MODELO ORÇAMENTO'!$I$14:I433,DADOS!$AE$6),COUNTIFS('MODELO ORÇAMENTO'!$D$14:D433,'MODELO ORÇAMENTO'!D433,'MODELO ORÇAMENTO'!$E$14:E433,'MODELO ORÇAMENTO'!E433,'MODELO ORÇAMENTO'!$I$14:I433,DADOS!$AE$6))))</f>
        <v>0</v>
      </c>
      <c r="G433">
        <f>IF(I433="","",IF(I433=DADOS!$AE$4,"",IF(OR(I433=DADOS!$AE$5,I433=DADOS!$AE$6,I433=DADOS!$AE$7),COUNTIFS('MODELO ORÇAMENTO'!$D$14:D433,'MODELO ORÇAMENTO'!D433,'MODELO ORÇAMENTO'!$E$14:E433,'MODELO ORÇAMENTO'!E433,'MODELO ORÇAMENTO'!$F$14:F433,'MODELO ORÇAMENTO'!F433,'MODELO ORÇAMENTO'!$I$14:I433,DADOS!$AE$7),COUNTIFS('MODELO ORÇAMENTO'!$D$14:D433,'MODELO ORÇAMENTO'!D433,'MODELO ORÇAMENTO'!$E$14:E433,'MODELO ORÇAMENTO'!E433,'MODELO ORÇAMENTO'!$F$14:F433,'MODELO ORÇAMENTO'!F433,'MODELO ORÇAMENTO'!$I$14:I433,DADOS!$AE$7))))</f>
        <v>0</v>
      </c>
      <c r="H433">
        <f>IF(I433="","",COUNTIFS('MODELO ORÇAMENTO'!$D$14:D433,'MODELO ORÇAMENTO'!D433,'MODELO ORÇAMENTO'!$E$14:E433,'MODELO ORÇAMENTO'!E433,'MODELO ORÇAMENTO'!$F$14:F433,'MODELO ORÇAMENTO'!F433,'MODELO ORÇAMENTO'!$G$14:G433,'MODELO ORÇAMENTO'!G433,'MODELO ORÇAMENTO'!$I$14:I433,DADOS!$AE$8))</f>
        <v>30</v>
      </c>
      <c r="I433" t="s">
        <v>16</v>
      </c>
      <c r="K433" s="49"/>
      <c r="L433" s="2" t="s">
        <v>634</v>
      </c>
      <c r="O433" s="4" t="s">
        <v>635</v>
      </c>
      <c r="P433" s="3" t="s">
        <v>41</v>
      </c>
      <c r="Q433" s="5">
        <v>12</v>
      </c>
      <c r="R433" s="7"/>
      <c r="S433" s="6"/>
      <c r="T433" s="8"/>
      <c r="U433" s="2" t="s">
        <v>42</v>
      </c>
      <c r="V433" s="43"/>
      <c r="Z433" s="10" t="s">
        <v>0</v>
      </c>
      <c r="AA433" s="10" t="s">
        <v>0</v>
      </c>
      <c r="AB433" s="10" t="s">
        <v>0</v>
      </c>
      <c r="AC433" s="10" t="s">
        <v>0</v>
      </c>
      <c r="AE433" s="10" t="s">
        <v>0</v>
      </c>
      <c r="AF433" s="10" t="s">
        <v>0</v>
      </c>
      <c r="AG433" s="10" t="s">
        <v>0</v>
      </c>
      <c r="AH433" s="10" t="s">
        <v>0</v>
      </c>
      <c r="AI433" s="10" t="s">
        <v>0</v>
      </c>
    </row>
    <row r="434" spans="2:35" ht="45" x14ac:dyDescent="0.25">
      <c r="B434">
        <f>IFERROR(IF(I434=DADOS!$AE$8,S434,""),0)</f>
        <v>0</v>
      </c>
      <c r="C434">
        <f>IF(I434=DADOS!$AE$8,S434,"")</f>
        <v>0</v>
      </c>
      <c r="D434">
        <f>IF(I434="","",COUNTIF(I$12:I434,DADOS!$AE$4))</f>
        <v>3</v>
      </c>
      <c r="E434">
        <f>IF(I434="","",IF(I434=DADOS!$AE$4,"",IF(OR(I434=DADOS!$AE$5,I434=DADOS!$AE$6,I434=DADOS!$AE$7),COUNTIFS('MODELO ORÇAMENTO'!$D$14:D434,'MODELO ORÇAMENTO'!D434,'MODELO ORÇAMENTO'!$I$14:I434,DADOS!$AE$5),COUNTIFS('MODELO ORÇAMENTO'!$D$14:D434,'MODELO ORÇAMENTO'!D434,'MODELO ORÇAMENTO'!$I$14:I434,DADOS!$AE$5))))</f>
        <v>12</v>
      </c>
      <c r="F434">
        <f>IF(I434="","",IF(I434=DADOS!$AE$4,"",IF(OR(I434=DADOS!$AE$5,I434=DADOS!$AE$6,I434=DADOS!$AE$7),COUNTIFS('MODELO ORÇAMENTO'!$D$14:D434,'MODELO ORÇAMENTO'!D434,'MODELO ORÇAMENTO'!$E$14:E434,'MODELO ORÇAMENTO'!E434,'MODELO ORÇAMENTO'!$I$14:I434,DADOS!$AE$6),COUNTIFS('MODELO ORÇAMENTO'!$D$14:D434,'MODELO ORÇAMENTO'!D434,'MODELO ORÇAMENTO'!$E$14:E434,'MODELO ORÇAMENTO'!E434,'MODELO ORÇAMENTO'!$I$14:I434,DADOS!$AE$6))))</f>
        <v>0</v>
      </c>
      <c r="G434">
        <f>IF(I434="","",IF(I434=DADOS!$AE$4,"",IF(OR(I434=DADOS!$AE$5,I434=DADOS!$AE$6,I434=DADOS!$AE$7),COUNTIFS('MODELO ORÇAMENTO'!$D$14:D434,'MODELO ORÇAMENTO'!D434,'MODELO ORÇAMENTO'!$E$14:E434,'MODELO ORÇAMENTO'!E434,'MODELO ORÇAMENTO'!$F$14:F434,'MODELO ORÇAMENTO'!F434,'MODELO ORÇAMENTO'!$I$14:I434,DADOS!$AE$7),COUNTIFS('MODELO ORÇAMENTO'!$D$14:D434,'MODELO ORÇAMENTO'!D434,'MODELO ORÇAMENTO'!$E$14:E434,'MODELO ORÇAMENTO'!E434,'MODELO ORÇAMENTO'!$F$14:F434,'MODELO ORÇAMENTO'!F434,'MODELO ORÇAMENTO'!$I$14:I434,DADOS!$AE$7))))</f>
        <v>0</v>
      </c>
      <c r="H434">
        <f>IF(I434="","",COUNTIFS('MODELO ORÇAMENTO'!$D$14:D434,'MODELO ORÇAMENTO'!D434,'MODELO ORÇAMENTO'!$E$14:E434,'MODELO ORÇAMENTO'!E434,'MODELO ORÇAMENTO'!$F$14:F434,'MODELO ORÇAMENTO'!F434,'MODELO ORÇAMENTO'!$G$14:G434,'MODELO ORÇAMENTO'!G434,'MODELO ORÇAMENTO'!$I$14:I434,DADOS!$AE$8))</f>
        <v>31</v>
      </c>
      <c r="I434" t="s">
        <v>16</v>
      </c>
      <c r="K434" s="49"/>
      <c r="L434" s="2" t="s">
        <v>636</v>
      </c>
      <c r="O434" s="4" t="s">
        <v>637</v>
      </c>
      <c r="P434" s="3" t="s">
        <v>52</v>
      </c>
      <c r="Q434" s="5">
        <v>2</v>
      </c>
      <c r="R434" s="7"/>
      <c r="S434" s="6"/>
      <c r="T434" s="8"/>
      <c r="U434" s="2" t="s">
        <v>42</v>
      </c>
      <c r="V434" s="43"/>
      <c r="Z434" s="10" t="s">
        <v>0</v>
      </c>
      <c r="AA434" s="10" t="s">
        <v>0</v>
      </c>
      <c r="AB434" s="10" t="s">
        <v>0</v>
      </c>
      <c r="AC434" s="10" t="s">
        <v>0</v>
      </c>
      <c r="AE434" s="10" t="s">
        <v>0</v>
      </c>
      <c r="AF434" s="10" t="s">
        <v>0</v>
      </c>
      <c r="AG434" s="10" t="s">
        <v>0</v>
      </c>
      <c r="AH434" s="10" t="s">
        <v>0</v>
      </c>
      <c r="AI434" s="10" t="s">
        <v>0</v>
      </c>
    </row>
    <row r="435" spans="2:35" ht="45" x14ac:dyDescent="0.25">
      <c r="B435">
        <f>IFERROR(IF(I435=DADOS!$AE$8,S435,""),0)</f>
        <v>0</v>
      </c>
      <c r="C435">
        <f>IF(I435=DADOS!$AE$8,S435,"")</f>
        <v>0</v>
      </c>
      <c r="D435">
        <f>IF(I435="","",COUNTIF(I$12:I435,DADOS!$AE$4))</f>
        <v>3</v>
      </c>
      <c r="E435">
        <f>IF(I435="","",IF(I435=DADOS!$AE$4,"",IF(OR(I435=DADOS!$AE$5,I435=DADOS!$AE$6,I435=DADOS!$AE$7),COUNTIFS('MODELO ORÇAMENTO'!$D$14:D435,'MODELO ORÇAMENTO'!D435,'MODELO ORÇAMENTO'!$I$14:I435,DADOS!$AE$5),COUNTIFS('MODELO ORÇAMENTO'!$D$14:D435,'MODELO ORÇAMENTO'!D435,'MODELO ORÇAMENTO'!$I$14:I435,DADOS!$AE$5))))</f>
        <v>12</v>
      </c>
      <c r="F435">
        <f>IF(I435="","",IF(I435=DADOS!$AE$4,"",IF(OR(I435=DADOS!$AE$5,I435=DADOS!$AE$6,I435=DADOS!$AE$7),COUNTIFS('MODELO ORÇAMENTO'!$D$14:D435,'MODELO ORÇAMENTO'!D435,'MODELO ORÇAMENTO'!$E$14:E435,'MODELO ORÇAMENTO'!E435,'MODELO ORÇAMENTO'!$I$14:I435,DADOS!$AE$6),COUNTIFS('MODELO ORÇAMENTO'!$D$14:D435,'MODELO ORÇAMENTO'!D435,'MODELO ORÇAMENTO'!$E$14:E435,'MODELO ORÇAMENTO'!E435,'MODELO ORÇAMENTO'!$I$14:I435,DADOS!$AE$6))))</f>
        <v>0</v>
      </c>
      <c r="G435">
        <f>IF(I435="","",IF(I435=DADOS!$AE$4,"",IF(OR(I435=DADOS!$AE$5,I435=DADOS!$AE$6,I435=DADOS!$AE$7),COUNTIFS('MODELO ORÇAMENTO'!$D$14:D435,'MODELO ORÇAMENTO'!D435,'MODELO ORÇAMENTO'!$E$14:E435,'MODELO ORÇAMENTO'!E435,'MODELO ORÇAMENTO'!$F$14:F435,'MODELO ORÇAMENTO'!F435,'MODELO ORÇAMENTO'!$I$14:I435,DADOS!$AE$7),COUNTIFS('MODELO ORÇAMENTO'!$D$14:D435,'MODELO ORÇAMENTO'!D435,'MODELO ORÇAMENTO'!$E$14:E435,'MODELO ORÇAMENTO'!E435,'MODELO ORÇAMENTO'!$F$14:F435,'MODELO ORÇAMENTO'!F435,'MODELO ORÇAMENTO'!$I$14:I435,DADOS!$AE$7))))</f>
        <v>0</v>
      </c>
      <c r="H435">
        <f>IF(I435="","",COUNTIFS('MODELO ORÇAMENTO'!$D$14:D435,'MODELO ORÇAMENTO'!D435,'MODELO ORÇAMENTO'!$E$14:E435,'MODELO ORÇAMENTO'!E435,'MODELO ORÇAMENTO'!$F$14:F435,'MODELO ORÇAMENTO'!F435,'MODELO ORÇAMENTO'!$G$14:G435,'MODELO ORÇAMENTO'!G435,'MODELO ORÇAMENTO'!$I$14:I435,DADOS!$AE$8))</f>
        <v>32</v>
      </c>
      <c r="I435" t="s">
        <v>16</v>
      </c>
      <c r="K435" s="49"/>
      <c r="L435" s="2" t="s">
        <v>638</v>
      </c>
      <c r="O435" s="4" t="s">
        <v>639</v>
      </c>
      <c r="P435" s="3" t="s">
        <v>52</v>
      </c>
      <c r="Q435" s="5">
        <v>2</v>
      </c>
      <c r="R435" s="7"/>
      <c r="S435" s="6"/>
      <c r="T435" s="8"/>
      <c r="U435" s="2" t="s">
        <v>42</v>
      </c>
      <c r="V435" s="43"/>
      <c r="Z435" s="10" t="s">
        <v>0</v>
      </c>
      <c r="AA435" s="10" t="s">
        <v>0</v>
      </c>
      <c r="AB435" s="10" t="s">
        <v>0</v>
      </c>
      <c r="AC435" s="10" t="s">
        <v>0</v>
      </c>
      <c r="AE435" s="10" t="s">
        <v>0</v>
      </c>
      <c r="AF435" s="10" t="s">
        <v>0</v>
      </c>
      <c r="AG435" s="10" t="s">
        <v>0</v>
      </c>
      <c r="AH435" s="10" t="s">
        <v>0</v>
      </c>
      <c r="AI435" s="10" t="s">
        <v>0</v>
      </c>
    </row>
    <row r="436" spans="2:35" ht="45" x14ac:dyDescent="0.25">
      <c r="B436">
        <f>IFERROR(IF(I436=DADOS!$AE$8,S436,""),0)</f>
        <v>0</v>
      </c>
      <c r="C436">
        <f>IF(I436=DADOS!$AE$8,S436,"")</f>
        <v>0</v>
      </c>
      <c r="D436">
        <f>IF(I436="","",COUNTIF(I$12:I436,DADOS!$AE$4))</f>
        <v>3</v>
      </c>
      <c r="E436">
        <f>IF(I436="","",IF(I436=DADOS!$AE$4,"",IF(OR(I436=DADOS!$AE$5,I436=DADOS!$AE$6,I436=DADOS!$AE$7),COUNTIFS('MODELO ORÇAMENTO'!$D$14:D436,'MODELO ORÇAMENTO'!D436,'MODELO ORÇAMENTO'!$I$14:I436,DADOS!$AE$5),COUNTIFS('MODELO ORÇAMENTO'!$D$14:D436,'MODELO ORÇAMENTO'!D436,'MODELO ORÇAMENTO'!$I$14:I436,DADOS!$AE$5))))</f>
        <v>12</v>
      </c>
      <c r="F436">
        <f>IF(I436="","",IF(I436=DADOS!$AE$4,"",IF(OR(I436=DADOS!$AE$5,I436=DADOS!$AE$6,I436=DADOS!$AE$7),COUNTIFS('MODELO ORÇAMENTO'!$D$14:D436,'MODELO ORÇAMENTO'!D436,'MODELO ORÇAMENTO'!$E$14:E436,'MODELO ORÇAMENTO'!E436,'MODELO ORÇAMENTO'!$I$14:I436,DADOS!$AE$6),COUNTIFS('MODELO ORÇAMENTO'!$D$14:D436,'MODELO ORÇAMENTO'!D436,'MODELO ORÇAMENTO'!$E$14:E436,'MODELO ORÇAMENTO'!E436,'MODELO ORÇAMENTO'!$I$14:I436,DADOS!$AE$6))))</f>
        <v>0</v>
      </c>
      <c r="G436">
        <f>IF(I436="","",IF(I436=DADOS!$AE$4,"",IF(OR(I436=DADOS!$AE$5,I436=DADOS!$AE$6,I436=DADOS!$AE$7),COUNTIFS('MODELO ORÇAMENTO'!$D$14:D436,'MODELO ORÇAMENTO'!D436,'MODELO ORÇAMENTO'!$E$14:E436,'MODELO ORÇAMENTO'!E436,'MODELO ORÇAMENTO'!$F$14:F436,'MODELO ORÇAMENTO'!F436,'MODELO ORÇAMENTO'!$I$14:I436,DADOS!$AE$7),COUNTIFS('MODELO ORÇAMENTO'!$D$14:D436,'MODELO ORÇAMENTO'!D436,'MODELO ORÇAMENTO'!$E$14:E436,'MODELO ORÇAMENTO'!E436,'MODELO ORÇAMENTO'!$F$14:F436,'MODELO ORÇAMENTO'!F436,'MODELO ORÇAMENTO'!$I$14:I436,DADOS!$AE$7))))</f>
        <v>0</v>
      </c>
      <c r="H436">
        <f>IF(I436="","",COUNTIFS('MODELO ORÇAMENTO'!$D$14:D436,'MODELO ORÇAMENTO'!D436,'MODELO ORÇAMENTO'!$E$14:E436,'MODELO ORÇAMENTO'!E436,'MODELO ORÇAMENTO'!$F$14:F436,'MODELO ORÇAMENTO'!F436,'MODELO ORÇAMENTO'!$G$14:G436,'MODELO ORÇAMENTO'!G436,'MODELO ORÇAMENTO'!$I$14:I436,DADOS!$AE$8))</f>
        <v>33</v>
      </c>
      <c r="I436" t="s">
        <v>16</v>
      </c>
      <c r="K436" s="49"/>
      <c r="L436" s="2" t="s">
        <v>640</v>
      </c>
      <c r="O436" s="4" t="s">
        <v>335</v>
      </c>
      <c r="P436" s="3" t="s">
        <v>52</v>
      </c>
      <c r="Q436" s="5">
        <v>20</v>
      </c>
      <c r="R436" s="7"/>
      <c r="S436" s="6"/>
      <c r="T436" s="8"/>
      <c r="U436" s="2" t="s">
        <v>42</v>
      </c>
      <c r="V436" s="43"/>
      <c r="Z436" s="10" t="s">
        <v>0</v>
      </c>
      <c r="AA436" s="10" t="s">
        <v>0</v>
      </c>
      <c r="AB436" s="10" t="s">
        <v>0</v>
      </c>
      <c r="AC436" s="10" t="s">
        <v>0</v>
      </c>
      <c r="AE436" s="10" t="s">
        <v>0</v>
      </c>
      <c r="AF436" s="10" t="s">
        <v>0</v>
      </c>
      <c r="AG436" s="10" t="s">
        <v>0</v>
      </c>
      <c r="AH436" s="10" t="s">
        <v>0</v>
      </c>
      <c r="AI436" s="10" t="s">
        <v>0</v>
      </c>
    </row>
    <row r="437" spans="2:35" ht="45" x14ac:dyDescent="0.25">
      <c r="B437">
        <f>IFERROR(IF(I437=DADOS!$AE$8,S437,""),0)</f>
        <v>0</v>
      </c>
      <c r="C437">
        <f>IF(I437=DADOS!$AE$8,S437,"")</f>
        <v>0</v>
      </c>
      <c r="D437">
        <f>IF(I437="","",COUNTIF(I$12:I437,DADOS!$AE$4))</f>
        <v>3</v>
      </c>
      <c r="E437">
        <f>IF(I437="","",IF(I437=DADOS!$AE$4,"",IF(OR(I437=DADOS!$AE$5,I437=DADOS!$AE$6,I437=DADOS!$AE$7),COUNTIFS('MODELO ORÇAMENTO'!$D$14:D437,'MODELO ORÇAMENTO'!D437,'MODELO ORÇAMENTO'!$I$14:I437,DADOS!$AE$5),COUNTIFS('MODELO ORÇAMENTO'!$D$14:D437,'MODELO ORÇAMENTO'!D437,'MODELO ORÇAMENTO'!$I$14:I437,DADOS!$AE$5))))</f>
        <v>12</v>
      </c>
      <c r="F437">
        <f>IF(I437="","",IF(I437=DADOS!$AE$4,"",IF(OR(I437=DADOS!$AE$5,I437=DADOS!$AE$6,I437=DADOS!$AE$7),COUNTIFS('MODELO ORÇAMENTO'!$D$14:D437,'MODELO ORÇAMENTO'!D437,'MODELO ORÇAMENTO'!$E$14:E437,'MODELO ORÇAMENTO'!E437,'MODELO ORÇAMENTO'!$I$14:I437,DADOS!$AE$6),COUNTIFS('MODELO ORÇAMENTO'!$D$14:D437,'MODELO ORÇAMENTO'!D437,'MODELO ORÇAMENTO'!$E$14:E437,'MODELO ORÇAMENTO'!E437,'MODELO ORÇAMENTO'!$I$14:I437,DADOS!$AE$6))))</f>
        <v>0</v>
      </c>
      <c r="G437">
        <f>IF(I437="","",IF(I437=DADOS!$AE$4,"",IF(OR(I437=DADOS!$AE$5,I437=DADOS!$AE$6,I437=DADOS!$AE$7),COUNTIFS('MODELO ORÇAMENTO'!$D$14:D437,'MODELO ORÇAMENTO'!D437,'MODELO ORÇAMENTO'!$E$14:E437,'MODELO ORÇAMENTO'!E437,'MODELO ORÇAMENTO'!$F$14:F437,'MODELO ORÇAMENTO'!F437,'MODELO ORÇAMENTO'!$I$14:I437,DADOS!$AE$7),COUNTIFS('MODELO ORÇAMENTO'!$D$14:D437,'MODELO ORÇAMENTO'!D437,'MODELO ORÇAMENTO'!$E$14:E437,'MODELO ORÇAMENTO'!E437,'MODELO ORÇAMENTO'!$F$14:F437,'MODELO ORÇAMENTO'!F437,'MODELO ORÇAMENTO'!$I$14:I437,DADOS!$AE$7))))</f>
        <v>0</v>
      </c>
      <c r="H437">
        <f>IF(I437="","",COUNTIFS('MODELO ORÇAMENTO'!$D$14:D437,'MODELO ORÇAMENTO'!D437,'MODELO ORÇAMENTO'!$E$14:E437,'MODELO ORÇAMENTO'!E437,'MODELO ORÇAMENTO'!$F$14:F437,'MODELO ORÇAMENTO'!F437,'MODELO ORÇAMENTO'!$G$14:G437,'MODELO ORÇAMENTO'!G437,'MODELO ORÇAMENTO'!$I$14:I437,DADOS!$AE$8))</f>
        <v>34</v>
      </c>
      <c r="I437" t="s">
        <v>16</v>
      </c>
      <c r="K437" s="49"/>
      <c r="L437" s="2" t="s">
        <v>641</v>
      </c>
      <c r="O437" s="4" t="s">
        <v>642</v>
      </c>
      <c r="P437" s="3" t="s">
        <v>52</v>
      </c>
      <c r="Q437" s="5">
        <v>3</v>
      </c>
      <c r="R437" s="7"/>
      <c r="S437" s="6"/>
      <c r="T437" s="8"/>
      <c r="U437" s="2" t="s">
        <v>42</v>
      </c>
      <c r="V437" s="43"/>
      <c r="Z437" s="10" t="s">
        <v>0</v>
      </c>
      <c r="AA437" s="10" t="s">
        <v>0</v>
      </c>
      <c r="AB437" s="10" t="s">
        <v>0</v>
      </c>
      <c r="AC437" s="10" t="s">
        <v>0</v>
      </c>
      <c r="AE437" s="10" t="s">
        <v>0</v>
      </c>
      <c r="AF437" s="10" t="s">
        <v>0</v>
      </c>
      <c r="AG437" s="10" t="s">
        <v>0</v>
      </c>
      <c r="AH437" s="10" t="s">
        <v>0</v>
      </c>
      <c r="AI437" s="10" t="s">
        <v>0</v>
      </c>
    </row>
    <row r="438" spans="2:35" ht="30" x14ac:dyDescent="0.25">
      <c r="B438">
        <f>IFERROR(IF(I438=DADOS!$AE$8,S438,""),0)</f>
        <v>0</v>
      </c>
      <c r="C438">
        <f>IF(I438=DADOS!$AE$8,S438,"")</f>
        <v>0</v>
      </c>
      <c r="D438">
        <f>IF(I438="","",COUNTIF(I$12:I438,DADOS!$AE$4))</f>
        <v>3</v>
      </c>
      <c r="E438">
        <f>IF(I438="","",IF(I438=DADOS!$AE$4,"",IF(OR(I438=DADOS!$AE$5,I438=DADOS!$AE$6,I438=DADOS!$AE$7),COUNTIFS('MODELO ORÇAMENTO'!$D$14:D438,'MODELO ORÇAMENTO'!D438,'MODELO ORÇAMENTO'!$I$14:I438,DADOS!$AE$5),COUNTIFS('MODELO ORÇAMENTO'!$D$14:D438,'MODELO ORÇAMENTO'!D438,'MODELO ORÇAMENTO'!$I$14:I438,DADOS!$AE$5))))</f>
        <v>12</v>
      </c>
      <c r="F438">
        <f>IF(I438="","",IF(I438=DADOS!$AE$4,"",IF(OR(I438=DADOS!$AE$5,I438=DADOS!$AE$6,I438=DADOS!$AE$7),COUNTIFS('MODELO ORÇAMENTO'!$D$14:D438,'MODELO ORÇAMENTO'!D438,'MODELO ORÇAMENTO'!$E$14:E438,'MODELO ORÇAMENTO'!E438,'MODELO ORÇAMENTO'!$I$14:I438,DADOS!$AE$6),COUNTIFS('MODELO ORÇAMENTO'!$D$14:D438,'MODELO ORÇAMENTO'!D438,'MODELO ORÇAMENTO'!$E$14:E438,'MODELO ORÇAMENTO'!E438,'MODELO ORÇAMENTO'!$I$14:I438,DADOS!$AE$6))))</f>
        <v>0</v>
      </c>
      <c r="G438">
        <f>IF(I438="","",IF(I438=DADOS!$AE$4,"",IF(OR(I438=DADOS!$AE$5,I438=DADOS!$AE$6,I438=DADOS!$AE$7),COUNTIFS('MODELO ORÇAMENTO'!$D$14:D438,'MODELO ORÇAMENTO'!D438,'MODELO ORÇAMENTO'!$E$14:E438,'MODELO ORÇAMENTO'!E438,'MODELO ORÇAMENTO'!$F$14:F438,'MODELO ORÇAMENTO'!F438,'MODELO ORÇAMENTO'!$I$14:I438,DADOS!$AE$7),COUNTIFS('MODELO ORÇAMENTO'!$D$14:D438,'MODELO ORÇAMENTO'!D438,'MODELO ORÇAMENTO'!$E$14:E438,'MODELO ORÇAMENTO'!E438,'MODELO ORÇAMENTO'!$F$14:F438,'MODELO ORÇAMENTO'!F438,'MODELO ORÇAMENTO'!$I$14:I438,DADOS!$AE$7))))</f>
        <v>0</v>
      </c>
      <c r="H438">
        <f>IF(I438="","",COUNTIFS('MODELO ORÇAMENTO'!$D$14:D438,'MODELO ORÇAMENTO'!D438,'MODELO ORÇAMENTO'!$E$14:E438,'MODELO ORÇAMENTO'!E438,'MODELO ORÇAMENTO'!$F$14:F438,'MODELO ORÇAMENTO'!F438,'MODELO ORÇAMENTO'!$G$14:G438,'MODELO ORÇAMENTO'!G438,'MODELO ORÇAMENTO'!$I$14:I438,DADOS!$AE$8))</f>
        <v>35</v>
      </c>
      <c r="I438" t="s">
        <v>16</v>
      </c>
      <c r="K438" s="49"/>
      <c r="L438" s="2" t="s">
        <v>643</v>
      </c>
      <c r="O438" s="4" t="s">
        <v>644</v>
      </c>
      <c r="P438" s="3" t="s">
        <v>41</v>
      </c>
      <c r="Q438" s="5">
        <v>12</v>
      </c>
      <c r="R438" s="7"/>
      <c r="S438" s="6"/>
      <c r="T438" s="8"/>
      <c r="U438" s="2" t="s">
        <v>42</v>
      </c>
      <c r="V438" s="43"/>
      <c r="Z438" s="10" t="s">
        <v>0</v>
      </c>
      <c r="AA438" s="10" t="s">
        <v>0</v>
      </c>
      <c r="AB438" s="10" t="s">
        <v>0</v>
      </c>
      <c r="AC438" s="10" t="s">
        <v>0</v>
      </c>
      <c r="AE438" s="10" t="s">
        <v>0</v>
      </c>
      <c r="AF438" s="10" t="s">
        <v>0</v>
      </c>
      <c r="AG438" s="10" t="s">
        <v>0</v>
      </c>
      <c r="AH438" s="10" t="s">
        <v>0</v>
      </c>
      <c r="AI438" s="10" t="s">
        <v>0</v>
      </c>
    </row>
    <row r="439" spans="2:35" ht="30" x14ac:dyDescent="0.25">
      <c r="B439">
        <f>IFERROR(IF(I439=DADOS!$AE$8,S439,""),0)</f>
        <v>0</v>
      </c>
      <c r="C439">
        <f>IF(I439=DADOS!$AE$8,S439,"")</f>
        <v>0</v>
      </c>
      <c r="D439">
        <f>IF(I439="","",COUNTIF(I$12:I439,DADOS!$AE$4))</f>
        <v>3</v>
      </c>
      <c r="E439">
        <f>IF(I439="","",IF(I439=DADOS!$AE$4,"",IF(OR(I439=DADOS!$AE$5,I439=DADOS!$AE$6,I439=DADOS!$AE$7),COUNTIFS('MODELO ORÇAMENTO'!$D$14:D439,'MODELO ORÇAMENTO'!D439,'MODELO ORÇAMENTO'!$I$14:I439,DADOS!$AE$5),COUNTIFS('MODELO ORÇAMENTO'!$D$14:D439,'MODELO ORÇAMENTO'!D439,'MODELO ORÇAMENTO'!$I$14:I439,DADOS!$AE$5))))</f>
        <v>12</v>
      </c>
      <c r="F439">
        <f>IF(I439="","",IF(I439=DADOS!$AE$4,"",IF(OR(I439=DADOS!$AE$5,I439=DADOS!$AE$6,I439=DADOS!$AE$7),COUNTIFS('MODELO ORÇAMENTO'!$D$14:D439,'MODELO ORÇAMENTO'!D439,'MODELO ORÇAMENTO'!$E$14:E439,'MODELO ORÇAMENTO'!E439,'MODELO ORÇAMENTO'!$I$14:I439,DADOS!$AE$6),COUNTIFS('MODELO ORÇAMENTO'!$D$14:D439,'MODELO ORÇAMENTO'!D439,'MODELO ORÇAMENTO'!$E$14:E439,'MODELO ORÇAMENTO'!E439,'MODELO ORÇAMENTO'!$I$14:I439,DADOS!$AE$6))))</f>
        <v>0</v>
      </c>
      <c r="G439">
        <f>IF(I439="","",IF(I439=DADOS!$AE$4,"",IF(OR(I439=DADOS!$AE$5,I439=DADOS!$AE$6,I439=DADOS!$AE$7),COUNTIFS('MODELO ORÇAMENTO'!$D$14:D439,'MODELO ORÇAMENTO'!D439,'MODELO ORÇAMENTO'!$E$14:E439,'MODELO ORÇAMENTO'!E439,'MODELO ORÇAMENTO'!$F$14:F439,'MODELO ORÇAMENTO'!F439,'MODELO ORÇAMENTO'!$I$14:I439,DADOS!$AE$7),COUNTIFS('MODELO ORÇAMENTO'!$D$14:D439,'MODELO ORÇAMENTO'!D439,'MODELO ORÇAMENTO'!$E$14:E439,'MODELO ORÇAMENTO'!E439,'MODELO ORÇAMENTO'!$F$14:F439,'MODELO ORÇAMENTO'!F439,'MODELO ORÇAMENTO'!$I$14:I439,DADOS!$AE$7))))</f>
        <v>0</v>
      </c>
      <c r="H439">
        <f>IF(I439="","",COUNTIFS('MODELO ORÇAMENTO'!$D$14:D439,'MODELO ORÇAMENTO'!D439,'MODELO ORÇAMENTO'!$E$14:E439,'MODELO ORÇAMENTO'!E439,'MODELO ORÇAMENTO'!$F$14:F439,'MODELO ORÇAMENTO'!F439,'MODELO ORÇAMENTO'!$G$14:G439,'MODELO ORÇAMENTO'!G439,'MODELO ORÇAMENTO'!$I$14:I439,DADOS!$AE$8))</f>
        <v>36</v>
      </c>
      <c r="I439" t="s">
        <v>16</v>
      </c>
      <c r="K439" s="49"/>
      <c r="L439" s="2" t="s">
        <v>645</v>
      </c>
      <c r="O439" s="4" t="s">
        <v>343</v>
      </c>
      <c r="P439" s="3" t="s">
        <v>41</v>
      </c>
      <c r="Q439" s="5">
        <v>52</v>
      </c>
      <c r="R439" s="7"/>
      <c r="S439" s="6"/>
      <c r="T439" s="8"/>
      <c r="U439" s="2" t="s">
        <v>42</v>
      </c>
      <c r="V439" s="43"/>
      <c r="Z439" s="10" t="s">
        <v>0</v>
      </c>
      <c r="AA439" s="10" t="s">
        <v>0</v>
      </c>
      <c r="AB439" s="10" t="s">
        <v>0</v>
      </c>
      <c r="AC439" s="10" t="s">
        <v>0</v>
      </c>
      <c r="AE439" s="10" t="s">
        <v>0</v>
      </c>
      <c r="AF439" s="10" t="s">
        <v>0</v>
      </c>
      <c r="AG439" s="10" t="s">
        <v>0</v>
      </c>
      <c r="AH439" s="10" t="s">
        <v>0</v>
      </c>
      <c r="AI439" s="10" t="s">
        <v>0</v>
      </c>
    </row>
    <row r="440" spans="2:35" ht="30" x14ac:dyDescent="0.25">
      <c r="B440">
        <f>IFERROR(IF(I440=DADOS!$AE$8,S440,""),0)</f>
        <v>0</v>
      </c>
      <c r="C440">
        <f>IF(I440=DADOS!$AE$8,S440,"")</f>
        <v>0</v>
      </c>
      <c r="D440">
        <f>IF(I440="","",COUNTIF(I$12:I440,DADOS!$AE$4))</f>
        <v>3</v>
      </c>
      <c r="E440">
        <f>IF(I440="","",IF(I440=DADOS!$AE$4,"",IF(OR(I440=DADOS!$AE$5,I440=DADOS!$AE$6,I440=DADOS!$AE$7),COUNTIFS('MODELO ORÇAMENTO'!$D$14:D440,'MODELO ORÇAMENTO'!D440,'MODELO ORÇAMENTO'!$I$14:I440,DADOS!$AE$5),COUNTIFS('MODELO ORÇAMENTO'!$D$14:D440,'MODELO ORÇAMENTO'!D440,'MODELO ORÇAMENTO'!$I$14:I440,DADOS!$AE$5))))</f>
        <v>12</v>
      </c>
      <c r="F440">
        <f>IF(I440="","",IF(I440=DADOS!$AE$4,"",IF(OR(I440=DADOS!$AE$5,I440=DADOS!$AE$6,I440=DADOS!$AE$7),COUNTIFS('MODELO ORÇAMENTO'!$D$14:D440,'MODELO ORÇAMENTO'!D440,'MODELO ORÇAMENTO'!$E$14:E440,'MODELO ORÇAMENTO'!E440,'MODELO ORÇAMENTO'!$I$14:I440,DADOS!$AE$6),COUNTIFS('MODELO ORÇAMENTO'!$D$14:D440,'MODELO ORÇAMENTO'!D440,'MODELO ORÇAMENTO'!$E$14:E440,'MODELO ORÇAMENTO'!E440,'MODELO ORÇAMENTO'!$I$14:I440,DADOS!$AE$6))))</f>
        <v>0</v>
      </c>
      <c r="G440">
        <f>IF(I440="","",IF(I440=DADOS!$AE$4,"",IF(OR(I440=DADOS!$AE$5,I440=DADOS!$AE$6,I440=DADOS!$AE$7),COUNTIFS('MODELO ORÇAMENTO'!$D$14:D440,'MODELO ORÇAMENTO'!D440,'MODELO ORÇAMENTO'!$E$14:E440,'MODELO ORÇAMENTO'!E440,'MODELO ORÇAMENTO'!$F$14:F440,'MODELO ORÇAMENTO'!F440,'MODELO ORÇAMENTO'!$I$14:I440,DADOS!$AE$7),COUNTIFS('MODELO ORÇAMENTO'!$D$14:D440,'MODELO ORÇAMENTO'!D440,'MODELO ORÇAMENTO'!$E$14:E440,'MODELO ORÇAMENTO'!E440,'MODELO ORÇAMENTO'!$F$14:F440,'MODELO ORÇAMENTO'!F440,'MODELO ORÇAMENTO'!$I$14:I440,DADOS!$AE$7))))</f>
        <v>0</v>
      </c>
      <c r="H440">
        <f>IF(I440="","",COUNTIFS('MODELO ORÇAMENTO'!$D$14:D440,'MODELO ORÇAMENTO'!D440,'MODELO ORÇAMENTO'!$E$14:E440,'MODELO ORÇAMENTO'!E440,'MODELO ORÇAMENTO'!$F$14:F440,'MODELO ORÇAMENTO'!F440,'MODELO ORÇAMENTO'!$G$14:G440,'MODELO ORÇAMENTO'!G440,'MODELO ORÇAMENTO'!$I$14:I440,DADOS!$AE$8))</f>
        <v>37</v>
      </c>
      <c r="I440" t="s">
        <v>16</v>
      </c>
      <c r="K440" s="49"/>
      <c r="L440" s="2" t="s">
        <v>646</v>
      </c>
      <c r="O440" s="4" t="s">
        <v>345</v>
      </c>
      <c r="P440" s="3" t="s">
        <v>52</v>
      </c>
      <c r="Q440" s="5">
        <v>24</v>
      </c>
      <c r="R440" s="7"/>
      <c r="S440" s="6"/>
      <c r="T440" s="8"/>
      <c r="U440" s="2" t="s">
        <v>42</v>
      </c>
      <c r="V440" s="43"/>
      <c r="Z440" s="10" t="s">
        <v>0</v>
      </c>
      <c r="AA440" s="10" t="s">
        <v>0</v>
      </c>
      <c r="AB440" s="10" t="s">
        <v>0</v>
      </c>
      <c r="AC440" s="10" t="s">
        <v>0</v>
      </c>
      <c r="AE440" s="10" t="s">
        <v>0</v>
      </c>
      <c r="AF440" s="10" t="s">
        <v>0</v>
      </c>
      <c r="AG440" s="10" t="s">
        <v>0</v>
      </c>
      <c r="AH440" s="10" t="s">
        <v>0</v>
      </c>
      <c r="AI440" s="10" t="s">
        <v>0</v>
      </c>
    </row>
    <row r="441" spans="2:35" ht="45" x14ac:dyDescent="0.25">
      <c r="B441">
        <f>IFERROR(IF(I441=DADOS!$AE$8,S441,""),0)</f>
        <v>0</v>
      </c>
      <c r="C441">
        <f>IF(I441=DADOS!$AE$8,S441,"")</f>
        <v>0</v>
      </c>
      <c r="D441">
        <f>IF(I441="","",COUNTIF(I$12:I441,DADOS!$AE$4))</f>
        <v>3</v>
      </c>
      <c r="E441">
        <f>IF(I441="","",IF(I441=DADOS!$AE$4,"",IF(OR(I441=DADOS!$AE$5,I441=DADOS!$AE$6,I441=DADOS!$AE$7),COUNTIFS('MODELO ORÇAMENTO'!$D$14:D441,'MODELO ORÇAMENTO'!D441,'MODELO ORÇAMENTO'!$I$14:I441,DADOS!$AE$5),COUNTIFS('MODELO ORÇAMENTO'!$D$14:D441,'MODELO ORÇAMENTO'!D441,'MODELO ORÇAMENTO'!$I$14:I441,DADOS!$AE$5))))</f>
        <v>12</v>
      </c>
      <c r="F441">
        <f>IF(I441="","",IF(I441=DADOS!$AE$4,"",IF(OR(I441=DADOS!$AE$5,I441=DADOS!$AE$6,I441=DADOS!$AE$7),COUNTIFS('MODELO ORÇAMENTO'!$D$14:D441,'MODELO ORÇAMENTO'!D441,'MODELO ORÇAMENTO'!$E$14:E441,'MODELO ORÇAMENTO'!E441,'MODELO ORÇAMENTO'!$I$14:I441,DADOS!$AE$6),COUNTIFS('MODELO ORÇAMENTO'!$D$14:D441,'MODELO ORÇAMENTO'!D441,'MODELO ORÇAMENTO'!$E$14:E441,'MODELO ORÇAMENTO'!E441,'MODELO ORÇAMENTO'!$I$14:I441,DADOS!$AE$6))))</f>
        <v>0</v>
      </c>
      <c r="G441">
        <f>IF(I441="","",IF(I441=DADOS!$AE$4,"",IF(OR(I441=DADOS!$AE$5,I441=DADOS!$AE$6,I441=DADOS!$AE$7),COUNTIFS('MODELO ORÇAMENTO'!$D$14:D441,'MODELO ORÇAMENTO'!D441,'MODELO ORÇAMENTO'!$E$14:E441,'MODELO ORÇAMENTO'!E441,'MODELO ORÇAMENTO'!$F$14:F441,'MODELO ORÇAMENTO'!F441,'MODELO ORÇAMENTO'!$I$14:I441,DADOS!$AE$7),COUNTIFS('MODELO ORÇAMENTO'!$D$14:D441,'MODELO ORÇAMENTO'!D441,'MODELO ORÇAMENTO'!$E$14:E441,'MODELO ORÇAMENTO'!E441,'MODELO ORÇAMENTO'!$F$14:F441,'MODELO ORÇAMENTO'!F441,'MODELO ORÇAMENTO'!$I$14:I441,DADOS!$AE$7))))</f>
        <v>0</v>
      </c>
      <c r="H441">
        <f>IF(I441="","",COUNTIFS('MODELO ORÇAMENTO'!$D$14:D441,'MODELO ORÇAMENTO'!D441,'MODELO ORÇAMENTO'!$E$14:E441,'MODELO ORÇAMENTO'!E441,'MODELO ORÇAMENTO'!$F$14:F441,'MODELO ORÇAMENTO'!F441,'MODELO ORÇAMENTO'!$G$14:G441,'MODELO ORÇAMENTO'!G441,'MODELO ORÇAMENTO'!$I$14:I441,DADOS!$AE$8))</f>
        <v>38</v>
      </c>
      <c r="I441" t="s">
        <v>16</v>
      </c>
      <c r="K441" s="49"/>
      <c r="L441" s="2" t="s">
        <v>647</v>
      </c>
      <c r="O441" s="4" t="s">
        <v>347</v>
      </c>
      <c r="P441" s="3" t="s">
        <v>52</v>
      </c>
      <c r="Q441" s="5">
        <v>9</v>
      </c>
      <c r="R441" s="7"/>
      <c r="S441" s="6"/>
      <c r="T441" s="8"/>
      <c r="U441" s="2" t="s">
        <v>42</v>
      </c>
      <c r="V441" s="43"/>
      <c r="Z441" s="10" t="s">
        <v>0</v>
      </c>
      <c r="AA441" s="10" t="s">
        <v>0</v>
      </c>
      <c r="AB441" s="10" t="s">
        <v>0</v>
      </c>
      <c r="AC441" s="10" t="s">
        <v>0</v>
      </c>
      <c r="AE441" s="10" t="s">
        <v>0</v>
      </c>
      <c r="AF441" s="10" t="s">
        <v>0</v>
      </c>
      <c r="AG441" s="10" t="s">
        <v>0</v>
      </c>
      <c r="AH441" s="10" t="s">
        <v>0</v>
      </c>
      <c r="AI441" s="10" t="s">
        <v>0</v>
      </c>
    </row>
    <row r="442" spans="2:35" ht="30" x14ac:dyDescent="0.25">
      <c r="B442">
        <f>IFERROR(IF(I442=DADOS!$AE$8,S442,""),0)</f>
        <v>0</v>
      </c>
      <c r="C442">
        <f>IF(I442=DADOS!$AE$8,S442,"")</f>
        <v>0</v>
      </c>
      <c r="D442">
        <f>IF(I442="","",COUNTIF(I$12:I442,DADOS!$AE$4))</f>
        <v>3</v>
      </c>
      <c r="E442">
        <f>IF(I442="","",IF(I442=DADOS!$AE$4,"",IF(OR(I442=DADOS!$AE$5,I442=DADOS!$AE$6,I442=DADOS!$AE$7),COUNTIFS('MODELO ORÇAMENTO'!$D$14:D442,'MODELO ORÇAMENTO'!D442,'MODELO ORÇAMENTO'!$I$14:I442,DADOS!$AE$5),COUNTIFS('MODELO ORÇAMENTO'!$D$14:D442,'MODELO ORÇAMENTO'!D442,'MODELO ORÇAMENTO'!$I$14:I442,DADOS!$AE$5))))</f>
        <v>12</v>
      </c>
      <c r="F442">
        <f>IF(I442="","",IF(I442=DADOS!$AE$4,"",IF(OR(I442=DADOS!$AE$5,I442=DADOS!$AE$6,I442=DADOS!$AE$7),COUNTIFS('MODELO ORÇAMENTO'!$D$14:D442,'MODELO ORÇAMENTO'!D442,'MODELO ORÇAMENTO'!$E$14:E442,'MODELO ORÇAMENTO'!E442,'MODELO ORÇAMENTO'!$I$14:I442,DADOS!$AE$6),COUNTIFS('MODELO ORÇAMENTO'!$D$14:D442,'MODELO ORÇAMENTO'!D442,'MODELO ORÇAMENTO'!$E$14:E442,'MODELO ORÇAMENTO'!E442,'MODELO ORÇAMENTO'!$I$14:I442,DADOS!$AE$6))))</f>
        <v>0</v>
      </c>
      <c r="G442">
        <f>IF(I442="","",IF(I442=DADOS!$AE$4,"",IF(OR(I442=DADOS!$AE$5,I442=DADOS!$AE$6,I442=DADOS!$AE$7),COUNTIFS('MODELO ORÇAMENTO'!$D$14:D442,'MODELO ORÇAMENTO'!D442,'MODELO ORÇAMENTO'!$E$14:E442,'MODELO ORÇAMENTO'!E442,'MODELO ORÇAMENTO'!$F$14:F442,'MODELO ORÇAMENTO'!F442,'MODELO ORÇAMENTO'!$I$14:I442,DADOS!$AE$7),COUNTIFS('MODELO ORÇAMENTO'!$D$14:D442,'MODELO ORÇAMENTO'!D442,'MODELO ORÇAMENTO'!$E$14:E442,'MODELO ORÇAMENTO'!E442,'MODELO ORÇAMENTO'!$F$14:F442,'MODELO ORÇAMENTO'!F442,'MODELO ORÇAMENTO'!$I$14:I442,DADOS!$AE$7))))</f>
        <v>0</v>
      </c>
      <c r="H442">
        <f>IF(I442="","",COUNTIFS('MODELO ORÇAMENTO'!$D$14:D442,'MODELO ORÇAMENTO'!D442,'MODELO ORÇAMENTO'!$E$14:E442,'MODELO ORÇAMENTO'!E442,'MODELO ORÇAMENTO'!$F$14:F442,'MODELO ORÇAMENTO'!F442,'MODELO ORÇAMENTO'!$G$14:G442,'MODELO ORÇAMENTO'!G442,'MODELO ORÇAMENTO'!$I$14:I442,DADOS!$AE$8))</f>
        <v>39</v>
      </c>
      <c r="I442" t="s">
        <v>16</v>
      </c>
      <c r="K442" s="49"/>
      <c r="L442" s="2" t="s">
        <v>648</v>
      </c>
      <c r="O442" s="4" t="s">
        <v>649</v>
      </c>
      <c r="P442" s="3" t="s">
        <v>75</v>
      </c>
      <c r="Q442" s="5">
        <v>60</v>
      </c>
      <c r="R442" s="7"/>
      <c r="S442" s="6"/>
      <c r="T442" s="8"/>
      <c r="U442" s="2" t="s">
        <v>42</v>
      </c>
      <c r="V442" s="43"/>
      <c r="Z442" s="10" t="s">
        <v>0</v>
      </c>
      <c r="AA442" s="10" t="s">
        <v>0</v>
      </c>
      <c r="AB442" s="10" t="s">
        <v>0</v>
      </c>
      <c r="AC442" s="10" t="s">
        <v>0</v>
      </c>
      <c r="AE442" s="10" t="s">
        <v>0</v>
      </c>
      <c r="AF442" s="10" t="s">
        <v>0</v>
      </c>
      <c r="AG442" s="10" t="s">
        <v>0</v>
      </c>
      <c r="AH442" s="10" t="s">
        <v>0</v>
      </c>
      <c r="AI442" s="10" t="s">
        <v>0</v>
      </c>
    </row>
    <row r="443" spans="2:35" ht="30" x14ac:dyDescent="0.25">
      <c r="B443">
        <f>IFERROR(IF(I443=DADOS!$AE$8,S443,""),0)</f>
        <v>0</v>
      </c>
      <c r="C443">
        <f>IF(I443=DADOS!$AE$8,S443,"")</f>
        <v>0</v>
      </c>
      <c r="D443">
        <f>IF(I443="","",COUNTIF(I$12:I443,DADOS!$AE$4))</f>
        <v>3</v>
      </c>
      <c r="E443">
        <f>IF(I443="","",IF(I443=DADOS!$AE$4,"",IF(OR(I443=DADOS!$AE$5,I443=DADOS!$AE$6,I443=DADOS!$AE$7),COUNTIFS('MODELO ORÇAMENTO'!$D$14:D443,'MODELO ORÇAMENTO'!D443,'MODELO ORÇAMENTO'!$I$14:I443,DADOS!$AE$5),COUNTIFS('MODELO ORÇAMENTO'!$D$14:D443,'MODELO ORÇAMENTO'!D443,'MODELO ORÇAMENTO'!$I$14:I443,DADOS!$AE$5))))</f>
        <v>12</v>
      </c>
      <c r="F443">
        <f>IF(I443="","",IF(I443=DADOS!$AE$4,"",IF(OR(I443=DADOS!$AE$5,I443=DADOS!$AE$6,I443=DADOS!$AE$7),COUNTIFS('MODELO ORÇAMENTO'!$D$14:D443,'MODELO ORÇAMENTO'!D443,'MODELO ORÇAMENTO'!$E$14:E443,'MODELO ORÇAMENTO'!E443,'MODELO ORÇAMENTO'!$I$14:I443,DADOS!$AE$6),COUNTIFS('MODELO ORÇAMENTO'!$D$14:D443,'MODELO ORÇAMENTO'!D443,'MODELO ORÇAMENTO'!$E$14:E443,'MODELO ORÇAMENTO'!E443,'MODELO ORÇAMENTO'!$I$14:I443,DADOS!$AE$6))))</f>
        <v>0</v>
      </c>
      <c r="G443">
        <f>IF(I443="","",IF(I443=DADOS!$AE$4,"",IF(OR(I443=DADOS!$AE$5,I443=DADOS!$AE$6,I443=DADOS!$AE$7),COUNTIFS('MODELO ORÇAMENTO'!$D$14:D443,'MODELO ORÇAMENTO'!D443,'MODELO ORÇAMENTO'!$E$14:E443,'MODELO ORÇAMENTO'!E443,'MODELO ORÇAMENTO'!$F$14:F443,'MODELO ORÇAMENTO'!F443,'MODELO ORÇAMENTO'!$I$14:I443,DADOS!$AE$7),COUNTIFS('MODELO ORÇAMENTO'!$D$14:D443,'MODELO ORÇAMENTO'!D443,'MODELO ORÇAMENTO'!$E$14:E443,'MODELO ORÇAMENTO'!E443,'MODELO ORÇAMENTO'!$F$14:F443,'MODELO ORÇAMENTO'!F443,'MODELO ORÇAMENTO'!$I$14:I443,DADOS!$AE$7))))</f>
        <v>0</v>
      </c>
      <c r="H443">
        <f>IF(I443="","",COUNTIFS('MODELO ORÇAMENTO'!$D$14:D443,'MODELO ORÇAMENTO'!D443,'MODELO ORÇAMENTO'!$E$14:E443,'MODELO ORÇAMENTO'!E443,'MODELO ORÇAMENTO'!$F$14:F443,'MODELO ORÇAMENTO'!F443,'MODELO ORÇAMENTO'!$G$14:G443,'MODELO ORÇAMENTO'!G443,'MODELO ORÇAMENTO'!$I$14:I443,DADOS!$AE$8))</f>
        <v>40</v>
      </c>
      <c r="I443" t="s">
        <v>16</v>
      </c>
      <c r="K443" s="49"/>
      <c r="L443" s="2" t="s">
        <v>650</v>
      </c>
      <c r="O443" s="4" t="s">
        <v>651</v>
      </c>
      <c r="P443" s="3" t="s">
        <v>41</v>
      </c>
      <c r="Q443" s="5">
        <v>8</v>
      </c>
      <c r="R443" s="7"/>
      <c r="S443" s="6"/>
      <c r="T443" s="8"/>
      <c r="U443" s="2" t="s">
        <v>42</v>
      </c>
      <c r="V443" s="43"/>
      <c r="Z443" s="10" t="s">
        <v>0</v>
      </c>
      <c r="AA443" s="10" t="s">
        <v>0</v>
      </c>
      <c r="AB443" s="10" t="s">
        <v>0</v>
      </c>
      <c r="AC443" s="10" t="s">
        <v>0</v>
      </c>
      <c r="AE443" s="10" t="s">
        <v>0</v>
      </c>
      <c r="AF443" s="10" t="s">
        <v>0</v>
      </c>
      <c r="AG443" s="10" t="s">
        <v>0</v>
      </c>
      <c r="AH443" s="10" t="s">
        <v>0</v>
      </c>
      <c r="AI443" s="10" t="s">
        <v>0</v>
      </c>
    </row>
    <row r="444" spans="2:35" ht="45" x14ac:dyDescent="0.25">
      <c r="B444">
        <f>IFERROR(IF(I444=DADOS!$AE$8,S444,""),0)</f>
        <v>0</v>
      </c>
      <c r="C444">
        <f>IF(I444=DADOS!$AE$8,S444,"")</f>
        <v>0</v>
      </c>
      <c r="D444">
        <f>IF(I444="","",COUNTIF(I$12:I444,DADOS!$AE$4))</f>
        <v>3</v>
      </c>
      <c r="E444">
        <f>IF(I444="","",IF(I444=DADOS!$AE$4,"",IF(OR(I444=DADOS!$AE$5,I444=DADOS!$AE$6,I444=DADOS!$AE$7),COUNTIFS('MODELO ORÇAMENTO'!$D$14:D444,'MODELO ORÇAMENTO'!D444,'MODELO ORÇAMENTO'!$I$14:I444,DADOS!$AE$5),COUNTIFS('MODELO ORÇAMENTO'!$D$14:D444,'MODELO ORÇAMENTO'!D444,'MODELO ORÇAMENTO'!$I$14:I444,DADOS!$AE$5))))</f>
        <v>12</v>
      </c>
      <c r="F444">
        <f>IF(I444="","",IF(I444=DADOS!$AE$4,"",IF(OR(I444=DADOS!$AE$5,I444=DADOS!$AE$6,I444=DADOS!$AE$7),COUNTIFS('MODELO ORÇAMENTO'!$D$14:D444,'MODELO ORÇAMENTO'!D444,'MODELO ORÇAMENTO'!$E$14:E444,'MODELO ORÇAMENTO'!E444,'MODELO ORÇAMENTO'!$I$14:I444,DADOS!$AE$6),COUNTIFS('MODELO ORÇAMENTO'!$D$14:D444,'MODELO ORÇAMENTO'!D444,'MODELO ORÇAMENTO'!$E$14:E444,'MODELO ORÇAMENTO'!E444,'MODELO ORÇAMENTO'!$I$14:I444,DADOS!$AE$6))))</f>
        <v>0</v>
      </c>
      <c r="G444">
        <f>IF(I444="","",IF(I444=DADOS!$AE$4,"",IF(OR(I444=DADOS!$AE$5,I444=DADOS!$AE$6,I444=DADOS!$AE$7),COUNTIFS('MODELO ORÇAMENTO'!$D$14:D444,'MODELO ORÇAMENTO'!D444,'MODELO ORÇAMENTO'!$E$14:E444,'MODELO ORÇAMENTO'!E444,'MODELO ORÇAMENTO'!$F$14:F444,'MODELO ORÇAMENTO'!F444,'MODELO ORÇAMENTO'!$I$14:I444,DADOS!$AE$7),COUNTIFS('MODELO ORÇAMENTO'!$D$14:D444,'MODELO ORÇAMENTO'!D444,'MODELO ORÇAMENTO'!$E$14:E444,'MODELO ORÇAMENTO'!E444,'MODELO ORÇAMENTO'!$F$14:F444,'MODELO ORÇAMENTO'!F444,'MODELO ORÇAMENTO'!$I$14:I444,DADOS!$AE$7))))</f>
        <v>0</v>
      </c>
      <c r="H444">
        <f>IF(I444="","",COUNTIFS('MODELO ORÇAMENTO'!$D$14:D444,'MODELO ORÇAMENTO'!D444,'MODELO ORÇAMENTO'!$E$14:E444,'MODELO ORÇAMENTO'!E444,'MODELO ORÇAMENTO'!$F$14:F444,'MODELO ORÇAMENTO'!F444,'MODELO ORÇAMENTO'!$G$14:G444,'MODELO ORÇAMENTO'!G444,'MODELO ORÇAMENTO'!$I$14:I444,DADOS!$AE$8))</f>
        <v>41</v>
      </c>
      <c r="I444" t="s">
        <v>16</v>
      </c>
      <c r="K444" s="49"/>
      <c r="L444" s="2" t="s">
        <v>652</v>
      </c>
      <c r="O444" s="4" t="s">
        <v>653</v>
      </c>
      <c r="P444" s="3" t="s">
        <v>52</v>
      </c>
      <c r="Q444" s="5">
        <v>12</v>
      </c>
      <c r="R444" s="7"/>
      <c r="S444" s="6"/>
      <c r="T444" s="8"/>
      <c r="U444" s="2" t="s">
        <v>42</v>
      </c>
      <c r="V444" s="43"/>
      <c r="Z444" s="10" t="s">
        <v>0</v>
      </c>
      <c r="AA444" s="10" t="s">
        <v>0</v>
      </c>
      <c r="AB444" s="10" t="s">
        <v>0</v>
      </c>
      <c r="AC444" s="10" t="s">
        <v>0</v>
      </c>
      <c r="AE444" s="10" t="s">
        <v>0</v>
      </c>
      <c r="AF444" s="10" t="s">
        <v>0</v>
      </c>
      <c r="AG444" s="10" t="s">
        <v>0</v>
      </c>
      <c r="AH444" s="10" t="s">
        <v>0</v>
      </c>
      <c r="AI444" s="10" t="s">
        <v>0</v>
      </c>
    </row>
    <row r="445" spans="2:35" ht="30" x14ac:dyDescent="0.25">
      <c r="B445">
        <f>IFERROR(IF(I445=DADOS!$AE$8,S445,""),0)</f>
        <v>0</v>
      </c>
      <c r="C445">
        <f>IF(I445=DADOS!$AE$8,S445,"")</f>
        <v>0</v>
      </c>
      <c r="D445">
        <f>IF(I445="","",COUNTIF(I$12:I445,DADOS!$AE$4))</f>
        <v>3</v>
      </c>
      <c r="E445">
        <f>IF(I445="","",IF(I445=DADOS!$AE$4,"",IF(OR(I445=DADOS!$AE$5,I445=DADOS!$AE$6,I445=DADOS!$AE$7),COUNTIFS('MODELO ORÇAMENTO'!$D$14:D445,'MODELO ORÇAMENTO'!D445,'MODELO ORÇAMENTO'!$I$14:I445,DADOS!$AE$5),COUNTIFS('MODELO ORÇAMENTO'!$D$14:D445,'MODELO ORÇAMENTO'!D445,'MODELO ORÇAMENTO'!$I$14:I445,DADOS!$AE$5))))</f>
        <v>12</v>
      </c>
      <c r="F445">
        <f>IF(I445="","",IF(I445=DADOS!$AE$4,"",IF(OR(I445=DADOS!$AE$5,I445=DADOS!$AE$6,I445=DADOS!$AE$7),COUNTIFS('MODELO ORÇAMENTO'!$D$14:D445,'MODELO ORÇAMENTO'!D445,'MODELO ORÇAMENTO'!$E$14:E445,'MODELO ORÇAMENTO'!E445,'MODELO ORÇAMENTO'!$I$14:I445,DADOS!$AE$6),COUNTIFS('MODELO ORÇAMENTO'!$D$14:D445,'MODELO ORÇAMENTO'!D445,'MODELO ORÇAMENTO'!$E$14:E445,'MODELO ORÇAMENTO'!E445,'MODELO ORÇAMENTO'!$I$14:I445,DADOS!$AE$6))))</f>
        <v>0</v>
      </c>
      <c r="G445">
        <f>IF(I445="","",IF(I445=DADOS!$AE$4,"",IF(OR(I445=DADOS!$AE$5,I445=DADOS!$AE$6,I445=DADOS!$AE$7),COUNTIFS('MODELO ORÇAMENTO'!$D$14:D445,'MODELO ORÇAMENTO'!D445,'MODELO ORÇAMENTO'!$E$14:E445,'MODELO ORÇAMENTO'!E445,'MODELO ORÇAMENTO'!$F$14:F445,'MODELO ORÇAMENTO'!F445,'MODELO ORÇAMENTO'!$I$14:I445,DADOS!$AE$7),COUNTIFS('MODELO ORÇAMENTO'!$D$14:D445,'MODELO ORÇAMENTO'!D445,'MODELO ORÇAMENTO'!$E$14:E445,'MODELO ORÇAMENTO'!E445,'MODELO ORÇAMENTO'!$F$14:F445,'MODELO ORÇAMENTO'!F445,'MODELO ORÇAMENTO'!$I$14:I445,DADOS!$AE$7))))</f>
        <v>0</v>
      </c>
      <c r="H445">
        <f>IF(I445="","",COUNTIFS('MODELO ORÇAMENTO'!$D$14:D445,'MODELO ORÇAMENTO'!D445,'MODELO ORÇAMENTO'!$E$14:E445,'MODELO ORÇAMENTO'!E445,'MODELO ORÇAMENTO'!$F$14:F445,'MODELO ORÇAMENTO'!F445,'MODELO ORÇAMENTO'!$G$14:G445,'MODELO ORÇAMENTO'!G445,'MODELO ORÇAMENTO'!$I$14:I445,DADOS!$AE$8))</f>
        <v>42</v>
      </c>
      <c r="I445" t="s">
        <v>16</v>
      </c>
      <c r="K445" s="49"/>
      <c r="L445" s="2" t="s">
        <v>654</v>
      </c>
      <c r="O445" s="4" t="s">
        <v>655</v>
      </c>
      <c r="P445" s="3" t="s">
        <v>52</v>
      </c>
      <c r="Q445" s="5">
        <v>12</v>
      </c>
      <c r="R445" s="7"/>
      <c r="S445" s="6"/>
      <c r="T445" s="8"/>
      <c r="U445" s="2" t="s">
        <v>42</v>
      </c>
      <c r="V445" s="43"/>
      <c r="Z445" s="10" t="s">
        <v>0</v>
      </c>
      <c r="AA445" s="10" t="s">
        <v>0</v>
      </c>
      <c r="AB445" s="10" t="s">
        <v>0</v>
      </c>
      <c r="AC445" s="10" t="s">
        <v>0</v>
      </c>
      <c r="AE445" s="10" t="s">
        <v>0</v>
      </c>
      <c r="AF445" s="10" t="s">
        <v>0</v>
      </c>
      <c r="AG445" s="10" t="s">
        <v>0</v>
      </c>
      <c r="AH445" s="10" t="s">
        <v>0</v>
      </c>
      <c r="AI445" s="10" t="s">
        <v>0</v>
      </c>
    </row>
    <row r="446" spans="2:35" ht="60" x14ac:dyDescent="0.25">
      <c r="B446">
        <f>IFERROR(IF(I446=DADOS!$AE$8,S446,""),0)</f>
        <v>0</v>
      </c>
      <c r="C446">
        <f>IF(I446=DADOS!$AE$8,S446,"")</f>
        <v>0</v>
      </c>
      <c r="D446">
        <f>IF(I446="","",COUNTIF(I$12:I446,DADOS!$AE$4))</f>
        <v>3</v>
      </c>
      <c r="E446">
        <f>IF(I446="","",IF(I446=DADOS!$AE$4,"",IF(OR(I446=DADOS!$AE$5,I446=DADOS!$AE$6,I446=DADOS!$AE$7),COUNTIFS('MODELO ORÇAMENTO'!$D$14:D446,'MODELO ORÇAMENTO'!D446,'MODELO ORÇAMENTO'!$I$14:I446,DADOS!$AE$5),COUNTIFS('MODELO ORÇAMENTO'!$D$14:D446,'MODELO ORÇAMENTO'!D446,'MODELO ORÇAMENTO'!$I$14:I446,DADOS!$AE$5))))</f>
        <v>12</v>
      </c>
      <c r="F446">
        <f>IF(I446="","",IF(I446=DADOS!$AE$4,"",IF(OR(I446=DADOS!$AE$5,I446=DADOS!$AE$6,I446=DADOS!$AE$7),COUNTIFS('MODELO ORÇAMENTO'!$D$14:D446,'MODELO ORÇAMENTO'!D446,'MODELO ORÇAMENTO'!$E$14:E446,'MODELO ORÇAMENTO'!E446,'MODELO ORÇAMENTO'!$I$14:I446,DADOS!$AE$6),COUNTIFS('MODELO ORÇAMENTO'!$D$14:D446,'MODELO ORÇAMENTO'!D446,'MODELO ORÇAMENTO'!$E$14:E446,'MODELO ORÇAMENTO'!E446,'MODELO ORÇAMENTO'!$I$14:I446,DADOS!$AE$6))))</f>
        <v>0</v>
      </c>
      <c r="G446">
        <f>IF(I446="","",IF(I446=DADOS!$AE$4,"",IF(OR(I446=DADOS!$AE$5,I446=DADOS!$AE$6,I446=DADOS!$AE$7),COUNTIFS('MODELO ORÇAMENTO'!$D$14:D446,'MODELO ORÇAMENTO'!D446,'MODELO ORÇAMENTO'!$E$14:E446,'MODELO ORÇAMENTO'!E446,'MODELO ORÇAMENTO'!$F$14:F446,'MODELO ORÇAMENTO'!F446,'MODELO ORÇAMENTO'!$I$14:I446,DADOS!$AE$7),COUNTIFS('MODELO ORÇAMENTO'!$D$14:D446,'MODELO ORÇAMENTO'!D446,'MODELO ORÇAMENTO'!$E$14:E446,'MODELO ORÇAMENTO'!E446,'MODELO ORÇAMENTO'!$F$14:F446,'MODELO ORÇAMENTO'!F446,'MODELO ORÇAMENTO'!$I$14:I446,DADOS!$AE$7))))</f>
        <v>0</v>
      </c>
      <c r="H446">
        <f>IF(I446="","",COUNTIFS('MODELO ORÇAMENTO'!$D$14:D446,'MODELO ORÇAMENTO'!D446,'MODELO ORÇAMENTO'!$E$14:E446,'MODELO ORÇAMENTO'!E446,'MODELO ORÇAMENTO'!$F$14:F446,'MODELO ORÇAMENTO'!F446,'MODELO ORÇAMENTO'!$G$14:G446,'MODELO ORÇAMENTO'!G446,'MODELO ORÇAMENTO'!$I$14:I446,DADOS!$AE$8))</f>
        <v>43</v>
      </c>
      <c r="I446" t="s">
        <v>16</v>
      </c>
      <c r="K446" s="49"/>
      <c r="L446" s="2" t="s">
        <v>656</v>
      </c>
      <c r="O446" s="4" t="s">
        <v>657</v>
      </c>
      <c r="P446" s="3" t="s">
        <v>52</v>
      </c>
      <c r="Q446" s="5">
        <v>4</v>
      </c>
      <c r="R446" s="7"/>
      <c r="S446" s="6"/>
      <c r="T446" s="8"/>
      <c r="U446" s="2" t="s">
        <v>42</v>
      </c>
      <c r="V446" s="43"/>
      <c r="Z446" s="10" t="s">
        <v>0</v>
      </c>
      <c r="AA446" s="10" t="s">
        <v>0</v>
      </c>
      <c r="AB446" s="10" t="s">
        <v>0</v>
      </c>
      <c r="AC446" s="10" t="s">
        <v>0</v>
      </c>
      <c r="AE446" s="10" t="s">
        <v>0</v>
      </c>
      <c r="AF446" s="10" t="s">
        <v>0</v>
      </c>
      <c r="AG446" s="10" t="s">
        <v>0</v>
      </c>
      <c r="AH446" s="10" t="s">
        <v>0</v>
      </c>
      <c r="AI446" s="10" t="s">
        <v>0</v>
      </c>
    </row>
    <row r="447" spans="2:35" ht="45" x14ac:dyDescent="0.25">
      <c r="B447">
        <f>IFERROR(IF(I447=DADOS!$AE$8,S447,""),0)</f>
        <v>0</v>
      </c>
      <c r="C447">
        <f>IF(I447=DADOS!$AE$8,S447,"")</f>
        <v>0</v>
      </c>
      <c r="D447">
        <f>IF(I447="","",COUNTIF(I$12:I447,DADOS!$AE$4))</f>
        <v>3</v>
      </c>
      <c r="E447">
        <f>IF(I447="","",IF(I447=DADOS!$AE$4,"",IF(OR(I447=DADOS!$AE$5,I447=DADOS!$AE$6,I447=DADOS!$AE$7),COUNTIFS('MODELO ORÇAMENTO'!$D$14:D447,'MODELO ORÇAMENTO'!D447,'MODELO ORÇAMENTO'!$I$14:I447,DADOS!$AE$5),COUNTIFS('MODELO ORÇAMENTO'!$D$14:D447,'MODELO ORÇAMENTO'!D447,'MODELO ORÇAMENTO'!$I$14:I447,DADOS!$AE$5))))</f>
        <v>12</v>
      </c>
      <c r="F447">
        <f>IF(I447="","",IF(I447=DADOS!$AE$4,"",IF(OR(I447=DADOS!$AE$5,I447=DADOS!$AE$6,I447=DADOS!$AE$7),COUNTIFS('MODELO ORÇAMENTO'!$D$14:D447,'MODELO ORÇAMENTO'!D447,'MODELO ORÇAMENTO'!$E$14:E447,'MODELO ORÇAMENTO'!E447,'MODELO ORÇAMENTO'!$I$14:I447,DADOS!$AE$6),COUNTIFS('MODELO ORÇAMENTO'!$D$14:D447,'MODELO ORÇAMENTO'!D447,'MODELO ORÇAMENTO'!$E$14:E447,'MODELO ORÇAMENTO'!E447,'MODELO ORÇAMENTO'!$I$14:I447,DADOS!$AE$6))))</f>
        <v>0</v>
      </c>
      <c r="G447">
        <f>IF(I447="","",IF(I447=DADOS!$AE$4,"",IF(OR(I447=DADOS!$AE$5,I447=DADOS!$AE$6,I447=DADOS!$AE$7),COUNTIFS('MODELO ORÇAMENTO'!$D$14:D447,'MODELO ORÇAMENTO'!D447,'MODELO ORÇAMENTO'!$E$14:E447,'MODELO ORÇAMENTO'!E447,'MODELO ORÇAMENTO'!$F$14:F447,'MODELO ORÇAMENTO'!F447,'MODELO ORÇAMENTO'!$I$14:I447,DADOS!$AE$7),COUNTIFS('MODELO ORÇAMENTO'!$D$14:D447,'MODELO ORÇAMENTO'!D447,'MODELO ORÇAMENTO'!$E$14:E447,'MODELO ORÇAMENTO'!E447,'MODELO ORÇAMENTO'!$F$14:F447,'MODELO ORÇAMENTO'!F447,'MODELO ORÇAMENTO'!$I$14:I447,DADOS!$AE$7))))</f>
        <v>0</v>
      </c>
      <c r="H447">
        <f>IF(I447="","",COUNTIFS('MODELO ORÇAMENTO'!$D$14:D447,'MODELO ORÇAMENTO'!D447,'MODELO ORÇAMENTO'!$E$14:E447,'MODELO ORÇAMENTO'!E447,'MODELO ORÇAMENTO'!$F$14:F447,'MODELO ORÇAMENTO'!F447,'MODELO ORÇAMENTO'!$G$14:G447,'MODELO ORÇAMENTO'!G447,'MODELO ORÇAMENTO'!$I$14:I447,DADOS!$AE$8))</f>
        <v>44</v>
      </c>
      <c r="I447" t="s">
        <v>16</v>
      </c>
      <c r="K447" s="49"/>
      <c r="L447" s="2" t="s">
        <v>658</v>
      </c>
      <c r="O447" s="4" t="s">
        <v>659</v>
      </c>
      <c r="P447" s="3" t="s">
        <v>52</v>
      </c>
      <c r="Q447" s="5">
        <v>2</v>
      </c>
      <c r="R447" s="7"/>
      <c r="S447" s="6"/>
      <c r="T447" s="8"/>
      <c r="U447" s="2" t="s">
        <v>42</v>
      </c>
      <c r="V447" s="43"/>
      <c r="Z447" s="10" t="s">
        <v>0</v>
      </c>
      <c r="AA447" s="10" t="s">
        <v>0</v>
      </c>
      <c r="AB447" s="10" t="s">
        <v>0</v>
      </c>
      <c r="AC447" s="10" t="s">
        <v>0</v>
      </c>
      <c r="AE447" s="10" t="s">
        <v>0</v>
      </c>
      <c r="AF447" s="10" t="s">
        <v>0</v>
      </c>
      <c r="AG447" s="10" t="s">
        <v>0</v>
      </c>
      <c r="AH447" s="10" t="s">
        <v>0</v>
      </c>
      <c r="AI447" s="10" t="s">
        <v>0</v>
      </c>
    </row>
    <row r="448" spans="2:35" ht="60" x14ac:dyDescent="0.25">
      <c r="B448">
        <f>IFERROR(IF(I448=DADOS!$AE$8,S448,""),0)</f>
        <v>0</v>
      </c>
      <c r="C448">
        <f>IF(I448=DADOS!$AE$8,S448,"")</f>
        <v>0</v>
      </c>
      <c r="D448">
        <f>IF(I448="","",COUNTIF(I$12:I448,DADOS!$AE$4))</f>
        <v>3</v>
      </c>
      <c r="E448">
        <f>IF(I448="","",IF(I448=DADOS!$AE$4,"",IF(OR(I448=DADOS!$AE$5,I448=DADOS!$AE$6,I448=DADOS!$AE$7),COUNTIFS('MODELO ORÇAMENTO'!$D$14:D448,'MODELO ORÇAMENTO'!D448,'MODELO ORÇAMENTO'!$I$14:I448,DADOS!$AE$5),COUNTIFS('MODELO ORÇAMENTO'!$D$14:D448,'MODELO ORÇAMENTO'!D448,'MODELO ORÇAMENTO'!$I$14:I448,DADOS!$AE$5))))</f>
        <v>12</v>
      </c>
      <c r="F448">
        <f>IF(I448="","",IF(I448=DADOS!$AE$4,"",IF(OR(I448=DADOS!$AE$5,I448=DADOS!$AE$6,I448=DADOS!$AE$7),COUNTIFS('MODELO ORÇAMENTO'!$D$14:D448,'MODELO ORÇAMENTO'!D448,'MODELO ORÇAMENTO'!$E$14:E448,'MODELO ORÇAMENTO'!E448,'MODELO ORÇAMENTO'!$I$14:I448,DADOS!$AE$6),COUNTIFS('MODELO ORÇAMENTO'!$D$14:D448,'MODELO ORÇAMENTO'!D448,'MODELO ORÇAMENTO'!$E$14:E448,'MODELO ORÇAMENTO'!E448,'MODELO ORÇAMENTO'!$I$14:I448,DADOS!$AE$6))))</f>
        <v>0</v>
      </c>
      <c r="G448">
        <f>IF(I448="","",IF(I448=DADOS!$AE$4,"",IF(OR(I448=DADOS!$AE$5,I448=DADOS!$AE$6,I448=DADOS!$AE$7),COUNTIFS('MODELO ORÇAMENTO'!$D$14:D448,'MODELO ORÇAMENTO'!D448,'MODELO ORÇAMENTO'!$E$14:E448,'MODELO ORÇAMENTO'!E448,'MODELO ORÇAMENTO'!$F$14:F448,'MODELO ORÇAMENTO'!F448,'MODELO ORÇAMENTO'!$I$14:I448,DADOS!$AE$7),COUNTIFS('MODELO ORÇAMENTO'!$D$14:D448,'MODELO ORÇAMENTO'!D448,'MODELO ORÇAMENTO'!$E$14:E448,'MODELO ORÇAMENTO'!E448,'MODELO ORÇAMENTO'!$F$14:F448,'MODELO ORÇAMENTO'!F448,'MODELO ORÇAMENTO'!$I$14:I448,DADOS!$AE$7))))</f>
        <v>0</v>
      </c>
      <c r="H448">
        <f>IF(I448="","",COUNTIFS('MODELO ORÇAMENTO'!$D$14:D448,'MODELO ORÇAMENTO'!D448,'MODELO ORÇAMENTO'!$E$14:E448,'MODELO ORÇAMENTO'!E448,'MODELO ORÇAMENTO'!$F$14:F448,'MODELO ORÇAMENTO'!F448,'MODELO ORÇAMENTO'!$G$14:G448,'MODELO ORÇAMENTO'!G448,'MODELO ORÇAMENTO'!$I$14:I448,DADOS!$AE$8))</f>
        <v>45</v>
      </c>
      <c r="I448" t="s">
        <v>16</v>
      </c>
      <c r="K448" s="49"/>
      <c r="L448" s="2" t="s">
        <v>660</v>
      </c>
      <c r="O448" s="4" t="s">
        <v>661</v>
      </c>
      <c r="P448" s="3" t="s">
        <v>41</v>
      </c>
      <c r="Q448" s="5">
        <v>2</v>
      </c>
      <c r="R448" s="7"/>
      <c r="S448" s="6"/>
      <c r="T448" s="8"/>
      <c r="U448" s="2" t="s">
        <v>42</v>
      </c>
      <c r="V448" s="43"/>
      <c r="Z448" s="10" t="s">
        <v>0</v>
      </c>
      <c r="AA448" s="10" t="s">
        <v>0</v>
      </c>
      <c r="AB448" s="10" t="s">
        <v>0</v>
      </c>
      <c r="AC448" s="10" t="s">
        <v>0</v>
      </c>
      <c r="AE448" s="10" t="s">
        <v>0</v>
      </c>
      <c r="AF448" s="10" t="s">
        <v>0</v>
      </c>
      <c r="AG448" s="10" t="s">
        <v>0</v>
      </c>
      <c r="AH448" s="10" t="s">
        <v>0</v>
      </c>
      <c r="AI448" s="10" t="s">
        <v>0</v>
      </c>
    </row>
    <row r="449" spans="2:35" ht="30" x14ac:dyDescent="0.25">
      <c r="B449">
        <f>IFERROR(IF(I449=DADOS!$AE$8,S449,""),0)</f>
        <v>0</v>
      </c>
      <c r="C449">
        <f>IF(I449=DADOS!$AE$8,S449,"")</f>
        <v>0</v>
      </c>
      <c r="D449">
        <f>IF(I449="","",COUNTIF(I$12:I449,DADOS!$AE$4))</f>
        <v>3</v>
      </c>
      <c r="E449">
        <f>IF(I449="","",IF(I449=DADOS!$AE$4,"",IF(OR(I449=DADOS!$AE$5,I449=DADOS!$AE$6,I449=DADOS!$AE$7),COUNTIFS('MODELO ORÇAMENTO'!$D$14:D449,'MODELO ORÇAMENTO'!D449,'MODELO ORÇAMENTO'!$I$14:I449,DADOS!$AE$5),COUNTIFS('MODELO ORÇAMENTO'!$D$14:D449,'MODELO ORÇAMENTO'!D449,'MODELO ORÇAMENTO'!$I$14:I449,DADOS!$AE$5))))</f>
        <v>12</v>
      </c>
      <c r="F449">
        <f>IF(I449="","",IF(I449=DADOS!$AE$4,"",IF(OR(I449=DADOS!$AE$5,I449=DADOS!$AE$6,I449=DADOS!$AE$7),COUNTIFS('MODELO ORÇAMENTO'!$D$14:D449,'MODELO ORÇAMENTO'!D449,'MODELO ORÇAMENTO'!$E$14:E449,'MODELO ORÇAMENTO'!E449,'MODELO ORÇAMENTO'!$I$14:I449,DADOS!$AE$6),COUNTIFS('MODELO ORÇAMENTO'!$D$14:D449,'MODELO ORÇAMENTO'!D449,'MODELO ORÇAMENTO'!$E$14:E449,'MODELO ORÇAMENTO'!E449,'MODELO ORÇAMENTO'!$I$14:I449,DADOS!$AE$6))))</f>
        <v>0</v>
      </c>
      <c r="G449">
        <f>IF(I449="","",IF(I449=DADOS!$AE$4,"",IF(OR(I449=DADOS!$AE$5,I449=DADOS!$AE$6,I449=DADOS!$AE$7),COUNTIFS('MODELO ORÇAMENTO'!$D$14:D449,'MODELO ORÇAMENTO'!D449,'MODELO ORÇAMENTO'!$E$14:E449,'MODELO ORÇAMENTO'!E449,'MODELO ORÇAMENTO'!$F$14:F449,'MODELO ORÇAMENTO'!F449,'MODELO ORÇAMENTO'!$I$14:I449,DADOS!$AE$7),COUNTIFS('MODELO ORÇAMENTO'!$D$14:D449,'MODELO ORÇAMENTO'!D449,'MODELO ORÇAMENTO'!$E$14:E449,'MODELO ORÇAMENTO'!E449,'MODELO ORÇAMENTO'!$F$14:F449,'MODELO ORÇAMENTO'!F449,'MODELO ORÇAMENTO'!$I$14:I449,DADOS!$AE$7))))</f>
        <v>0</v>
      </c>
      <c r="H449">
        <f>IF(I449="","",COUNTIFS('MODELO ORÇAMENTO'!$D$14:D449,'MODELO ORÇAMENTO'!D449,'MODELO ORÇAMENTO'!$E$14:E449,'MODELO ORÇAMENTO'!E449,'MODELO ORÇAMENTO'!$F$14:F449,'MODELO ORÇAMENTO'!F449,'MODELO ORÇAMENTO'!$G$14:G449,'MODELO ORÇAMENTO'!G449,'MODELO ORÇAMENTO'!$I$14:I449,DADOS!$AE$8))</f>
        <v>46</v>
      </c>
      <c r="I449" t="s">
        <v>16</v>
      </c>
      <c r="K449" s="49"/>
      <c r="L449" s="2" t="s">
        <v>662</v>
      </c>
      <c r="O449" s="4" t="s">
        <v>663</v>
      </c>
      <c r="P449" s="3" t="s">
        <v>41</v>
      </c>
      <c r="Q449" s="5">
        <v>4</v>
      </c>
      <c r="R449" s="7"/>
      <c r="S449" s="6"/>
      <c r="T449" s="8"/>
      <c r="U449" s="2" t="s">
        <v>42</v>
      </c>
      <c r="V449" s="43"/>
      <c r="Z449" s="10" t="s">
        <v>0</v>
      </c>
      <c r="AA449" s="10" t="s">
        <v>0</v>
      </c>
      <c r="AB449" s="10" t="s">
        <v>0</v>
      </c>
      <c r="AC449" s="10" t="s">
        <v>0</v>
      </c>
      <c r="AE449" s="10" t="s">
        <v>0</v>
      </c>
      <c r="AF449" s="10" t="s">
        <v>0</v>
      </c>
      <c r="AG449" s="10" t="s">
        <v>0</v>
      </c>
      <c r="AH449" s="10" t="s">
        <v>0</v>
      </c>
      <c r="AI449" s="10" t="s">
        <v>0</v>
      </c>
    </row>
    <row r="450" spans="2:35" ht="30" x14ac:dyDescent="0.25">
      <c r="B450">
        <f>IFERROR(IF(I450=DADOS!$AE$8,S450,""),0)</f>
        <v>0</v>
      </c>
      <c r="C450">
        <f>IF(I450=DADOS!$AE$8,S450,"")</f>
        <v>0</v>
      </c>
      <c r="D450">
        <f>IF(I450="","",COUNTIF(I$12:I450,DADOS!$AE$4))</f>
        <v>3</v>
      </c>
      <c r="E450">
        <f>IF(I450="","",IF(I450=DADOS!$AE$4,"",IF(OR(I450=DADOS!$AE$5,I450=DADOS!$AE$6,I450=DADOS!$AE$7),COUNTIFS('MODELO ORÇAMENTO'!$D$14:D450,'MODELO ORÇAMENTO'!D450,'MODELO ORÇAMENTO'!$I$14:I450,DADOS!$AE$5),COUNTIFS('MODELO ORÇAMENTO'!$D$14:D450,'MODELO ORÇAMENTO'!D450,'MODELO ORÇAMENTO'!$I$14:I450,DADOS!$AE$5))))</f>
        <v>12</v>
      </c>
      <c r="F450">
        <f>IF(I450="","",IF(I450=DADOS!$AE$4,"",IF(OR(I450=DADOS!$AE$5,I450=DADOS!$AE$6,I450=DADOS!$AE$7),COUNTIFS('MODELO ORÇAMENTO'!$D$14:D450,'MODELO ORÇAMENTO'!D450,'MODELO ORÇAMENTO'!$E$14:E450,'MODELO ORÇAMENTO'!E450,'MODELO ORÇAMENTO'!$I$14:I450,DADOS!$AE$6),COUNTIFS('MODELO ORÇAMENTO'!$D$14:D450,'MODELO ORÇAMENTO'!D450,'MODELO ORÇAMENTO'!$E$14:E450,'MODELO ORÇAMENTO'!E450,'MODELO ORÇAMENTO'!$I$14:I450,DADOS!$AE$6))))</f>
        <v>0</v>
      </c>
      <c r="G450">
        <f>IF(I450="","",IF(I450=DADOS!$AE$4,"",IF(OR(I450=DADOS!$AE$5,I450=DADOS!$AE$6,I450=DADOS!$AE$7),COUNTIFS('MODELO ORÇAMENTO'!$D$14:D450,'MODELO ORÇAMENTO'!D450,'MODELO ORÇAMENTO'!$E$14:E450,'MODELO ORÇAMENTO'!E450,'MODELO ORÇAMENTO'!$F$14:F450,'MODELO ORÇAMENTO'!F450,'MODELO ORÇAMENTO'!$I$14:I450,DADOS!$AE$7),COUNTIFS('MODELO ORÇAMENTO'!$D$14:D450,'MODELO ORÇAMENTO'!D450,'MODELO ORÇAMENTO'!$E$14:E450,'MODELO ORÇAMENTO'!E450,'MODELO ORÇAMENTO'!$F$14:F450,'MODELO ORÇAMENTO'!F450,'MODELO ORÇAMENTO'!$I$14:I450,DADOS!$AE$7))))</f>
        <v>0</v>
      </c>
      <c r="H450">
        <f>IF(I450="","",COUNTIFS('MODELO ORÇAMENTO'!$D$14:D450,'MODELO ORÇAMENTO'!D450,'MODELO ORÇAMENTO'!$E$14:E450,'MODELO ORÇAMENTO'!E450,'MODELO ORÇAMENTO'!$F$14:F450,'MODELO ORÇAMENTO'!F450,'MODELO ORÇAMENTO'!$G$14:G450,'MODELO ORÇAMENTO'!G450,'MODELO ORÇAMENTO'!$I$14:I450,DADOS!$AE$8))</f>
        <v>47</v>
      </c>
      <c r="I450" t="s">
        <v>16</v>
      </c>
      <c r="K450" s="49"/>
      <c r="L450" s="2" t="s">
        <v>664</v>
      </c>
      <c r="O450" s="4" t="s">
        <v>665</v>
      </c>
      <c r="P450" s="3" t="s">
        <v>75</v>
      </c>
      <c r="Q450" s="5">
        <v>70</v>
      </c>
      <c r="R450" s="7"/>
      <c r="S450" s="6"/>
      <c r="T450" s="8"/>
      <c r="U450" s="2" t="s">
        <v>42</v>
      </c>
      <c r="V450" s="43"/>
      <c r="Z450" s="10" t="s">
        <v>0</v>
      </c>
      <c r="AA450" s="10" t="s">
        <v>0</v>
      </c>
      <c r="AB450" s="10" t="s">
        <v>0</v>
      </c>
      <c r="AC450" s="10" t="s">
        <v>0</v>
      </c>
      <c r="AE450" s="10" t="s">
        <v>0</v>
      </c>
      <c r="AF450" s="10" t="s">
        <v>0</v>
      </c>
      <c r="AG450" s="10" t="s">
        <v>0</v>
      </c>
      <c r="AH450" s="10" t="s">
        <v>0</v>
      </c>
      <c r="AI450" s="10" t="s">
        <v>0</v>
      </c>
    </row>
    <row r="451" spans="2:35" ht="30" x14ac:dyDescent="0.25">
      <c r="B451">
        <f>IFERROR(IF(I451=DADOS!$AE$8,S451,""),0)</f>
        <v>0</v>
      </c>
      <c r="C451">
        <f>IF(I451=DADOS!$AE$8,S451,"")</f>
        <v>0</v>
      </c>
      <c r="D451">
        <f>IF(I451="","",COUNTIF(I$12:I451,DADOS!$AE$4))</f>
        <v>3</v>
      </c>
      <c r="E451">
        <f>IF(I451="","",IF(I451=DADOS!$AE$4,"",IF(OR(I451=DADOS!$AE$5,I451=DADOS!$AE$6,I451=DADOS!$AE$7),COUNTIFS('MODELO ORÇAMENTO'!$D$14:D451,'MODELO ORÇAMENTO'!D451,'MODELO ORÇAMENTO'!$I$14:I451,DADOS!$AE$5),COUNTIFS('MODELO ORÇAMENTO'!$D$14:D451,'MODELO ORÇAMENTO'!D451,'MODELO ORÇAMENTO'!$I$14:I451,DADOS!$AE$5))))</f>
        <v>12</v>
      </c>
      <c r="F451">
        <f>IF(I451="","",IF(I451=DADOS!$AE$4,"",IF(OR(I451=DADOS!$AE$5,I451=DADOS!$AE$6,I451=DADOS!$AE$7),COUNTIFS('MODELO ORÇAMENTO'!$D$14:D451,'MODELO ORÇAMENTO'!D451,'MODELO ORÇAMENTO'!$E$14:E451,'MODELO ORÇAMENTO'!E451,'MODELO ORÇAMENTO'!$I$14:I451,DADOS!$AE$6),COUNTIFS('MODELO ORÇAMENTO'!$D$14:D451,'MODELO ORÇAMENTO'!D451,'MODELO ORÇAMENTO'!$E$14:E451,'MODELO ORÇAMENTO'!E451,'MODELO ORÇAMENTO'!$I$14:I451,DADOS!$AE$6))))</f>
        <v>0</v>
      </c>
      <c r="G451">
        <f>IF(I451="","",IF(I451=DADOS!$AE$4,"",IF(OR(I451=DADOS!$AE$5,I451=DADOS!$AE$6,I451=DADOS!$AE$7),COUNTIFS('MODELO ORÇAMENTO'!$D$14:D451,'MODELO ORÇAMENTO'!D451,'MODELO ORÇAMENTO'!$E$14:E451,'MODELO ORÇAMENTO'!E451,'MODELO ORÇAMENTO'!$F$14:F451,'MODELO ORÇAMENTO'!F451,'MODELO ORÇAMENTO'!$I$14:I451,DADOS!$AE$7),COUNTIFS('MODELO ORÇAMENTO'!$D$14:D451,'MODELO ORÇAMENTO'!D451,'MODELO ORÇAMENTO'!$E$14:E451,'MODELO ORÇAMENTO'!E451,'MODELO ORÇAMENTO'!$F$14:F451,'MODELO ORÇAMENTO'!F451,'MODELO ORÇAMENTO'!$I$14:I451,DADOS!$AE$7))))</f>
        <v>0</v>
      </c>
      <c r="H451">
        <f>IF(I451="","",COUNTIFS('MODELO ORÇAMENTO'!$D$14:D451,'MODELO ORÇAMENTO'!D451,'MODELO ORÇAMENTO'!$E$14:E451,'MODELO ORÇAMENTO'!E451,'MODELO ORÇAMENTO'!$F$14:F451,'MODELO ORÇAMENTO'!F451,'MODELO ORÇAMENTO'!$G$14:G451,'MODELO ORÇAMENTO'!G451,'MODELO ORÇAMENTO'!$I$14:I451,DADOS!$AE$8))</f>
        <v>48</v>
      </c>
      <c r="I451" t="s">
        <v>16</v>
      </c>
      <c r="K451" s="49"/>
      <c r="L451" s="2" t="s">
        <v>666</v>
      </c>
      <c r="O451" s="4" t="s">
        <v>667</v>
      </c>
      <c r="P451" s="3" t="s">
        <v>75</v>
      </c>
      <c r="Q451" s="5">
        <v>70</v>
      </c>
      <c r="R451" s="7"/>
      <c r="S451" s="6"/>
      <c r="T451" s="8"/>
      <c r="U451" s="2" t="s">
        <v>42</v>
      </c>
      <c r="V451" s="43"/>
      <c r="Z451" s="10" t="s">
        <v>0</v>
      </c>
      <c r="AA451" s="10" t="s">
        <v>0</v>
      </c>
      <c r="AB451" s="10" t="s">
        <v>0</v>
      </c>
      <c r="AC451" s="10" t="s">
        <v>0</v>
      </c>
      <c r="AE451" s="10" t="s">
        <v>0</v>
      </c>
      <c r="AF451" s="10" t="s">
        <v>0</v>
      </c>
      <c r="AG451" s="10" t="s">
        <v>0</v>
      </c>
      <c r="AH451" s="10" t="s">
        <v>0</v>
      </c>
      <c r="AI451" s="10" t="s">
        <v>0</v>
      </c>
    </row>
    <row r="452" spans="2:35" ht="30" x14ac:dyDescent="0.25">
      <c r="B452">
        <f>IFERROR(IF(I452=DADOS!$AE$8,S452,""),0)</f>
        <v>0</v>
      </c>
      <c r="C452">
        <f>IF(I452=DADOS!$AE$8,S452,"")</f>
        <v>0</v>
      </c>
      <c r="D452">
        <f>IF(I452="","",COUNTIF(I$12:I452,DADOS!$AE$4))</f>
        <v>3</v>
      </c>
      <c r="E452">
        <f>IF(I452="","",IF(I452=DADOS!$AE$4,"",IF(OR(I452=DADOS!$AE$5,I452=DADOS!$AE$6,I452=DADOS!$AE$7),COUNTIFS('MODELO ORÇAMENTO'!$D$14:D452,'MODELO ORÇAMENTO'!D452,'MODELO ORÇAMENTO'!$I$14:I452,DADOS!$AE$5),COUNTIFS('MODELO ORÇAMENTO'!$D$14:D452,'MODELO ORÇAMENTO'!D452,'MODELO ORÇAMENTO'!$I$14:I452,DADOS!$AE$5))))</f>
        <v>12</v>
      </c>
      <c r="F452">
        <f>IF(I452="","",IF(I452=DADOS!$AE$4,"",IF(OR(I452=DADOS!$AE$5,I452=DADOS!$AE$6,I452=DADOS!$AE$7),COUNTIFS('MODELO ORÇAMENTO'!$D$14:D452,'MODELO ORÇAMENTO'!D452,'MODELO ORÇAMENTO'!$E$14:E452,'MODELO ORÇAMENTO'!E452,'MODELO ORÇAMENTO'!$I$14:I452,DADOS!$AE$6),COUNTIFS('MODELO ORÇAMENTO'!$D$14:D452,'MODELO ORÇAMENTO'!D452,'MODELO ORÇAMENTO'!$E$14:E452,'MODELO ORÇAMENTO'!E452,'MODELO ORÇAMENTO'!$I$14:I452,DADOS!$AE$6))))</f>
        <v>0</v>
      </c>
      <c r="G452">
        <f>IF(I452="","",IF(I452=DADOS!$AE$4,"",IF(OR(I452=DADOS!$AE$5,I452=DADOS!$AE$6,I452=DADOS!$AE$7),COUNTIFS('MODELO ORÇAMENTO'!$D$14:D452,'MODELO ORÇAMENTO'!D452,'MODELO ORÇAMENTO'!$E$14:E452,'MODELO ORÇAMENTO'!E452,'MODELO ORÇAMENTO'!$F$14:F452,'MODELO ORÇAMENTO'!F452,'MODELO ORÇAMENTO'!$I$14:I452,DADOS!$AE$7),COUNTIFS('MODELO ORÇAMENTO'!$D$14:D452,'MODELO ORÇAMENTO'!D452,'MODELO ORÇAMENTO'!$E$14:E452,'MODELO ORÇAMENTO'!E452,'MODELO ORÇAMENTO'!$F$14:F452,'MODELO ORÇAMENTO'!F452,'MODELO ORÇAMENTO'!$I$14:I452,DADOS!$AE$7))))</f>
        <v>0</v>
      </c>
      <c r="H452">
        <f>IF(I452="","",COUNTIFS('MODELO ORÇAMENTO'!$D$14:D452,'MODELO ORÇAMENTO'!D452,'MODELO ORÇAMENTO'!$E$14:E452,'MODELO ORÇAMENTO'!E452,'MODELO ORÇAMENTO'!$F$14:F452,'MODELO ORÇAMENTO'!F452,'MODELO ORÇAMENTO'!$G$14:G452,'MODELO ORÇAMENTO'!G452,'MODELO ORÇAMENTO'!$I$14:I452,DADOS!$AE$8))</f>
        <v>49</v>
      </c>
      <c r="I452" t="s">
        <v>16</v>
      </c>
      <c r="K452" s="49"/>
      <c r="L452" s="2" t="s">
        <v>668</v>
      </c>
      <c r="O452" s="4" t="s">
        <v>669</v>
      </c>
      <c r="P452" s="3" t="s">
        <v>41</v>
      </c>
      <c r="Q452" s="5">
        <v>2</v>
      </c>
      <c r="R452" s="7"/>
      <c r="S452" s="6"/>
      <c r="T452" s="8"/>
      <c r="U452" s="2" t="s">
        <v>42</v>
      </c>
      <c r="V452" s="43"/>
      <c r="Z452" s="10" t="s">
        <v>0</v>
      </c>
      <c r="AA452" s="10" t="s">
        <v>0</v>
      </c>
      <c r="AB452" s="10" t="s">
        <v>0</v>
      </c>
      <c r="AC452" s="10" t="s">
        <v>0</v>
      </c>
      <c r="AE452" s="10" t="s">
        <v>0</v>
      </c>
      <c r="AF452" s="10" t="s">
        <v>0</v>
      </c>
      <c r="AG452" s="10" t="s">
        <v>0</v>
      </c>
      <c r="AH452" s="10" t="s">
        <v>0</v>
      </c>
      <c r="AI452" s="10" t="s">
        <v>0</v>
      </c>
    </row>
    <row r="453" spans="2:35" x14ac:dyDescent="0.25">
      <c r="B453" t="str">
        <f>IFERROR(IF(I453=DADOS!$AE$8,S453,""),0)</f>
        <v/>
      </c>
      <c r="C453" t="str">
        <f>IF(I453=DADOS!$AE$8,S453,"")</f>
        <v/>
      </c>
      <c r="D453" t="str">
        <f>IF(I453="","",COUNTIF(I$12:I453,DADOS!$AE$4))</f>
        <v/>
      </c>
      <c r="E453" t="str">
        <f>IF(I453="","",IF(I453=DADOS!$AE$4,"",IF(OR(I453=DADOS!$AE$5,I453=DADOS!$AE$6,I453=DADOS!$AE$7),COUNTIFS('MODELO ORÇAMENTO'!$D$14:D453,'MODELO ORÇAMENTO'!D453,'MODELO ORÇAMENTO'!$I$14:I453,DADOS!$AE$5),COUNTIFS('MODELO ORÇAMENTO'!$D$14:D453,'MODELO ORÇAMENTO'!D453,'MODELO ORÇAMENTO'!$I$14:I453,DADOS!$AE$5))))</f>
        <v/>
      </c>
      <c r="F453" t="str">
        <f>IF(I453="","",IF(I453=DADOS!$AE$4,"",IF(OR(I453=DADOS!$AE$5,I453=DADOS!$AE$6,I453=DADOS!$AE$7),COUNTIFS('MODELO ORÇAMENTO'!$D$14:D453,'MODELO ORÇAMENTO'!D453,'MODELO ORÇAMENTO'!$E$14:E453,'MODELO ORÇAMENTO'!E453,'MODELO ORÇAMENTO'!$I$14:I453,DADOS!$AE$6),COUNTIFS('MODELO ORÇAMENTO'!$D$14:D453,'MODELO ORÇAMENTO'!D453,'MODELO ORÇAMENTO'!$E$14:E453,'MODELO ORÇAMENTO'!E453,'MODELO ORÇAMENTO'!$I$14:I453,DADOS!$AE$6))))</f>
        <v/>
      </c>
      <c r="G453" t="str">
        <f>IF(I453="","",IF(I453=DADOS!$AE$4,"",IF(OR(I453=DADOS!$AE$5,I453=DADOS!$AE$6,I453=DADOS!$AE$7),COUNTIFS('MODELO ORÇAMENTO'!$D$14:D453,'MODELO ORÇAMENTO'!D453,'MODELO ORÇAMENTO'!$E$14:E453,'MODELO ORÇAMENTO'!E453,'MODELO ORÇAMENTO'!$F$14:F453,'MODELO ORÇAMENTO'!F453,'MODELO ORÇAMENTO'!$I$14:I453,DADOS!$AE$7),COUNTIFS('MODELO ORÇAMENTO'!$D$14:D453,'MODELO ORÇAMENTO'!D453,'MODELO ORÇAMENTO'!$E$14:E453,'MODELO ORÇAMENTO'!E453,'MODELO ORÇAMENTO'!$F$14:F453,'MODELO ORÇAMENTO'!F453,'MODELO ORÇAMENTO'!$I$14:I453,DADOS!$AE$7))))</f>
        <v/>
      </c>
      <c r="H453" t="str">
        <f>IF(I453="","",COUNTIFS('MODELO ORÇAMENTO'!$D$14:D453,'MODELO ORÇAMENTO'!D453,'MODELO ORÇAMENTO'!$E$14:E453,'MODELO ORÇAMENTO'!E453,'MODELO ORÇAMENTO'!$F$14:F453,'MODELO ORÇAMENTO'!F453,'MODELO ORÇAMENTO'!$G$14:G453,'MODELO ORÇAMENTO'!G453,'MODELO ORÇAMENTO'!$I$14:I453,DADOS!$AE$8))</f>
        <v/>
      </c>
      <c r="K453" s="49"/>
      <c r="L453" s="2" t="s">
        <v>0</v>
      </c>
      <c r="O453" s="4" t="s">
        <v>0</v>
      </c>
      <c r="P453" s="3" t="s">
        <v>0</v>
      </c>
      <c r="Q453" s="5" t="s">
        <v>0</v>
      </c>
      <c r="R453" s="7"/>
      <c r="S453" s="6"/>
      <c r="T453" s="8"/>
      <c r="V453" s="43"/>
      <c r="Z453" s="10" t="s">
        <v>0</v>
      </c>
      <c r="AA453" s="10" t="s">
        <v>0</v>
      </c>
      <c r="AB453" s="10" t="s">
        <v>0</v>
      </c>
      <c r="AC453" s="10" t="s">
        <v>0</v>
      </c>
      <c r="AE453" s="10" t="s">
        <v>0</v>
      </c>
      <c r="AF453" s="10" t="s">
        <v>0</v>
      </c>
      <c r="AG453" s="10" t="s">
        <v>0</v>
      </c>
      <c r="AH453" s="10" t="s">
        <v>0</v>
      </c>
      <c r="AI453" s="10" t="s">
        <v>0</v>
      </c>
    </row>
    <row r="454" spans="2:35" x14ac:dyDescent="0.25">
      <c r="B454" t="str">
        <f>IFERROR(IF(I454=DADOS!$AE$8,S454,""),0)</f>
        <v/>
      </c>
      <c r="C454" t="str">
        <f>IF(I454=DADOS!$AE$8,S454,"")</f>
        <v/>
      </c>
      <c r="D454">
        <f>IF(I454="","",COUNTIF(I$12:I454,DADOS!$AE$4))</f>
        <v>3</v>
      </c>
      <c r="E454">
        <f>IF(I454="","",IF(I454=DADOS!$AE$4,"",IF(OR(I454=DADOS!$AE$5,I454=DADOS!$AE$6,I454=DADOS!$AE$7),COUNTIFS('MODELO ORÇAMENTO'!$D$14:D454,'MODELO ORÇAMENTO'!D454,'MODELO ORÇAMENTO'!$I$14:I454,DADOS!$AE$5),COUNTIFS('MODELO ORÇAMENTO'!$D$14:D454,'MODELO ORÇAMENTO'!D454,'MODELO ORÇAMENTO'!$I$14:I454,DADOS!$AE$5))))</f>
        <v>13</v>
      </c>
      <c r="F454">
        <f>IF(I454="","",IF(I454=DADOS!$AE$4,"",IF(OR(I454=DADOS!$AE$5,I454=DADOS!$AE$6,I454=DADOS!$AE$7),COUNTIFS('MODELO ORÇAMENTO'!$D$14:D454,'MODELO ORÇAMENTO'!D454,'MODELO ORÇAMENTO'!$E$14:E454,'MODELO ORÇAMENTO'!E454,'MODELO ORÇAMENTO'!$I$14:I454,DADOS!$AE$6),COUNTIFS('MODELO ORÇAMENTO'!$D$14:D454,'MODELO ORÇAMENTO'!D454,'MODELO ORÇAMENTO'!$E$14:E454,'MODELO ORÇAMENTO'!E454,'MODELO ORÇAMENTO'!$I$14:I454,DADOS!$AE$6))))</f>
        <v>0</v>
      </c>
      <c r="G454">
        <f>IF(I454="","",IF(I454=DADOS!$AE$4,"",IF(OR(I454=DADOS!$AE$5,I454=DADOS!$AE$6,I454=DADOS!$AE$7),COUNTIFS('MODELO ORÇAMENTO'!$D$14:D454,'MODELO ORÇAMENTO'!D454,'MODELO ORÇAMENTO'!$E$14:E454,'MODELO ORÇAMENTO'!E454,'MODELO ORÇAMENTO'!$F$14:F454,'MODELO ORÇAMENTO'!F454,'MODELO ORÇAMENTO'!$I$14:I454,DADOS!$AE$7),COUNTIFS('MODELO ORÇAMENTO'!$D$14:D454,'MODELO ORÇAMENTO'!D454,'MODELO ORÇAMENTO'!$E$14:E454,'MODELO ORÇAMENTO'!E454,'MODELO ORÇAMENTO'!$F$14:F454,'MODELO ORÇAMENTO'!F454,'MODELO ORÇAMENTO'!$I$14:I454,DADOS!$AE$7))))</f>
        <v>0</v>
      </c>
      <c r="H454">
        <f>IF(I454="","",COUNTIFS('MODELO ORÇAMENTO'!$D$14:D454,'MODELO ORÇAMENTO'!D454,'MODELO ORÇAMENTO'!$E$14:E454,'MODELO ORÇAMENTO'!E454,'MODELO ORÇAMENTO'!$F$14:F454,'MODELO ORÇAMENTO'!F454,'MODELO ORÇAMENTO'!$G$14:G454,'MODELO ORÇAMENTO'!G454,'MODELO ORÇAMENTO'!$I$14:I454,DADOS!$AE$8))</f>
        <v>0</v>
      </c>
      <c r="I454" t="s">
        <v>13</v>
      </c>
      <c r="K454" s="49"/>
      <c r="L454" s="2" t="s">
        <v>670</v>
      </c>
      <c r="O454" s="4" t="s">
        <v>349</v>
      </c>
      <c r="P454" s="3" t="s">
        <v>0</v>
      </c>
      <c r="Q454" s="5" t="s">
        <v>0</v>
      </c>
      <c r="R454" s="7"/>
      <c r="S454" s="6"/>
      <c r="T454" s="8"/>
      <c r="V454" s="43"/>
      <c r="X454" s="9" t="s">
        <v>349</v>
      </c>
      <c r="Z454" s="10" t="s">
        <v>0</v>
      </c>
      <c r="AA454" s="10" t="s">
        <v>0</v>
      </c>
      <c r="AB454" s="10" t="s">
        <v>0</v>
      </c>
      <c r="AC454" s="10" t="s">
        <v>0</v>
      </c>
      <c r="AE454" s="10" t="s">
        <v>0</v>
      </c>
      <c r="AF454" s="10" t="s">
        <v>0</v>
      </c>
      <c r="AG454" s="10" t="s">
        <v>0</v>
      </c>
      <c r="AH454" s="10" t="s">
        <v>0</v>
      </c>
      <c r="AI454" s="10" t="s">
        <v>0</v>
      </c>
    </row>
    <row r="455" spans="2:35" x14ac:dyDescent="0.25">
      <c r="B455" t="str">
        <f>IFERROR(IF(I455=DADOS!$AE$8,S455,""),0)</f>
        <v/>
      </c>
      <c r="C455" t="str">
        <f>IF(I455=DADOS!$AE$8,S455,"")</f>
        <v/>
      </c>
      <c r="D455">
        <f>IF(I455="","",COUNTIF(I$12:I455,DADOS!$AE$4))</f>
        <v>3</v>
      </c>
      <c r="E455">
        <f>IF(I455="","",IF(I455=DADOS!$AE$4,"",IF(OR(I455=DADOS!$AE$5,I455=DADOS!$AE$6,I455=DADOS!$AE$7),COUNTIFS('MODELO ORÇAMENTO'!$D$14:D455,'MODELO ORÇAMENTO'!D455,'MODELO ORÇAMENTO'!$I$14:I455,DADOS!$AE$5),COUNTIFS('MODELO ORÇAMENTO'!$D$14:D455,'MODELO ORÇAMENTO'!D455,'MODELO ORÇAMENTO'!$I$14:I455,DADOS!$AE$5))))</f>
        <v>13</v>
      </c>
      <c r="F455">
        <f>IF(I455="","",IF(I455=DADOS!$AE$4,"",IF(OR(I455=DADOS!$AE$5,I455=DADOS!$AE$6,I455=DADOS!$AE$7),COUNTIFS('MODELO ORÇAMENTO'!$D$14:D455,'MODELO ORÇAMENTO'!D455,'MODELO ORÇAMENTO'!$E$14:E455,'MODELO ORÇAMENTO'!E455,'MODELO ORÇAMENTO'!$I$14:I455,DADOS!$AE$6),COUNTIFS('MODELO ORÇAMENTO'!$D$14:D455,'MODELO ORÇAMENTO'!D455,'MODELO ORÇAMENTO'!$E$14:E455,'MODELO ORÇAMENTO'!E455,'MODELO ORÇAMENTO'!$I$14:I455,DADOS!$AE$6))))</f>
        <v>1</v>
      </c>
      <c r="G455">
        <f>IF(I455="","",IF(I455=DADOS!$AE$4,"",IF(OR(I455=DADOS!$AE$5,I455=DADOS!$AE$6,I455=DADOS!$AE$7),COUNTIFS('MODELO ORÇAMENTO'!$D$14:D455,'MODELO ORÇAMENTO'!D455,'MODELO ORÇAMENTO'!$E$14:E455,'MODELO ORÇAMENTO'!E455,'MODELO ORÇAMENTO'!$F$14:F455,'MODELO ORÇAMENTO'!F455,'MODELO ORÇAMENTO'!$I$14:I455,DADOS!$AE$7),COUNTIFS('MODELO ORÇAMENTO'!$D$14:D455,'MODELO ORÇAMENTO'!D455,'MODELO ORÇAMENTO'!$E$14:E455,'MODELO ORÇAMENTO'!E455,'MODELO ORÇAMENTO'!$F$14:F455,'MODELO ORÇAMENTO'!F455,'MODELO ORÇAMENTO'!$I$14:I455,DADOS!$AE$7))))</f>
        <v>0</v>
      </c>
      <c r="H455">
        <f>IF(I455="","",COUNTIFS('MODELO ORÇAMENTO'!$D$14:D455,'MODELO ORÇAMENTO'!D455,'MODELO ORÇAMENTO'!$E$14:E455,'MODELO ORÇAMENTO'!E455,'MODELO ORÇAMENTO'!$F$14:F455,'MODELO ORÇAMENTO'!F455,'MODELO ORÇAMENTO'!$G$14:G455,'MODELO ORÇAMENTO'!G455,'MODELO ORÇAMENTO'!$I$14:I455,DADOS!$AE$8))</f>
        <v>0</v>
      </c>
      <c r="I455" t="s">
        <v>14</v>
      </c>
      <c r="K455" s="49"/>
      <c r="L455" s="2" t="s">
        <v>671</v>
      </c>
      <c r="O455" s="4" t="s">
        <v>157</v>
      </c>
      <c r="P455" s="3" t="s">
        <v>0</v>
      </c>
      <c r="Q455" s="5" t="s">
        <v>0</v>
      </c>
      <c r="R455" s="7"/>
      <c r="S455" s="6"/>
      <c r="T455" s="8"/>
      <c r="U455" s="2" t="s">
        <v>42</v>
      </c>
      <c r="V455" s="43"/>
      <c r="X455" s="9" t="s">
        <v>157</v>
      </c>
      <c r="Z455" s="10" t="s">
        <v>0</v>
      </c>
      <c r="AA455" s="10" t="s">
        <v>0</v>
      </c>
      <c r="AB455" s="10" t="s">
        <v>0</v>
      </c>
      <c r="AC455" s="10" t="s">
        <v>0</v>
      </c>
      <c r="AE455" s="10" t="s">
        <v>0</v>
      </c>
      <c r="AF455" s="10" t="s">
        <v>0</v>
      </c>
      <c r="AG455" s="10" t="s">
        <v>0</v>
      </c>
      <c r="AH455" s="10" t="s">
        <v>0</v>
      </c>
      <c r="AI455" s="10" t="s">
        <v>0</v>
      </c>
    </row>
    <row r="456" spans="2:35" ht="45" x14ac:dyDescent="0.25">
      <c r="B456">
        <f>IFERROR(IF(I456=DADOS!$AE$8,S456,""),0)</f>
        <v>0</v>
      </c>
      <c r="C456">
        <f>IF(I456=DADOS!$AE$8,S456,"")</f>
        <v>0</v>
      </c>
      <c r="D456">
        <f>IF(I456="","",COUNTIF(I$12:I456,DADOS!$AE$4))</f>
        <v>3</v>
      </c>
      <c r="E456">
        <f>IF(I456="","",IF(I456=DADOS!$AE$4,"",IF(OR(I456=DADOS!$AE$5,I456=DADOS!$AE$6,I456=DADOS!$AE$7),COUNTIFS('MODELO ORÇAMENTO'!$D$14:D456,'MODELO ORÇAMENTO'!D456,'MODELO ORÇAMENTO'!$I$14:I456,DADOS!$AE$5),COUNTIFS('MODELO ORÇAMENTO'!$D$14:D456,'MODELO ORÇAMENTO'!D456,'MODELO ORÇAMENTO'!$I$14:I456,DADOS!$AE$5))))</f>
        <v>13</v>
      </c>
      <c r="F456">
        <f>IF(I456="","",IF(I456=DADOS!$AE$4,"",IF(OR(I456=DADOS!$AE$5,I456=DADOS!$AE$6,I456=DADOS!$AE$7),COUNTIFS('MODELO ORÇAMENTO'!$D$14:D456,'MODELO ORÇAMENTO'!D456,'MODELO ORÇAMENTO'!$E$14:E456,'MODELO ORÇAMENTO'!E456,'MODELO ORÇAMENTO'!$I$14:I456,DADOS!$AE$6),COUNTIFS('MODELO ORÇAMENTO'!$D$14:D456,'MODELO ORÇAMENTO'!D456,'MODELO ORÇAMENTO'!$E$14:E456,'MODELO ORÇAMENTO'!E456,'MODELO ORÇAMENTO'!$I$14:I456,DADOS!$AE$6))))</f>
        <v>1</v>
      </c>
      <c r="G456">
        <f>IF(I456="","",IF(I456=DADOS!$AE$4,"",IF(OR(I456=DADOS!$AE$5,I456=DADOS!$AE$6,I456=DADOS!$AE$7),COUNTIFS('MODELO ORÇAMENTO'!$D$14:D456,'MODELO ORÇAMENTO'!D456,'MODELO ORÇAMENTO'!$E$14:E456,'MODELO ORÇAMENTO'!E456,'MODELO ORÇAMENTO'!$F$14:F456,'MODELO ORÇAMENTO'!F456,'MODELO ORÇAMENTO'!$I$14:I456,DADOS!$AE$7),COUNTIFS('MODELO ORÇAMENTO'!$D$14:D456,'MODELO ORÇAMENTO'!D456,'MODELO ORÇAMENTO'!$E$14:E456,'MODELO ORÇAMENTO'!E456,'MODELO ORÇAMENTO'!$F$14:F456,'MODELO ORÇAMENTO'!F456,'MODELO ORÇAMENTO'!$I$14:I456,DADOS!$AE$7))))</f>
        <v>0</v>
      </c>
      <c r="H456">
        <f>IF(I456="","",COUNTIFS('MODELO ORÇAMENTO'!$D$14:D456,'MODELO ORÇAMENTO'!D456,'MODELO ORÇAMENTO'!$E$14:E456,'MODELO ORÇAMENTO'!E456,'MODELO ORÇAMENTO'!$F$14:F456,'MODELO ORÇAMENTO'!F456,'MODELO ORÇAMENTO'!$G$14:G456,'MODELO ORÇAMENTO'!G456,'MODELO ORÇAMENTO'!$I$14:I456,DADOS!$AE$8))</f>
        <v>1</v>
      </c>
      <c r="I456" t="s">
        <v>16</v>
      </c>
      <c r="K456" s="49"/>
      <c r="L456" s="2" t="s">
        <v>672</v>
      </c>
      <c r="O456" s="4" t="s">
        <v>673</v>
      </c>
      <c r="P456" s="3" t="s">
        <v>52</v>
      </c>
      <c r="Q456" s="5">
        <v>1</v>
      </c>
      <c r="R456" s="7"/>
      <c r="S456" s="6"/>
      <c r="T456" s="8"/>
      <c r="U456" s="2" t="s">
        <v>42</v>
      </c>
      <c r="V456" s="43"/>
      <c r="Z456" s="10" t="s">
        <v>0</v>
      </c>
      <c r="AA456" s="10" t="s">
        <v>0</v>
      </c>
      <c r="AB456" s="10" t="s">
        <v>0</v>
      </c>
      <c r="AC456" s="10" t="s">
        <v>0</v>
      </c>
      <c r="AE456" s="10" t="s">
        <v>0</v>
      </c>
      <c r="AF456" s="10" t="s">
        <v>0</v>
      </c>
      <c r="AG456" s="10" t="s">
        <v>0</v>
      </c>
      <c r="AH456" s="10" t="s">
        <v>0</v>
      </c>
      <c r="AI456" s="10" t="s">
        <v>0</v>
      </c>
    </row>
    <row r="457" spans="2:35" ht="75" x14ac:dyDescent="0.25">
      <c r="B457">
        <f>IFERROR(IF(I457=DADOS!$AE$8,S457,""),0)</f>
        <v>0</v>
      </c>
      <c r="C457">
        <f>IF(I457=DADOS!$AE$8,S457,"")</f>
        <v>0</v>
      </c>
      <c r="D457">
        <f>IF(I457="","",COUNTIF(I$12:I457,DADOS!$AE$4))</f>
        <v>3</v>
      </c>
      <c r="E457">
        <f>IF(I457="","",IF(I457=DADOS!$AE$4,"",IF(OR(I457=DADOS!$AE$5,I457=DADOS!$AE$6,I457=DADOS!$AE$7),COUNTIFS('MODELO ORÇAMENTO'!$D$14:D457,'MODELO ORÇAMENTO'!D457,'MODELO ORÇAMENTO'!$I$14:I457,DADOS!$AE$5),COUNTIFS('MODELO ORÇAMENTO'!$D$14:D457,'MODELO ORÇAMENTO'!D457,'MODELO ORÇAMENTO'!$I$14:I457,DADOS!$AE$5))))</f>
        <v>13</v>
      </c>
      <c r="F457">
        <f>IF(I457="","",IF(I457=DADOS!$AE$4,"",IF(OR(I457=DADOS!$AE$5,I457=DADOS!$AE$6,I457=DADOS!$AE$7),COUNTIFS('MODELO ORÇAMENTO'!$D$14:D457,'MODELO ORÇAMENTO'!D457,'MODELO ORÇAMENTO'!$E$14:E457,'MODELO ORÇAMENTO'!E457,'MODELO ORÇAMENTO'!$I$14:I457,DADOS!$AE$6),COUNTIFS('MODELO ORÇAMENTO'!$D$14:D457,'MODELO ORÇAMENTO'!D457,'MODELO ORÇAMENTO'!$E$14:E457,'MODELO ORÇAMENTO'!E457,'MODELO ORÇAMENTO'!$I$14:I457,DADOS!$AE$6))))</f>
        <v>1</v>
      </c>
      <c r="G457">
        <f>IF(I457="","",IF(I457=DADOS!$AE$4,"",IF(OR(I457=DADOS!$AE$5,I457=DADOS!$AE$6,I457=DADOS!$AE$7),COUNTIFS('MODELO ORÇAMENTO'!$D$14:D457,'MODELO ORÇAMENTO'!D457,'MODELO ORÇAMENTO'!$E$14:E457,'MODELO ORÇAMENTO'!E457,'MODELO ORÇAMENTO'!$F$14:F457,'MODELO ORÇAMENTO'!F457,'MODELO ORÇAMENTO'!$I$14:I457,DADOS!$AE$7),COUNTIFS('MODELO ORÇAMENTO'!$D$14:D457,'MODELO ORÇAMENTO'!D457,'MODELO ORÇAMENTO'!$E$14:E457,'MODELO ORÇAMENTO'!E457,'MODELO ORÇAMENTO'!$F$14:F457,'MODELO ORÇAMENTO'!F457,'MODELO ORÇAMENTO'!$I$14:I457,DADOS!$AE$7))))</f>
        <v>0</v>
      </c>
      <c r="H457">
        <f>IF(I457="","",COUNTIFS('MODELO ORÇAMENTO'!$D$14:D457,'MODELO ORÇAMENTO'!D457,'MODELO ORÇAMENTO'!$E$14:E457,'MODELO ORÇAMENTO'!E457,'MODELO ORÇAMENTO'!$F$14:F457,'MODELO ORÇAMENTO'!F457,'MODELO ORÇAMENTO'!$G$14:G457,'MODELO ORÇAMENTO'!G457,'MODELO ORÇAMENTO'!$I$14:I457,DADOS!$AE$8))</f>
        <v>2</v>
      </c>
      <c r="I457" t="s">
        <v>16</v>
      </c>
      <c r="K457" s="49"/>
      <c r="L457" s="2" t="s">
        <v>674</v>
      </c>
      <c r="O457" s="4" t="s">
        <v>675</v>
      </c>
      <c r="P457" s="3" t="s">
        <v>52</v>
      </c>
      <c r="Q457" s="5">
        <v>2</v>
      </c>
      <c r="R457" s="7"/>
      <c r="S457" s="6"/>
      <c r="T457" s="8"/>
      <c r="U457" s="2" t="s">
        <v>42</v>
      </c>
      <c r="V457" s="43"/>
      <c r="Z457" s="10" t="s">
        <v>0</v>
      </c>
      <c r="AA457" s="10" t="s">
        <v>0</v>
      </c>
      <c r="AB457" s="10" t="s">
        <v>0</v>
      </c>
      <c r="AC457" s="10" t="s">
        <v>0</v>
      </c>
      <c r="AE457" s="10" t="s">
        <v>0</v>
      </c>
      <c r="AF457" s="10" t="s">
        <v>0</v>
      </c>
      <c r="AG457" s="10" t="s">
        <v>0</v>
      </c>
      <c r="AH457" s="10" t="s">
        <v>0</v>
      </c>
      <c r="AI457" s="10" t="s">
        <v>0</v>
      </c>
    </row>
    <row r="458" spans="2:35" ht="60" x14ac:dyDescent="0.25">
      <c r="B458">
        <f>IFERROR(IF(I458=DADOS!$AE$8,S458,""),0)</f>
        <v>0</v>
      </c>
      <c r="C458">
        <f>IF(I458=DADOS!$AE$8,S458,"")</f>
        <v>0</v>
      </c>
      <c r="D458">
        <f>IF(I458="","",COUNTIF(I$12:I458,DADOS!$AE$4))</f>
        <v>3</v>
      </c>
      <c r="E458">
        <f>IF(I458="","",IF(I458=DADOS!$AE$4,"",IF(OR(I458=DADOS!$AE$5,I458=DADOS!$AE$6,I458=DADOS!$AE$7),COUNTIFS('MODELO ORÇAMENTO'!$D$14:D458,'MODELO ORÇAMENTO'!D458,'MODELO ORÇAMENTO'!$I$14:I458,DADOS!$AE$5),COUNTIFS('MODELO ORÇAMENTO'!$D$14:D458,'MODELO ORÇAMENTO'!D458,'MODELO ORÇAMENTO'!$I$14:I458,DADOS!$AE$5))))</f>
        <v>13</v>
      </c>
      <c r="F458">
        <f>IF(I458="","",IF(I458=DADOS!$AE$4,"",IF(OR(I458=DADOS!$AE$5,I458=DADOS!$AE$6,I458=DADOS!$AE$7),COUNTIFS('MODELO ORÇAMENTO'!$D$14:D458,'MODELO ORÇAMENTO'!D458,'MODELO ORÇAMENTO'!$E$14:E458,'MODELO ORÇAMENTO'!E458,'MODELO ORÇAMENTO'!$I$14:I458,DADOS!$AE$6),COUNTIFS('MODELO ORÇAMENTO'!$D$14:D458,'MODELO ORÇAMENTO'!D458,'MODELO ORÇAMENTO'!$E$14:E458,'MODELO ORÇAMENTO'!E458,'MODELO ORÇAMENTO'!$I$14:I458,DADOS!$AE$6))))</f>
        <v>1</v>
      </c>
      <c r="G458">
        <f>IF(I458="","",IF(I458=DADOS!$AE$4,"",IF(OR(I458=DADOS!$AE$5,I458=DADOS!$AE$6,I458=DADOS!$AE$7),COUNTIFS('MODELO ORÇAMENTO'!$D$14:D458,'MODELO ORÇAMENTO'!D458,'MODELO ORÇAMENTO'!$E$14:E458,'MODELO ORÇAMENTO'!E458,'MODELO ORÇAMENTO'!$F$14:F458,'MODELO ORÇAMENTO'!F458,'MODELO ORÇAMENTO'!$I$14:I458,DADOS!$AE$7),COUNTIFS('MODELO ORÇAMENTO'!$D$14:D458,'MODELO ORÇAMENTO'!D458,'MODELO ORÇAMENTO'!$E$14:E458,'MODELO ORÇAMENTO'!E458,'MODELO ORÇAMENTO'!$F$14:F458,'MODELO ORÇAMENTO'!F458,'MODELO ORÇAMENTO'!$I$14:I458,DADOS!$AE$7))))</f>
        <v>0</v>
      </c>
      <c r="H458">
        <f>IF(I458="","",COUNTIFS('MODELO ORÇAMENTO'!$D$14:D458,'MODELO ORÇAMENTO'!D458,'MODELO ORÇAMENTO'!$E$14:E458,'MODELO ORÇAMENTO'!E458,'MODELO ORÇAMENTO'!$F$14:F458,'MODELO ORÇAMENTO'!F458,'MODELO ORÇAMENTO'!$G$14:G458,'MODELO ORÇAMENTO'!G458,'MODELO ORÇAMENTO'!$I$14:I458,DADOS!$AE$8))</f>
        <v>3</v>
      </c>
      <c r="I458" t="s">
        <v>16</v>
      </c>
      <c r="K458" s="49"/>
      <c r="L458" s="2" t="s">
        <v>676</v>
      </c>
      <c r="O458" s="4" t="s">
        <v>677</v>
      </c>
      <c r="P458" s="3" t="s">
        <v>52</v>
      </c>
      <c r="Q458" s="5">
        <v>4</v>
      </c>
      <c r="R458" s="7"/>
      <c r="S458" s="6"/>
      <c r="T458" s="8"/>
      <c r="U458" s="2" t="s">
        <v>42</v>
      </c>
      <c r="V458" s="43"/>
      <c r="Z458" s="10" t="s">
        <v>0</v>
      </c>
      <c r="AA458" s="10" t="s">
        <v>0</v>
      </c>
      <c r="AB458" s="10" t="s">
        <v>0</v>
      </c>
      <c r="AC458" s="10" t="s">
        <v>0</v>
      </c>
      <c r="AE458" s="10" t="s">
        <v>0</v>
      </c>
      <c r="AF458" s="10" t="s">
        <v>0</v>
      </c>
      <c r="AG458" s="10" t="s">
        <v>0</v>
      </c>
      <c r="AH458" s="10" t="s">
        <v>0</v>
      </c>
      <c r="AI458" s="10" t="s">
        <v>0</v>
      </c>
    </row>
    <row r="459" spans="2:35" ht="45" x14ac:dyDescent="0.25">
      <c r="B459">
        <f>IFERROR(IF(I459=DADOS!$AE$8,S459,""),0)</f>
        <v>0</v>
      </c>
      <c r="C459">
        <f>IF(I459=DADOS!$AE$8,S459,"")</f>
        <v>0</v>
      </c>
      <c r="D459">
        <f>IF(I459="","",COUNTIF(I$12:I459,DADOS!$AE$4))</f>
        <v>3</v>
      </c>
      <c r="E459">
        <f>IF(I459="","",IF(I459=DADOS!$AE$4,"",IF(OR(I459=DADOS!$AE$5,I459=DADOS!$AE$6,I459=DADOS!$AE$7),COUNTIFS('MODELO ORÇAMENTO'!$D$14:D459,'MODELO ORÇAMENTO'!D459,'MODELO ORÇAMENTO'!$I$14:I459,DADOS!$AE$5),COUNTIFS('MODELO ORÇAMENTO'!$D$14:D459,'MODELO ORÇAMENTO'!D459,'MODELO ORÇAMENTO'!$I$14:I459,DADOS!$AE$5))))</f>
        <v>13</v>
      </c>
      <c r="F459">
        <f>IF(I459="","",IF(I459=DADOS!$AE$4,"",IF(OR(I459=DADOS!$AE$5,I459=DADOS!$AE$6,I459=DADOS!$AE$7),COUNTIFS('MODELO ORÇAMENTO'!$D$14:D459,'MODELO ORÇAMENTO'!D459,'MODELO ORÇAMENTO'!$E$14:E459,'MODELO ORÇAMENTO'!E459,'MODELO ORÇAMENTO'!$I$14:I459,DADOS!$AE$6),COUNTIFS('MODELO ORÇAMENTO'!$D$14:D459,'MODELO ORÇAMENTO'!D459,'MODELO ORÇAMENTO'!$E$14:E459,'MODELO ORÇAMENTO'!E459,'MODELO ORÇAMENTO'!$I$14:I459,DADOS!$AE$6))))</f>
        <v>1</v>
      </c>
      <c r="G459">
        <f>IF(I459="","",IF(I459=DADOS!$AE$4,"",IF(OR(I459=DADOS!$AE$5,I459=DADOS!$AE$6,I459=DADOS!$AE$7),COUNTIFS('MODELO ORÇAMENTO'!$D$14:D459,'MODELO ORÇAMENTO'!D459,'MODELO ORÇAMENTO'!$E$14:E459,'MODELO ORÇAMENTO'!E459,'MODELO ORÇAMENTO'!$F$14:F459,'MODELO ORÇAMENTO'!F459,'MODELO ORÇAMENTO'!$I$14:I459,DADOS!$AE$7),COUNTIFS('MODELO ORÇAMENTO'!$D$14:D459,'MODELO ORÇAMENTO'!D459,'MODELO ORÇAMENTO'!$E$14:E459,'MODELO ORÇAMENTO'!E459,'MODELO ORÇAMENTO'!$F$14:F459,'MODELO ORÇAMENTO'!F459,'MODELO ORÇAMENTO'!$I$14:I459,DADOS!$AE$7))))</f>
        <v>0</v>
      </c>
      <c r="H459">
        <f>IF(I459="","",COUNTIFS('MODELO ORÇAMENTO'!$D$14:D459,'MODELO ORÇAMENTO'!D459,'MODELO ORÇAMENTO'!$E$14:E459,'MODELO ORÇAMENTO'!E459,'MODELO ORÇAMENTO'!$F$14:F459,'MODELO ORÇAMENTO'!F459,'MODELO ORÇAMENTO'!$G$14:G459,'MODELO ORÇAMENTO'!G459,'MODELO ORÇAMENTO'!$I$14:I459,DADOS!$AE$8))</f>
        <v>4</v>
      </c>
      <c r="I459" t="s">
        <v>16</v>
      </c>
      <c r="K459" s="49"/>
      <c r="L459" s="2" t="s">
        <v>678</v>
      </c>
      <c r="O459" s="4" t="s">
        <v>679</v>
      </c>
      <c r="P459" s="3" t="s">
        <v>52</v>
      </c>
      <c r="Q459" s="5">
        <v>9</v>
      </c>
      <c r="R459" s="7"/>
      <c r="S459" s="6"/>
      <c r="T459" s="8"/>
      <c r="U459" s="2" t="s">
        <v>42</v>
      </c>
      <c r="V459" s="43"/>
      <c r="Z459" s="10" t="s">
        <v>0</v>
      </c>
      <c r="AA459" s="10" t="s">
        <v>0</v>
      </c>
      <c r="AB459" s="10" t="s">
        <v>0</v>
      </c>
      <c r="AC459" s="10" t="s">
        <v>0</v>
      </c>
      <c r="AE459" s="10" t="s">
        <v>0</v>
      </c>
      <c r="AF459" s="10" t="s">
        <v>0</v>
      </c>
      <c r="AG459" s="10" t="s">
        <v>0</v>
      </c>
      <c r="AH459" s="10" t="s">
        <v>0</v>
      </c>
      <c r="AI459" s="10" t="s">
        <v>0</v>
      </c>
    </row>
    <row r="460" spans="2:35" ht="30" x14ac:dyDescent="0.25">
      <c r="B460">
        <f>IFERROR(IF(I460=DADOS!$AE$8,S460,""),0)</f>
        <v>0</v>
      </c>
      <c r="C460">
        <f>IF(I460=DADOS!$AE$8,S460,"")</f>
        <v>0</v>
      </c>
      <c r="D460">
        <f>IF(I460="","",COUNTIF(I$12:I460,DADOS!$AE$4))</f>
        <v>3</v>
      </c>
      <c r="E460">
        <f>IF(I460="","",IF(I460=DADOS!$AE$4,"",IF(OR(I460=DADOS!$AE$5,I460=DADOS!$AE$6,I460=DADOS!$AE$7),COUNTIFS('MODELO ORÇAMENTO'!$D$14:D460,'MODELO ORÇAMENTO'!D460,'MODELO ORÇAMENTO'!$I$14:I460,DADOS!$AE$5),COUNTIFS('MODELO ORÇAMENTO'!$D$14:D460,'MODELO ORÇAMENTO'!D460,'MODELO ORÇAMENTO'!$I$14:I460,DADOS!$AE$5))))</f>
        <v>13</v>
      </c>
      <c r="F460">
        <f>IF(I460="","",IF(I460=DADOS!$AE$4,"",IF(OR(I460=DADOS!$AE$5,I460=DADOS!$AE$6,I460=DADOS!$AE$7),COUNTIFS('MODELO ORÇAMENTO'!$D$14:D460,'MODELO ORÇAMENTO'!D460,'MODELO ORÇAMENTO'!$E$14:E460,'MODELO ORÇAMENTO'!E460,'MODELO ORÇAMENTO'!$I$14:I460,DADOS!$AE$6),COUNTIFS('MODELO ORÇAMENTO'!$D$14:D460,'MODELO ORÇAMENTO'!D460,'MODELO ORÇAMENTO'!$E$14:E460,'MODELO ORÇAMENTO'!E460,'MODELO ORÇAMENTO'!$I$14:I460,DADOS!$AE$6))))</f>
        <v>1</v>
      </c>
      <c r="G460">
        <f>IF(I460="","",IF(I460=DADOS!$AE$4,"",IF(OR(I460=DADOS!$AE$5,I460=DADOS!$AE$6,I460=DADOS!$AE$7),COUNTIFS('MODELO ORÇAMENTO'!$D$14:D460,'MODELO ORÇAMENTO'!D460,'MODELO ORÇAMENTO'!$E$14:E460,'MODELO ORÇAMENTO'!E460,'MODELO ORÇAMENTO'!$F$14:F460,'MODELO ORÇAMENTO'!F460,'MODELO ORÇAMENTO'!$I$14:I460,DADOS!$AE$7),COUNTIFS('MODELO ORÇAMENTO'!$D$14:D460,'MODELO ORÇAMENTO'!D460,'MODELO ORÇAMENTO'!$E$14:E460,'MODELO ORÇAMENTO'!E460,'MODELO ORÇAMENTO'!$F$14:F460,'MODELO ORÇAMENTO'!F460,'MODELO ORÇAMENTO'!$I$14:I460,DADOS!$AE$7))))</f>
        <v>0</v>
      </c>
      <c r="H460">
        <f>IF(I460="","",COUNTIFS('MODELO ORÇAMENTO'!$D$14:D460,'MODELO ORÇAMENTO'!D460,'MODELO ORÇAMENTO'!$E$14:E460,'MODELO ORÇAMENTO'!E460,'MODELO ORÇAMENTO'!$F$14:F460,'MODELO ORÇAMENTO'!F460,'MODELO ORÇAMENTO'!$G$14:G460,'MODELO ORÇAMENTO'!G460,'MODELO ORÇAMENTO'!$I$14:I460,DADOS!$AE$8))</f>
        <v>5</v>
      </c>
      <c r="I460" t="s">
        <v>16</v>
      </c>
      <c r="K460" s="49"/>
      <c r="L460" s="2" t="s">
        <v>680</v>
      </c>
      <c r="O460" s="4" t="s">
        <v>681</v>
      </c>
      <c r="P460" s="3" t="s">
        <v>52</v>
      </c>
      <c r="Q460" s="5">
        <v>2</v>
      </c>
      <c r="R460" s="7"/>
      <c r="S460" s="6"/>
      <c r="T460" s="8"/>
      <c r="U460" s="2" t="s">
        <v>42</v>
      </c>
      <c r="V460" s="43"/>
      <c r="Z460" s="10" t="s">
        <v>0</v>
      </c>
      <c r="AA460" s="10" t="s">
        <v>0</v>
      </c>
      <c r="AB460" s="10" t="s">
        <v>0</v>
      </c>
      <c r="AC460" s="10" t="s">
        <v>0</v>
      </c>
      <c r="AE460" s="10" t="s">
        <v>0</v>
      </c>
      <c r="AF460" s="10" t="s">
        <v>0</v>
      </c>
      <c r="AG460" s="10" t="s">
        <v>0</v>
      </c>
      <c r="AH460" s="10" t="s">
        <v>0</v>
      </c>
      <c r="AI460" s="10" t="s">
        <v>0</v>
      </c>
    </row>
    <row r="461" spans="2:35" ht="75" x14ac:dyDescent="0.25">
      <c r="B461">
        <f>IFERROR(IF(I461=DADOS!$AE$8,S461,""),0)</f>
        <v>0</v>
      </c>
      <c r="C461">
        <f>IF(I461=DADOS!$AE$8,S461,"")</f>
        <v>0</v>
      </c>
      <c r="D461">
        <f>IF(I461="","",COUNTIF(I$12:I461,DADOS!$AE$4))</f>
        <v>3</v>
      </c>
      <c r="E461">
        <f>IF(I461="","",IF(I461=DADOS!$AE$4,"",IF(OR(I461=DADOS!$AE$5,I461=DADOS!$AE$6,I461=DADOS!$AE$7),COUNTIFS('MODELO ORÇAMENTO'!$D$14:D461,'MODELO ORÇAMENTO'!D461,'MODELO ORÇAMENTO'!$I$14:I461,DADOS!$AE$5),COUNTIFS('MODELO ORÇAMENTO'!$D$14:D461,'MODELO ORÇAMENTO'!D461,'MODELO ORÇAMENTO'!$I$14:I461,DADOS!$AE$5))))</f>
        <v>13</v>
      </c>
      <c r="F461">
        <f>IF(I461="","",IF(I461=DADOS!$AE$4,"",IF(OR(I461=DADOS!$AE$5,I461=DADOS!$AE$6,I461=DADOS!$AE$7),COUNTIFS('MODELO ORÇAMENTO'!$D$14:D461,'MODELO ORÇAMENTO'!D461,'MODELO ORÇAMENTO'!$E$14:E461,'MODELO ORÇAMENTO'!E461,'MODELO ORÇAMENTO'!$I$14:I461,DADOS!$AE$6),COUNTIFS('MODELO ORÇAMENTO'!$D$14:D461,'MODELO ORÇAMENTO'!D461,'MODELO ORÇAMENTO'!$E$14:E461,'MODELO ORÇAMENTO'!E461,'MODELO ORÇAMENTO'!$I$14:I461,DADOS!$AE$6))))</f>
        <v>1</v>
      </c>
      <c r="G461">
        <f>IF(I461="","",IF(I461=DADOS!$AE$4,"",IF(OR(I461=DADOS!$AE$5,I461=DADOS!$AE$6,I461=DADOS!$AE$7),COUNTIFS('MODELO ORÇAMENTO'!$D$14:D461,'MODELO ORÇAMENTO'!D461,'MODELO ORÇAMENTO'!$E$14:E461,'MODELO ORÇAMENTO'!E461,'MODELO ORÇAMENTO'!$F$14:F461,'MODELO ORÇAMENTO'!F461,'MODELO ORÇAMENTO'!$I$14:I461,DADOS!$AE$7),COUNTIFS('MODELO ORÇAMENTO'!$D$14:D461,'MODELO ORÇAMENTO'!D461,'MODELO ORÇAMENTO'!$E$14:E461,'MODELO ORÇAMENTO'!E461,'MODELO ORÇAMENTO'!$F$14:F461,'MODELO ORÇAMENTO'!F461,'MODELO ORÇAMENTO'!$I$14:I461,DADOS!$AE$7))))</f>
        <v>0</v>
      </c>
      <c r="H461">
        <f>IF(I461="","",COUNTIFS('MODELO ORÇAMENTO'!$D$14:D461,'MODELO ORÇAMENTO'!D461,'MODELO ORÇAMENTO'!$E$14:E461,'MODELO ORÇAMENTO'!E461,'MODELO ORÇAMENTO'!$F$14:F461,'MODELO ORÇAMENTO'!F461,'MODELO ORÇAMENTO'!$G$14:G461,'MODELO ORÇAMENTO'!G461,'MODELO ORÇAMENTO'!$I$14:I461,DADOS!$AE$8))</f>
        <v>6</v>
      </c>
      <c r="I461" t="s">
        <v>16</v>
      </c>
      <c r="K461" s="49"/>
      <c r="L461" s="2" t="s">
        <v>682</v>
      </c>
      <c r="O461" s="4" t="s">
        <v>683</v>
      </c>
      <c r="P461" s="3" t="s">
        <v>75</v>
      </c>
      <c r="Q461" s="5">
        <v>20</v>
      </c>
      <c r="R461" s="7"/>
      <c r="S461" s="6"/>
      <c r="T461" s="8"/>
      <c r="U461" s="2" t="s">
        <v>42</v>
      </c>
      <c r="V461" s="43"/>
      <c r="Z461" s="10" t="s">
        <v>0</v>
      </c>
      <c r="AA461" s="10" t="s">
        <v>0</v>
      </c>
      <c r="AB461" s="10" t="s">
        <v>0</v>
      </c>
      <c r="AC461" s="10" t="s">
        <v>0</v>
      </c>
      <c r="AE461" s="10" t="s">
        <v>0</v>
      </c>
      <c r="AF461" s="10" t="s">
        <v>0</v>
      </c>
      <c r="AG461" s="10" t="s">
        <v>0</v>
      </c>
      <c r="AH461" s="10" t="s">
        <v>0</v>
      </c>
      <c r="AI461" s="10" t="s">
        <v>0</v>
      </c>
    </row>
    <row r="462" spans="2:35" ht="30" x14ac:dyDescent="0.25">
      <c r="B462">
        <f>IFERROR(IF(I462=DADOS!$AE$8,S462,""),0)</f>
        <v>0</v>
      </c>
      <c r="C462">
        <f>IF(I462=DADOS!$AE$8,S462,"")</f>
        <v>0</v>
      </c>
      <c r="D462">
        <f>IF(I462="","",COUNTIF(I$12:I462,DADOS!$AE$4))</f>
        <v>3</v>
      </c>
      <c r="E462">
        <f>IF(I462="","",IF(I462=DADOS!$AE$4,"",IF(OR(I462=DADOS!$AE$5,I462=DADOS!$AE$6,I462=DADOS!$AE$7),COUNTIFS('MODELO ORÇAMENTO'!$D$14:D462,'MODELO ORÇAMENTO'!D462,'MODELO ORÇAMENTO'!$I$14:I462,DADOS!$AE$5),COUNTIFS('MODELO ORÇAMENTO'!$D$14:D462,'MODELO ORÇAMENTO'!D462,'MODELO ORÇAMENTO'!$I$14:I462,DADOS!$AE$5))))</f>
        <v>13</v>
      </c>
      <c r="F462">
        <f>IF(I462="","",IF(I462=DADOS!$AE$4,"",IF(OR(I462=DADOS!$AE$5,I462=DADOS!$AE$6,I462=DADOS!$AE$7),COUNTIFS('MODELO ORÇAMENTO'!$D$14:D462,'MODELO ORÇAMENTO'!D462,'MODELO ORÇAMENTO'!$E$14:E462,'MODELO ORÇAMENTO'!E462,'MODELO ORÇAMENTO'!$I$14:I462,DADOS!$AE$6),COUNTIFS('MODELO ORÇAMENTO'!$D$14:D462,'MODELO ORÇAMENTO'!D462,'MODELO ORÇAMENTO'!$E$14:E462,'MODELO ORÇAMENTO'!E462,'MODELO ORÇAMENTO'!$I$14:I462,DADOS!$AE$6))))</f>
        <v>1</v>
      </c>
      <c r="G462">
        <f>IF(I462="","",IF(I462=DADOS!$AE$4,"",IF(OR(I462=DADOS!$AE$5,I462=DADOS!$AE$6,I462=DADOS!$AE$7),COUNTIFS('MODELO ORÇAMENTO'!$D$14:D462,'MODELO ORÇAMENTO'!D462,'MODELO ORÇAMENTO'!$E$14:E462,'MODELO ORÇAMENTO'!E462,'MODELO ORÇAMENTO'!$F$14:F462,'MODELO ORÇAMENTO'!F462,'MODELO ORÇAMENTO'!$I$14:I462,DADOS!$AE$7),COUNTIFS('MODELO ORÇAMENTO'!$D$14:D462,'MODELO ORÇAMENTO'!D462,'MODELO ORÇAMENTO'!$E$14:E462,'MODELO ORÇAMENTO'!E462,'MODELO ORÇAMENTO'!$F$14:F462,'MODELO ORÇAMENTO'!F462,'MODELO ORÇAMENTO'!$I$14:I462,DADOS!$AE$7))))</f>
        <v>0</v>
      </c>
      <c r="H462">
        <f>IF(I462="","",COUNTIFS('MODELO ORÇAMENTO'!$D$14:D462,'MODELO ORÇAMENTO'!D462,'MODELO ORÇAMENTO'!$E$14:E462,'MODELO ORÇAMENTO'!E462,'MODELO ORÇAMENTO'!$F$14:F462,'MODELO ORÇAMENTO'!F462,'MODELO ORÇAMENTO'!$G$14:G462,'MODELO ORÇAMENTO'!G462,'MODELO ORÇAMENTO'!$I$14:I462,DADOS!$AE$8))</f>
        <v>7</v>
      </c>
      <c r="I462" t="s">
        <v>16</v>
      </c>
      <c r="K462" s="49"/>
      <c r="L462" s="2" t="s">
        <v>684</v>
      </c>
      <c r="O462" s="4" t="s">
        <v>685</v>
      </c>
      <c r="P462" s="3" t="s">
        <v>41</v>
      </c>
      <c r="Q462" s="5">
        <v>2</v>
      </c>
      <c r="R462" s="7"/>
      <c r="S462" s="6"/>
      <c r="T462" s="8"/>
      <c r="U462" s="2" t="s">
        <v>42</v>
      </c>
      <c r="V462" s="43"/>
      <c r="Z462" s="10" t="s">
        <v>0</v>
      </c>
      <c r="AA462" s="10" t="s">
        <v>0</v>
      </c>
      <c r="AB462" s="10" t="s">
        <v>0</v>
      </c>
      <c r="AC462" s="10" t="s">
        <v>0</v>
      </c>
      <c r="AE462" s="10" t="s">
        <v>0</v>
      </c>
      <c r="AF462" s="10" t="s">
        <v>0</v>
      </c>
      <c r="AG462" s="10" t="s">
        <v>0</v>
      </c>
      <c r="AH462" s="10" t="s">
        <v>0</v>
      </c>
      <c r="AI462" s="10" t="s">
        <v>0</v>
      </c>
    </row>
    <row r="463" spans="2:35" x14ac:dyDescent="0.25">
      <c r="B463" t="str">
        <f>IFERROR(IF(I463=DADOS!$AE$8,S463,""),0)</f>
        <v/>
      </c>
      <c r="C463" t="str">
        <f>IF(I463=DADOS!$AE$8,S463,"")</f>
        <v/>
      </c>
      <c r="D463" t="str">
        <f>IF(I463="","",COUNTIF(I$12:I463,DADOS!$AE$4))</f>
        <v/>
      </c>
      <c r="E463" t="str">
        <f>IF(I463="","",IF(I463=DADOS!$AE$4,"",IF(OR(I463=DADOS!$AE$5,I463=DADOS!$AE$6,I463=DADOS!$AE$7),COUNTIFS('MODELO ORÇAMENTO'!$D$14:D463,'MODELO ORÇAMENTO'!D463,'MODELO ORÇAMENTO'!$I$14:I463,DADOS!$AE$5),COUNTIFS('MODELO ORÇAMENTO'!$D$14:D463,'MODELO ORÇAMENTO'!D463,'MODELO ORÇAMENTO'!$I$14:I463,DADOS!$AE$5))))</f>
        <v/>
      </c>
      <c r="F463" t="str">
        <f>IF(I463="","",IF(I463=DADOS!$AE$4,"",IF(OR(I463=DADOS!$AE$5,I463=DADOS!$AE$6,I463=DADOS!$AE$7),COUNTIFS('MODELO ORÇAMENTO'!$D$14:D463,'MODELO ORÇAMENTO'!D463,'MODELO ORÇAMENTO'!$E$14:E463,'MODELO ORÇAMENTO'!E463,'MODELO ORÇAMENTO'!$I$14:I463,DADOS!$AE$6),COUNTIFS('MODELO ORÇAMENTO'!$D$14:D463,'MODELO ORÇAMENTO'!D463,'MODELO ORÇAMENTO'!$E$14:E463,'MODELO ORÇAMENTO'!E463,'MODELO ORÇAMENTO'!$I$14:I463,DADOS!$AE$6))))</f>
        <v/>
      </c>
      <c r="G463" t="str">
        <f>IF(I463="","",IF(I463=DADOS!$AE$4,"",IF(OR(I463=DADOS!$AE$5,I463=DADOS!$AE$6,I463=DADOS!$AE$7),COUNTIFS('MODELO ORÇAMENTO'!$D$14:D463,'MODELO ORÇAMENTO'!D463,'MODELO ORÇAMENTO'!$E$14:E463,'MODELO ORÇAMENTO'!E463,'MODELO ORÇAMENTO'!$F$14:F463,'MODELO ORÇAMENTO'!F463,'MODELO ORÇAMENTO'!$I$14:I463,DADOS!$AE$7),COUNTIFS('MODELO ORÇAMENTO'!$D$14:D463,'MODELO ORÇAMENTO'!D463,'MODELO ORÇAMENTO'!$E$14:E463,'MODELO ORÇAMENTO'!E463,'MODELO ORÇAMENTO'!$F$14:F463,'MODELO ORÇAMENTO'!F463,'MODELO ORÇAMENTO'!$I$14:I463,DADOS!$AE$7))))</f>
        <v/>
      </c>
      <c r="H463" t="str">
        <f>IF(I463="","",COUNTIFS('MODELO ORÇAMENTO'!$D$14:D463,'MODELO ORÇAMENTO'!D463,'MODELO ORÇAMENTO'!$E$14:E463,'MODELO ORÇAMENTO'!E463,'MODELO ORÇAMENTO'!$F$14:F463,'MODELO ORÇAMENTO'!F463,'MODELO ORÇAMENTO'!$G$14:G463,'MODELO ORÇAMENTO'!G463,'MODELO ORÇAMENTO'!$I$14:I463,DADOS!$AE$8))</f>
        <v/>
      </c>
      <c r="K463" s="49"/>
      <c r="L463" s="2" t="s">
        <v>0</v>
      </c>
      <c r="O463" s="4" t="s">
        <v>0</v>
      </c>
      <c r="P463" s="3" t="s">
        <v>0</v>
      </c>
      <c r="Q463" s="5" t="s">
        <v>0</v>
      </c>
      <c r="R463" s="7"/>
      <c r="S463" s="6"/>
      <c r="T463" s="8"/>
      <c r="V463" s="43"/>
      <c r="Z463" s="10" t="s">
        <v>0</v>
      </c>
      <c r="AA463" s="10" t="s">
        <v>0</v>
      </c>
      <c r="AB463" s="10" t="s">
        <v>0</v>
      </c>
      <c r="AC463" s="10" t="s">
        <v>0</v>
      </c>
      <c r="AE463" s="10" t="s">
        <v>0</v>
      </c>
      <c r="AF463" s="10" t="s">
        <v>0</v>
      </c>
      <c r="AG463" s="10" t="s">
        <v>0</v>
      </c>
      <c r="AH463" s="10" t="s">
        <v>0</v>
      </c>
      <c r="AI463" s="10" t="s">
        <v>0</v>
      </c>
    </row>
    <row r="464" spans="2:35" x14ac:dyDescent="0.25">
      <c r="B464" t="str">
        <f>IFERROR(IF(I464=DADOS!$AE$8,S464,""),0)</f>
        <v/>
      </c>
      <c r="C464" t="str">
        <f>IF(I464=DADOS!$AE$8,S464,"")</f>
        <v/>
      </c>
      <c r="D464">
        <f>IF(I464="","",COUNTIF(I$12:I464,DADOS!$AE$4))</f>
        <v>3</v>
      </c>
      <c r="E464">
        <f>IF(I464="","",IF(I464=DADOS!$AE$4,"",IF(OR(I464=DADOS!$AE$5,I464=DADOS!$AE$6,I464=DADOS!$AE$7),COUNTIFS('MODELO ORÇAMENTO'!$D$14:D464,'MODELO ORÇAMENTO'!D464,'MODELO ORÇAMENTO'!$I$14:I464,DADOS!$AE$5),COUNTIFS('MODELO ORÇAMENTO'!$D$14:D464,'MODELO ORÇAMENTO'!D464,'MODELO ORÇAMENTO'!$I$14:I464,DADOS!$AE$5))))</f>
        <v>13</v>
      </c>
      <c r="F464">
        <f>IF(I464="","",IF(I464=DADOS!$AE$4,"",IF(OR(I464=DADOS!$AE$5,I464=DADOS!$AE$6,I464=DADOS!$AE$7),COUNTIFS('MODELO ORÇAMENTO'!$D$14:D464,'MODELO ORÇAMENTO'!D464,'MODELO ORÇAMENTO'!$E$14:E464,'MODELO ORÇAMENTO'!E464,'MODELO ORÇAMENTO'!$I$14:I464,DADOS!$AE$6),COUNTIFS('MODELO ORÇAMENTO'!$D$14:D464,'MODELO ORÇAMENTO'!D464,'MODELO ORÇAMENTO'!$E$14:E464,'MODELO ORÇAMENTO'!E464,'MODELO ORÇAMENTO'!$I$14:I464,DADOS!$AE$6))))</f>
        <v>2</v>
      </c>
      <c r="G464">
        <f>IF(I464="","",IF(I464=DADOS!$AE$4,"",IF(OR(I464=DADOS!$AE$5,I464=DADOS!$AE$6,I464=DADOS!$AE$7),COUNTIFS('MODELO ORÇAMENTO'!$D$14:D464,'MODELO ORÇAMENTO'!D464,'MODELO ORÇAMENTO'!$E$14:E464,'MODELO ORÇAMENTO'!E464,'MODELO ORÇAMENTO'!$F$14:F464,'MODELO ORÇAMENTO'!F464,'MODELO ORÇAMENTO'!$I$14:I464,DADOS!$AE$7),COUNTIFS('MODELO ORÇAMENTO'!$D$14:D464,'MODELO ORÇAMENTO'!D464,'MODELO ORÇAMENTO'!$E$14:E464,'MODELO ORÇAMENTO'!E464,'MODELO ORÇAMENTO'!$F$14:F464,'MODELO ORÇAMENTO'!F464,'MODELO ORÇAMENTO'!$I$14:I464,DADOS!$AE$7))))</f>
        <v>0</v>
      </c>
      <c r="H464">
        <f>IF(I464="","",COUNTIFS('MODELO ORÇAMENTO'!$D$14:D464,'MODELO ORÇAMENTO'!D464,'MODELO ORÇAMENTO'!$E$14:E464,'MODELO ORÇAMENTO'!E464,'MODELO ORÇAMENTO'!$F$14:F464,'MODELO ORÇAMENTO'!F464,'MODELO ORÇAMENTO'!$G$14:G464,'MODELO ORÇAMENTO'!G464,'MODELO ORÇAMENTO'!$I$14:I464,DADOS!$AE$8))</f>
        <v>0</v>
      </c>
      <c r="I464" t="s">
        <v>14</v>
      </c>
      <c r="K464" s="49"/>
      <c r="L464" s="2" t="s">
        <v>686</v>
      </c>
      <c r="O464" s="4" t="s">
        <v>687</v>
      </c>
      <c r="P464" s="3" t="s">
        <v>0</v>
      </c>
      <c r="Q464" s="5" t="s">
        <v>0</v>
      </c>
      <c r="R464" s="7"/>
      <c r="S464" s="6"/>
      <c r="T464" s="8"/>
      <c r="V464" s="43"/>
      <c r="X464" s="9" t="s">
        <v>687</v>
      </c>
      <c r="Z464" s="10" t="s">
        <v>0</v>
      </c>
      <c r="AA464" s="10" t="s">
        <v>0</v>
      </c>
      <c r="AB464" s="10" t="s">
        <v>0</v>
      </c>
      <c r="AC464" s="10" t="s">
        <v>0</v>
      </c>
      <c r="AE464" s="10" t="s">
        <v>0</v>
      </c>
      <c r="AF464" s="10" t="s">
        <v>0</v>
      </c>
      <c r="AG464" s="10" t="s">
        <v>0</v>
      </c>
      <c r="AH464" s="10" t="s">
        <v>0</v>
      </c>
      <c r="AI464" s="10" t="s">
        <v>0</v>
      </c>
    </row>
    <row r="465" spans="2:35" ht="60" x14ac:dyDescent="0.25">
      <c r="B465">
        <f>IFERROR(IF(I465=DADOS!$AE$8,S465,""),0)</f>
        <v>0</v>
      </c>
      <c r="C465">
        <f>IF(I465=DADOS!$AE$8,S465,"")</f>
        <v>0</v>
      </c>
      <c r="D465">
        <f>IF(I465="","",COUNTIF(I$12:I465,DADOS!$AE$4))</f>
        <v>3</v>
      </c>
      <c r="E465">
        <f>IF(I465="","",IF(I465=DADOS!$AE$4,"",IF(OR(I465=DADOS!$AE$5,I465=DADOS!$AE$6,I465=DADOS!$AE$7),COUNTIFS('MODELO ORÇAMENTO'!$D$14:D465,'MODELO ORÇAMENTO'!D465,'MODELO ORÇAMENTO'!$I$14:I465,DADOS!$AE$5),COUNTIFS('MODELO ORÇAMENTO'!$D$14:D465,'MODELO ORÇAMENTO'!D465,'MODELO ORÇAMENTO'!$I$14:I465,DADOS!$AE$5))))</f>
        <v>13</v>
      </c>
      <c r="F465">
        <f>IF(I465="","",IF(I465=DADOS!$AE$4,"",IF(OR(I465=DADOS!$AE$5,I465=DADOS!$AE$6,I465=DADOS!$AE$7),COUNTIFS('MODELO ORÇAMENTO'!$D$14:D465,'MODELO ORÇAMENTO'!D465,'MODELO ORÇAMENTO'!$E$14:E465,'MODELO ORÇAMENTO'!E465,'MODELO ORÇAMENTO'!$I$14:I465,DADOS!$AE$6),COUNTIFS('MODELO ORÇAMENTO'!$D$14:D465,'MODELO ORÇAMENTO'!D465,'MODELO ORÇAMENTO'!$E$14:E465,'MODELO ORÇAMENTO'!E465,'MODELO ORÇAMENTO'!$I$14:I465,DADOS!$AE$6))))</f>
        <v>2</v>
      </c>
      <c r="G465">
        <f>IF(I465="","",IF(I465=DADOS!$AE$4,"",IF(OR(I465=DADOS!$AE$5,I465=DADOS!$AE$6,I465=DADOS!$AE$7),COUNTIFS('MODELO ORÇAMENTO'!$D$14:D465,'MODELO ORÇAMENTO'!D465,'MODELO ORÇAMENTO'!$E$14:E465,'MODELO ORÇAMENTO'!E465,'MODELO ORÇAMENTO'!$F$14:F465,'MODELO ORÇAMENTO'!F465,'MODELO ORÇAMENTO'!$I$14:I465,DADOS!$AE$7),COUNTIFS('MODELO ORÇAMENTO'!$D$14:D465,'MODELO ORÇAMENTO'!D465,'MODELO ORÇAMENTO'!$E$14:E465,'MODELO ORÇAMENTO'!E465,'MODELO ORÇAMENTO'!$F$14:F465,'MODELO ORÇAMENTO'!F465,'MODELO ORÇAMENTO'!$I$14:I465,DADOS!$AE$7))))</f>
        <v>0</v>
      </c>
      <c r="H465">
        <f>IF(I465="","",COUNTIFS('MODELO ORÇAMENTO'!$D$14:D465,'MODELO ORÇAMENTO'!D465,'MODELO ORÇAMENTO'!$E$14:E465,'MODELO ORÇAMENTO'!E465,'MODELO ORÇAMENTO'!$F$14:F465,'MODELO ORÇAMENTO'!F465,'MODELO ORÇAMENTO'!$G$14:G465,'MODELO ORÇAMENTO'!G465,'MODELO ORÇAMENTO'!$I$14:I465,DADOS!$AE$8))</f>
        <v>1</v>
      </c>
      <c r="I465" t="s">
        <v>16</v>
      </c>
      <c r="K465" s="49"/>
      <c r="L465" s="2" t="s">
        <v>688</v>
      </c>
      <c r="O465" s="4" t="s">
        <v>689</v>
      </c>
      <c r="P465" s="3" t="s">
        <v>52</v>
      </c>
      <c r="Q465" s="5">
        <v>12</v>
      </c>
      <c r="R465" s="7"/>
      <c r="S465" s="6"/>
      <c r="T465" s="8"/>
      <c r="U465" s="2" t="s">
        <v>42</v>
      </c>
      <c r="V465" s="43"/>
      <c r="Z465" s="10" t="s">
        <v>0</v>
      </c>
      <c r="AA465" s="10" t="s">
        <v>0</v>
      </c>
      <c r="AB465" s="10" t="s">
        <v>0</v>
      </c>
      <c r="AC465" s="10" t="s">
        <v>0</v>
      </c>
      <c r="AE465" s="10" t="s">
        <v>0</v>
      </c>
      <c r="AF465" s="10" t="s">
        <v>0</v>
      </c>
      <c r="AG465" s="10" t="s">
        <v>0</v>
      </c>
      <c r="AH465" s="10" t="s">
        <v>0</v>
      </c>
      <c r="AI465" s="10" t="s">
        <v>0</v>
      </c>
    </row>
    <row r="466" spans="2:35" ht="60" x14ac:dyDescent="0.25">
      <c r="B466">
        <f>IFERROR(IF(I466=DADOS!$AE$8,S466,""),0)</f>
        <v>0</v>
      </c>
      <c r="C466">
        <f>IF(I466=DADOS!$AE$8,S466,"")</f>
        <v>0</v>
      </c>
      <c r="D466">
        <f>IF(I466="","",COUNTIF(I$12:I466,DADOS!$AE$4))</f>
        <v>3</v>
      </c>
      <c r="E466">
        <f>IF(I466="","",IF(I466=DADOS!$AE$4,"",IF(OR(I466=DADOS!$AE$5,I466=DADOS!$AE$6,I466=DADOS!$AE$7),COUNTIFS('MODELO ORÇAMENTO'!$D$14:D466,'MODELO ORÇAMENTO'!D466,'MODELO ORÇAMENTO'!$I$14:I466,DADOS!$AE$5),COUNTIFS('MODELO ORÇAMENTO'!$D$14:D466,'MODELO ORÇAMENTO'!D466,'MODELO ORÇAMENTO'!$I$14:I466,DADOS!$AE$5))))</f>
        <v>13</v>
      </c>
      <c r="F466">
        <f>IF(I466="","",IF(I466=DADOS!$AE$4,"",IF(OR(I466=DADOS!$AE$5,I466=DADOS!$AE$6,I466=DADOS!$AE$7),COUNTIFS('MODELO ORÇAMENTO'!$D$14:D466,'MODELO ORÇAMENTO'!D466,'MODELO ORÇAMENTO'!$E$14:E466,'MODELO ORÇAMENTO'!E466,'MODELO ORÇAMENTO'!$I$14:I466,DADOS!$AE$6),COUNTIFS('MODELO ORÇAMENTO'!$D$14:D466,'MODELO ORÇAMENTO'!D466,'MODELO ORÇAMENTO'!$E$14:E466,'MODELO ORÇAMENTO'!E466,'MODELO ORÇAMENTO'!$I$14:I466,DADOS!$AE$6))))</f>
        <v>2</v>
      </c>
      <c r="G466">
        <f>IF(I466="","",IF(I466=DADOS!$AE$4,"",IF(OR(I466=DADOS!$AE$5,I466=DADOS!$AE$6,I466=DADOS!$AE$7),COUNTIFS('MODELO ORÇAMENTO'!$D$14:D466,'MODELO ORÇAMENTO'!D466,'MODELO ORÇAMENTO'!$E$14:E466,'MODELO ORÇAMENTO'!E466,'MODELO ORÇAMENTO'!$F$14:F466,'MODELO ORÇAMENTO'!F466,'MODELO ORÇAMENTO'!$I$14:I466,DADOS!$AE$7),COUNTIFS('MODELO ORÇAMENTO'!$D$14:D466,'MODELO ORÇAMENTO'!D466,'MODELO ORÇAMENTO'!$E$14:E466,'MODELO ORÇAMENTO'!E466,'MODELO ORÇAMENTO'!$F$14:F466,'MODELO ORÇAMENTO'!F466,'MODELO ORÇAMENTO'!$I$14:I466,DADOS!$AE$7))))</f>
        <v>0</v>
      </c>
      <c r="H466">
        <f>IF(I466="","",COUNTIFS('MODELO ORÇAMENTO'!$D$14:D466,'MODELO ORÇAMENTO'!D466,'MODELO ORÇAMENTO'!$E$14:E466,'MODELO ORÇAMENTO'!E466,'MODELO ORÇAMENTO'!$F$14:F466,'MODELO ORÇAMENTO'!F466,'MODELO ORÇAMENTO'!$G$14:G466,'MODELO ORÇAMENTO'!G466,'MODELO ORÇAMENTO'!$I$14:I466,DADOS!$AE$8))</f>
        <v>2</v>
      </c>
      <c r="I466" t="s">
        <v>16</v>
      </c>
      <c r="K466" s="49"/>
      <c r="L466" s="2" t="s">
        <v>690</v>
      </c>
      <c r="O466" s="4" t="s">
        <v>691</v>
      </c>
      <c r="P466" s="3" t="s">
        <v>52</v>
      </c>
      <c r="Q466" s="5">
        <v>92</v>
      </c>
      <c r="R466" s="7"/>
      <c r="S466" s="6"/>
      <c r="T466" s="8"/>
      <c r="U466" s="2" t="s">
        <v>42</v>
      </c>
      <c r="V466" s="43"/>
      <c r="Z466" s="10" t="s">
        <v>0</v>
      </c>
      <c r="AA466" s="10" t="s">
        <v>0</v>
      </c>
      <c r="AB466" s="10" t="s">
        <v>0</v>
      </c>
      <c r="AC466" s="10" t="s">
        <v>0</v>
      </c>
      <c r="AE466" s="10" t="s">
        <v>0</v>
      </c>
      <c r="AF466" s="10" t="s">
        <v>0</v>
      </c>
      <c r="AG466" s="10" t="s">
        <v>0</v>
      </c>
      <c r="AH466" s="10" t="s">
        <v>0</v>
      </c>
      <c r="AI466" s="10" t="s">
        <v>0</v>
      </c>
    </row>
    <row r="467" spans="2:35" ht="45" x14ac:dyDescent="0.25">
      <c r="B467">
        <f>IFERROR(IF(I467=DADOS!$AE$8,S467,""),0)</f>
        <v>0</v>
      </c>
      <c r="C467">
        <f>IF(I467=DADOS!$AE$8,S467,"")</f>
        <v>0</v>
      </c>
      <c r="D467">
        <f>IF(I467="","",COUNTIF(I$12:I467,DADOS!$AE$4))</f>
        <v>3</v>
      </c>
      <c r="E467">
        <f>IF(I467="","",IF(I467=DADOS!$AE$4,"",IF(OR(I467=DADOS!$AE$5,I467=DADOS!$AE$6,I467=DADOS!$AE$7),COUNTIFS('MODELO ORÇAMENTO'!$D$14:D467,'MODELO ORÇAMENTO'!D467,'MODELO ORÇAMENTO'!$I$14:I467,DADOS!$AE$5),COUNTIFS('MODELO ORÇAMENTO'!$D$14:D467,'MODELO ORÇAMENTO'!D467,'MODELO ORÇAMENTO'!$I$14:I467,DADOS!$AE$5))))</f>
        <v>13</v>
      </c>
      <c r="F467">
        <f>IF(I467="","",IF(I467=DADOS!$AE$4,"",IF(OR(I467=DADOS!$AE$5,I467=DADOS!$AE$6,I467=DADOS!$AE$7),COUNTIFS('MODELO ORÇAMENTO'!$D$14:D467,'MODELO ORÇAMENTO'!D467,'MODELO ORÇAMENTO'!$E$14:E467,'MODELO ORÇAMENTO'!E467,'MODELO ORÇAMENTO'!$I$14:I467,DADOS!$AE$6),COUNTIFS('MODELO ORÇAMENTO'!$D$14:D467,'MODELO ORÇAMENTO'!D467,'MODELO ORÇAMENTO'!$E$14:E467,'MODELO ORÇAMENTO'!E467,'MODELO ORÇAMENTO'!$I$14:I467,DADOS!$AE$6))))</f>
        <v>2</v>
      </c>
      <c r="G467">
        <f>IF(I467="","",IF(I467=DADOS!$AE$4,"",IF(OR(I467=DADOS!$AE$5,I467=DADOS!$AE$6,I467=DADOS!$AE$7),COUNTIFS('MODELO ORÇAMENTO'!$D$14:D467,'MODELO ORÇAMENTO'!D467,'MODELO ORÇAMENTO'!$E$14:E467,'MODELO ORÇAMENTO'!E467,'MODELO ORÇAMENTO'!$F$14:F467,'MODELO ORÇAMENTO'!F467,'MODELO ORÇAMENTO'!$I$14:I467,DADOS!$AE$7),COUNTIFS('MODELO ORÇAMENTO'!$D$14:D467,'MODELO ORÇAMENTO'!D467,'MODELO ORÇAMENTO'!$E$14:E467,'MODELO ORÇAMENTO'!E467,'MODELO ORÇAMENTO'!$F$14:F467,'MODELO ORÇAMENTO'!F467,'MODELO ORÇAMENTO'!$I$14:I467,DADOS!$AE$7))))</f>
        <v>0</v>
      </c>
      <c r="H467">
        <f>IF(I467="","",COUNTIFS('MODELO ORÇAMENTO'!$D$14:D467,'MODELO ORÇAMENTO'!D467,'MODELO ORÇAMENTO'!$E$14:E467,'MODELO ORÇAMENTO'!E467,'MODELO ORÇAMENTO'!$F$14:F467,'MODELO ORÇAMENTO'!F467,'MODELO ORÇAMENTO'!$G$14:G467,'MODELO ORÇAMENTO'!G467,'MODELO ORÇAMENTO'!$I$14:I467,DADOS!$AE$8))</f>
        <v>3</v>
      </c>
      <c r="I467" t="s">
        <v>16</v>
      </c>
      <c r="K467" s="49"/>
      <c r="L467" s="2" t="s">
        <v>692</v>
      </c>
      <c r="O467" s="4" t="s">
        <v>693</v>
      </c>
      <c r="P467" s="3" t="s">
        <v>52</v>
      </c>
      <c r="Q467" s="5">
        <v>88</v>
      </c>
      <c r="R467" s="7"/>
      <c r="S467" s="6"/>
      <c r="T467" s="8"/>
      <c r="U467" s="2" t="s">
        <v>42</v>
      </c>
      <c r="V467" s="43"/>
      <c r="Z467" s="10" t="s">
        <v>0</v>
      </c>
      <c r="AA467" s="10" t="s">
        <v>0</v>
      </c>
      <c r="AB467" s="10" t="s">
        <v>0</v>
      </c>
      <c r="AC467" s="10" t="s">
        <v>0</v>
      </c>
      <c r="AE467" s="10" t="s">
        <v>0</v>
      </c>
      <c r="AF467" s="10" t="s">
        <v>0</v>
      </c>
      <c r="AG467" s="10" t="s">
        <v>0</v>
      </c>
      <c r="AH467" s="10" t="s">
        <v>0</v>
      </c>
      <c r="AI467" s="10" t="s">
        <v>0</v>
      </c>
    </row>
    <row r="468" spans="2:35" ht="60" x14ac:dyDescent="0.25">
      <c r="B468">
        <f>IFERROR(IF(I468=DADOS!$AE$8,S468,""),0)</f>
        <v>0</v>
      </c>
      <c r="C468">
        <f>IF(I468=DADOS!$AE$8,S468,"")</f>
        <v>0</v>
      </c>
      <c r="D468">
        <f>IF(I468="","",COUNTIF(I$12:I468,DADOS!$AE$4))</f>
        <v>3</v>
      </c>
      <c r="E468">
        <f>IF(I468="","",IF(I468=DADOS!$AE$4,"",IF(OR(I468=DADOS!$AE$5,I468=DADOS!$AE$6,I468=DADOS!$AE$7),COUNTIFS('MODELO ORÇAMENTO'!$D$14:D468,'MODELO ORÇAMENTO'!D468,'MODELO ORÇAMENTO'!$I$14:I468,DADOS!$AE$5),COUNTIFS('MODELO ORÇAMENTO'!$D$14:D468,'MODELO ORÇAMENTO'!D468,'MODELO ORÇAMENTO'!$I$14:I468,DADOS!$AE$5))))</f>
        <v>13</v>
      </c>
      <c r="F468">
        <f>IF(I468="","",IF(I468=DADOS!$AE$4,"",IF(OR(I468=DADOS!$AE$5,I468=DADOS!$AE$6,I468=DADOS!$AE$7),COUNTIFS('MODELO ORÇAMENTO'!$D$14:D468,'MODELO ORÇAMENTO'!D468,'MODELO ORÇAMENTO'!$E$14:E468,'MODELO ORÇAMENTO'!E468,'MODELO ORÇAMENTO'!$I$14:I468,DADOS!$AE$6),COUNTIFS('MODELO ORÇAMENTO'!$D$14:D468,'MODELO ORÇAMENTO'!D468,'MODELO ORÇAMENTO'!$E$14:E468,'MODELO ORÇAMENTO'!E468,'MODELO ORÇAMENTO'!$I$14:I468,DADOS!$AE$6))))</f>
        <v>2</v>
      </c>
      <c r="G468">
        <f>IF(I468="","",IF(I468=DADOS!$AE$4,"",IF(OR(I468=DADOS!$AE$5,I468=DADOS!$AE$6,I468=DADOS!$AE$7),COUNTIFS('MODELO ORÇAMENTO'!$D$14:D468,'MODELO ORÇAMENTO'!D468,'MODELO ORÇAMENTO'!$E$14:E468,'MODELO ORÇAMENTO'!E468,'MODELO ORÇAMENTO'!$F$14:F468,'MODELO ORÇAMENTO'!F468,'MODELO ORÇAMENTO'!$I$14:I468,DADOS!$AE$7),COUNTIFS('MODELO ORÇAMENTO'!$D$14:D468,'MODELO ORÇAMENTO'!D468,'MODELO ORÇAMENTO'!$E$14:E468,'MODELO ORÇAMENTO'!E468,'MODELO ORÇAMENTO'!$F$14:F468,'MODELO ORÇAMENTO'!F468,'MODELO ORÇAMENTO'!$I$14:I468,DADOS!$AE$7))))</f>
        <v>0</v>
      </c>
      <c r="H468">
        <f>IF(I468="","",COUNTIFS('MODELO ORÇAMENTO'!$D$14:D468,'MODELO ORÇAMENTO'!D468,'MODELO ORÇAMENTO'!$E$14:E468,'MODELO ORÇAMENTO'!E468,'MODELO ORÇAMENTO'!$F$14:F468,'MODELO ORÇAMENTO'!F468,'MODELO ORÇAMENTO'!$G$14:G468,'MODELO ORÇAMENTO'!G468,'MODELO ORÇAMENTO'!$I$14:I468,DADOS!$AE$8))</f>
        <v>4</v>
      </c>
      <c r="I468" t="s">
        <v>16</v>
      </c>
      <c r="K468" s="49"/>
      <c r="L468" s="2" t="s">
        <v>694</v>
      </c>
      <c r="O468" s="4" t="s">
        <v>695</v>
      </c>
      <c r="P468" s="3" t="s">
        <v>52</v>
      </c>
      <c r="Q468" s="5">
        <v>20</v>
      </c>
      <c r="R468" s="7"/>
      <c r="S468" s="6"/>
      <c r="T468" s="8"/>
      <c r="U468" s="2" t="s">
        <v>42</v>
      </c>
      <c r="V468" s="43"/>
      <c r="Z468" s="10" t="s">
        <v>0</v>
      </c>
      <c r="AA468" s="10" t="s">
        <v>0</v>
      </c>
      <c r="AB468" s="10" t="s">
        <v>0</v>
      </c>
      <c r="AC468" s="10" t="s">
        <v>0</v>
      </c>
      <c r="AE468" s="10" t="s">
        <v>0</v>
      </c>
      <c r="AF468" s="10" t="s">
        <v>0</v>
      </c>
      <c r="AG468" s="10" t="s">
        <v>0</v>
      </c>
      <c r="AH468" s="10" t="s">
        <v>0</v>
      </c>
      <c r="AI468" s="10" t="s">
        <v>0</v>
      </c>
    </row>
    <row r="469" spans="2:35" ht="75" x14ac:dyDescent="0.25">
      <c r="B469">
        <f>IFERROR(IF(I469=DADOS!$AE$8,S469,""),0)</f>
        <v>0</v>
      </c>
      <c r="C469">
        <f>IF(I469=DADOS!$AE$8,S469,"")</f>
        <v>0</v>
      </c>
      <c r="D469">
        <f>IF(I469="","",COUNTIF(I$12:I469,DADOS!$AE$4))</f>
        <v>3</v>
      </c>
      <c r="E469">
        <f>IF(I469="","",IF(I469=DADOS!$AE$4,"",IF(OR(I469=DADOS!$AE$5,I469=DADOS!$AE$6,I469=DADOS!$AE$7),COUNTIFS('MODELO ORÇAMENTO'!$D$14:D469,'MODELO ORÇAMENTO'!D469,'MODELO ORÇAMENTO'!$I$14:I469,DADOS!$AE$5),COUNTIFS('MODELO ORÇAMENTO'!$D$14:D469,'MODELO ORÇAMENTO'!D469,'MODELO ORÇAMENTO'!$I$14:I469,DADOS!$AE$5))))</f>
        <v>13</v>
      </c>
      <c r="F469">
        <f>IF(I469="","",IF(I469=DADOS!$AE$4,"",IF(OR(I469=DADOS!$AE$5,I469=DADOS!$AE$6,I469=DADOS!$AE$7),COUNTIFS('MODELO ORÇAMENTO'!$D$14:D469,'MODELO ORÇAMENTO'!D469,'MODELO ORÇAMENTO'!$E$14:E469,'MODELO ORÇAMENTO'!E469,'MODELO ORÇAMENTO'!$I$14:I469,DADOS!$AE$6),COUNTIFS('MODELO ORÇAMENTO'!$D$14:D469,'MODELO ORÇAMENTO'!D469,'MODELO ORÇAMENTO'!$E$14:E469,'MODELO ORÇAMENTO'!E469,'MODELO ORÇAMENTO'!$I$14:I469,DADOS!$AE$6))))</f>
        <v>2</v>
      </c>
      <c r="G469">
        <f>IF(I469="","",IF(I469=DADOS!$AE$4,"",IF(OR(I469=DADOS!$AE$5,I469=DADOS!$AE$6,I469=DADOS!$AE$7),COUNTIFS('MODELO ORÇAMENTO'!$D$14:D469,'MODELO ORÇAMENTO'!D469,'MODELO ORÇAMENTO'!$E$14:E469,'MODELO ORÇAMENTO'!E469,'MODELO ORÇAMENTO'!$F$14:F469,'MODELO ORÇAMENTO'!F469,'MODELO ORÇAMENTO'!$I$14:I469,DADOS!$AE$7),COUNTIFS('MODELO ORÇAMENTO'!$D$14:D469,'MODELO ORÇAMENTO'!D469,'MODELO ORÇAMENTO'!$E$14:E469,'MODELO ORÇAMENTO'!E469,'MODELO ORÇAMENTO'!$F$14:F469,'MODELO ORÇAMENTO'!F469,'MODELO ORÇAMENTO'!$I$14:I469,DADOS!$AE$7))))</f>
        <v>0</v>
      </c>
      <c r="H469">
        <f>IF(I469="","",COUNTIFS('MODELO ORÇAMENTO'!$D$14:D469,'MODELO ORÇAMENTO'!D469,'MODELO ORÇAMENTO'!$E$14:E469,'MODELO ORÇAMENTO'!E469,'MODELO ORÇAMENTO'!$F$14:F469,'MODELO ORÇAMENTO'!F469,'MODELO ORÇAMENTO'!$G$14:G469,'MODELO ORÇAMENTO'!G469,'MODELO ORÇAMENTO'!$I$14:I469,DADOS!$AE$8))</f>
        <v>5</v>
      </c>
      <c r="I469" t="s">
        <v>16</v>
      </c>
      <c r="K469" s="49"/>
      <c r="L469" s="2" t="s">
        <v>696</v>
      </c>
      <c r="O469" s="4" t="s">
        <v>697</v>
      </c>
      <c r="P469" s="3" t="s">
        <v>52</v>
      </c>
      <c r="Q469" s="5">
        <v>4</v>
      </c>
      <c r="R469" s="7"/>
      <c r="S469" s="6"/>
      <c r="T469" s="8"/>
      <c r="U469" s="2" t="s">
        <v>42</v>
      </c>
      <c r="V469" s="43"/>
      <c r="Z469" s="10" t="s">
        <v>0</v>
      </c>
      <c r="AA469" s="10" t="s">
        <v>0</v>
      </c>
      <c r="AB469" s="10" t="s">
        <v>0</v>
      </c>
      <c r="AC469" s="10" t="s">
        <v>0</v>
      </c>
      <c r="AE469" s="10" t="s">
        <v>0</v>
      </c>
      <c r="AF469" s="10" t="s">
        <v>0</v>
      </c>
      <c r="AG469" s="10" t="s">
        <v>0</v>
      </c>
      <c r="AH469" s="10" t="s">
        <v>0</v>
      </c>
      <c r="AI469" s="10" t="s">
        <v>0</v>
      </c>
    </row>
    <row r="470" spans="2:35" ht="45" x14ac:dyDescent="0.25">
      <c r="B470">
        <f>IFERROR(IF(I470=DADOS!$AE$8,S470,""),0)</f>
        <v>0</v>
      </c>
      <c r="C470">
        <f>IF(I470=DADOS!$AE$8,S470,"")</f>
        <v>0</v>
      </c>
      <c r="D470">
        <f>IF(I470="","",COUNTIF(I$12:I470,DADOS!$AE$4))</f>
        <v>3</v>
      </c>
      <c r="E470">
        <f>IF(I470="","",IF(I470=DADOS!$AE$4,"",IF(OR(I470=DADOS!$AE$5,I470=DADOS!$AE$6,I470=DADOS!$AE$7),COUNTIFS('MODELO ORÇAMENTO'!$D$14:D470,'MODELO ORÇAMENTO'!D470,'MODELO ORÇAMENTO'!$I$14:I470,DADOS!$AE$5),COUNTIFS('MODELO ORÇAMENTO'!$D$14:D470,'MODELO ORÇAMENTO'!D470,'MODELO ORÇAMENTO'!$I$14:I470,DADOS!$AE$5))))</f>
        <v>13</v>
      </c>
      <c r="F470">
        <f>IF(I470="","",IF(I470=DADOS!$AE$4,"",IF(OR(I470=DADOS!$AE$5,I470=DADOS!$AE$6,I470=DADOS!$AE$7),COUNTIFS('MODELO ORÇAMENTO'!$D$14:D470,'MODELO ORÇAMENTO'!D470,'MODELO ORÇAMENTO'!$E$14:E470,'MODELO ORÇAMENTO'!E470,'MODELO ORÇAMENTO'!$I$14:I470,DADOS!$AE$6),COUNTIFS('MODELO ORÇAMENTO'!$D$14:D470,'MODELO ORÇAMENTO'!D470,'MODELO ORÇAMENTO'!$E$14:E470,'MODELO ORÇAMENTO'!E470,'MODELO ORÇAMENTO'!$I$14:I470,DADOS!$AE$6))))</f>
        <v>2</v>
      </c>
      <c r="G470">
        <f>IF(I470="","",IF(I470=DADOS!$AE$4,"",IF(OR(I470=DADOS!$AE$5,I470=DADOS!$AE$6,I470=DADOS!$AE$7),COUNTIFS('MODELO ORÇAMENTO'!$D$14:D470,'MODELO ORÇAMENTO'!D470,'MODELO ORÇAMENTO'!$E$14:E470,'MODELO ORÇAMENTO'!E470,'MODELO ORÇAMENTO'!$F$14:F470,'MODELO ORÇAMENTO'!F470,'MODELO ORÇAMENTO'!$I$14:I470,DADOS!$AE$7),COUNTIFS('MODELO ORÇAMENTO'!$D$14:D470,'MODELO ORÇAMENTO'!D470,'MODELO ORÇAMENTO'!$E$14:E470,'MODELO ORÇAMENTO'!E470,'MODELO ORÇAMENTO'!$F$14:F470,'MODELO ORÇAMENTO'!F470,'MODELO ORÇAMENTO'!$I$14:I470,DADOS!$AE$7))))</f>
        <v>0</v>
      </c>
      <c r="H470">
        <f>IF(I470="","",COUNTIFS('MODELO ORÇAMENTO'!$D$14:D470,'MODELO ORÇAMENTO'!D470,'MODELO ORÇAMENTO'!$E$14:E470,'MODELO ORÇAMENTO'!E470,'MODELO ORÇAMENTO'!$F$14:F470,'MODELO ORÇAMENTO'!F470,'MODELO ORÇAMENTO'!$G$14:G470,'MODELO ORÇAMENTO'!G470,'MODELO ORÇAMENTO'!$I$14:I470,DADOS!$AE$8))</f>
        <v>6</v>
      </c>
      <c r="I470" t="s">
        <v>16</v>
      </c>
      <c r="K470" s="49"/>
      <c r="L470" s="2" t="s">
        <v>698</v>
      </c>
      <c r="O470" s="4" t="s">
        <v>699</v>
      </c>
      <c r="P470" s="3" t="s">
        <v>52</v>
      </c>
      <c r="Q470" s="5">
        <v>36</v>
      </c>
      <c r="R470" s="7"/>
      <c r="S470" s="6"/>
      <c r="T470" s="8"/>
      <c r="U470" s="2" t="s">
        <v>42</v>
      </c>
      <c r="V470" s="43"/>
      <c r="Z470" s="10" t="s">
        <v>0</v>
      </c>
      <c r="AA470" s="10" t="s">
        <v>0</v>
      </c>
      <c r="AB470" s="10" t="s">
        <v>0</v>
      </c>
      <c r="AC470" s="10" t="s">
        <v>0</v>
      </c>
      <c r="AE470" s="10" t="s">
        <v>0</v>
      </c>
      <c r="AF470" s="10" t="s">
        <v>0</v>
      </c>
      <c r="AG470" s="10" t="s">
        <v>0</v>
      </c>
      <c r="AH470" s="10" t="s">
        <v>0</v>
      </c>
      <c r="AI470" s="10" t="s">
        <v>0</v>
      </c>
    </row>
    <row r="471" spans="2:35" ht="75" x14ac:dyDescent="0.25">
      <c r="B471">
        <f>IFERROR(IF(I471=DADOS!$AE$8,S471,""),0)</f>
        <v>0</v>
      </c>
      <c r="C471">
        <f>IF(I471=DADOS!$AE$8,S471,"")</f>
        <v>0</v>
      </c>
      <c r="D471">
        <f>IF(I471="","",COUNTIF(I$12:I471,DADOS!$AE$4))</f>
        <v>3</v>
      </c>
      <c r="E471">
        <f>IF(I471="","",IF(I471=DADOS!$AE$4,"",IF(OR(I471=DADOS!$AE$5,I471=DADOS!$AE$6,I471=DADOS!$AE$7),COUNTIFS('MODELO ORÇAMENTO'!$D$14:D471,'MODELO ORÇAMENTO'!D471,'MODELO ORÇAMENTO'!$I$14:I471,DADOS!$AE$5),COUNTIFS('MODELO ORÇAMENTO'!$D$14:D471,'MODELO ORÇAMENTO'!D471,'MODELO ORÇAMENTO'!$I$14:I471,DADOS!$AE$5))))</f>
        <v>13</v>
      </c>
      <c r="F471">
        <f>IF(I471="","",IF(I471=DADOS!$AE$4,"",IF(OR(I471=DADOS!$AE$5,I471=DADOS!$AE$6,I471=DADOS!$AE$7),COUNTIFS('MODELO ORÇAMENTO'!$D$14:D471,'MODELO ORÇAMENTO'!D471,'MODELO ORÇAMENTO'!$E$14:E471,'MODELO ORÇAMENTO'!E471,'MODELO ORÇAMENTO'!$I$14:I471,DADOS!$AE$6),COUNTIFS('MODELO ORÇAMENTO'!$D$14:D471,'MODELO ORÇAMENTO'!D471,'MODELO ORÇAMENTO'!$E$14:E471,'MODELO ORÇAMENTO'!E471,'MODELO ORÇAMENTO'!$I$14:I471,DADOS!$AE$6))))</f>
        <v>2</v>
      </c>
      <c r="G471">
        <f>IF(I471="","",IF(I471=DADOS!$AE$4,"",IF(OR(I471=DADOS!$AE$5,I471=DADOS!$AE$6,I471=DADOS!$AE$7),COUNTIFS('MODELO ORÇAMENTO'!$D$14:D471,'MODELO ORÇAMENTO'!D471,'MODELO ORÇAMENTO'!$E$14:E471,'MODELO ORÇAMENTO'!E471,'MODELO ORÇAMENTO'!$F$14:F471,'MODELO ORÇAMENTO'!F471,'MODELO ORÇAMENTO'!$I$14:I471,DADOS!$AE$7),COUNTIFS('MODELO ORÇAMENTO'!$D$14:D471,'MODELO ORÇAMENTO'!D471,'MODELO ORÇAMENTO'!$E$14:E471,'MODELO ORÇAMENTO'!E471,'MODELO ORÇAMENTO'!$F$14:F471,'MODELO ORÇAMENTO'!F471,'MODELO ORÇAMENTO'!$I$14:I471,DADOS!$AE$7))))</f>
        <v>0</v>
      </c>
      <c r="H471">
        <f>IF(I471="","",COUNTIFS('MODELO ORÇAMENTO'!$D$14:D471,'MODELO ORÇAMENTO'!D471,'MODELO ORÇAMENTO'!$E$14:E471,'MODELO ORÇAMENTO'!E471,'MODELO ORÇAMENTO'!$F$14:F471,'MODELO ORÇAMENTO'!F471,'MODELO ORÇAMENTO'!$G$14:G471,'MODELO ORÇAMENTO'!G471,'MODELO ORÇAMENTO'!$I$14:I471,DADOS!$AE$8))</f>
        <v>7</v>
      </c>
      <c r="I471" t="s">
        <v>16</v>
      </c>
      <c r="K471" s="49"/>
      <c r="L471" s="2" t="s">
        <v>700</v>
      </c>
      <c r="O471" s="4" t="s">
        <v>701</v>
      </c>
      <c r="P471" s="3" t="s">
        <v>52</v>
      </c>
      <c r="Q471" s="5">
        <v>8</v>
      </c>
      <c r="R471" s="7"/>
      <c r="S471" s="6"/>
      <c r="T471" s="8"/>
      <c r="U471" s="2" t="s">
        <v>42</v>
      </c>
      <c r="V471" s="43"/>
      <c r="Z471" s="10" t="s">
        <v>0</v>
      </c>
      <c r="AA471" s="10" t="s">
        <v>0</v>
      </c>
      <c r="AB471" s="10" t="s">
        <v>0</v>
      </c>
      <c r="AC471" s="10" t="s">
        <v>0</v>
      </c>
      <c r="AE471" s="10" t="s">
        <v>0</v>
      </c>
      <c r="AF471" s="10" t="s">
        <v>0</v>
      </c>
      <c r="AG471" s="10" t="s">
        <v>0</v>
      </c>
      <c r="AH471" s="10" t="s">
        <v>0</v>
      </c>
      <c r="AI471" s="10" t="s">
        <v>0</v>
      </c>
    </row>
    <row r="472" spans="2:35" ht="75" x14ac:dyDescent="0.25">
      <c r="B472">
        <f>IFERROR(IF(I472=DADOS!$AE$8,S472,""),0)</f>
        <v>0</v>
      </c>
      <c r="C472">
        <f>IF(I472=DADOS!$AE$8,S472,"")</f>
        <v>0</v>
      </c>
      <c r="D472">
        <f>IF(I472="","",COUNTIF(I$12:I472,DADOS!$AE$4))</f>
        <v>3</v>
      </c>
      <c r="E472">
        <f>IF(I472="","",IF(I472=DADOS!$AE$4,"",IF(OR(I472=DADOS!$AE$5,I472=DADOS!$AE$6,I472=DADOS!$AE$7),COUNTIFS('MODELO ORÇAMENTO'!$D$14:D472,'MODELO ORÇAMENTO'!D472,'MODELO ORÇAMENTO'!$I$14:I472,DADOS!$AE$5),COUNTIFS('MODELO ORÇAMENTO'!$D$14:D472,'MODELO ORÇAMENTO'!D472,'MODELO ORÇAMENTO'!$I$14:I472,DADOS!$AE$5))))</f>
        <v>13</v>
      </c>
      <c r="F472">
        <f>IF(I472="","",IF(I472=DADOS!$AE$4,"",IF(OR(I472=DADOS!$AE$5,I472=DADOS!$AE$6,I472=DADOS!$AE$7),COUNTIFS('MODELO ORÇAMENTO'!$D$14:D472,'MODELO ORÇAMENTO'!D472,'MODELO ORÇAMENTO'!$E$14:E472,'MODELO ORÇAMENTO'!E472,'MODELO ORÇAMENTO'!$I$14:I472,DADOS!$AE$6),COUNTIFS('MODELO ORÇAMENTO'!$D$14:D472,'MODELO ORÇAMENTO'!D472,'MODELO ORÇAMENTO'!$E$14:E472,'MODELO ORÇAMENTO'!E472,'MODELO ORÇAMENTO'!$I$14:I472,DADOS!$AE$6))))</f>
        <v>2</v>
      </c>
      <c r="G472">
        <f>IF(I472="","",IF(I472=DADOS!$AE$4,"",IF(OR(I472=DADOS!$AE$5,I472=DADOS!$AE$6,I472=DADOS!$AE$7),COUNTIFS('MODELO ORÇAMENTO'!$D$14:D472,'MODELO ORÇAMENTO'!D472,'MODELO ORÇAMENTO'!$E$14:E472,'MODELO ORÇAMENTO'!E472,'MODELO ORÇAMENTO'!$F$14:F472,'MODELO ORÇAMENTO'!F472,'MODELO ORÇAMENTO'!$I$14:I472,DADOS!$AE$7),COUNTIFS('MODELO ORÇAMENTO'!$D$14:D472,'MODELO ORÇAMENTO'!D472,'MODELO ORÇAMENTO'!$E$14:E472,'MODELO ORÇAMENTO'!E472,'MODELO ORÇAMENTO'!$F$14:F472,'MODELO ORÇAMENTO'!F472,'MODELO ORÇAMENTO'!$I$14:I472,DADOS!$AE$7))))</f>
        <v>0</v>
      </c>
      <c r="H472">
        <f>IF(I472="","",COUNTIFS('MODELO ORÇAMENTO'!$D$14:D472,'MODELO ORÇAMENTO'!D472,'MODELO ORÇAMENTO'!$E$14:E472,'MODELO ORÇAMENTO'!E472,'MODELO ORÇAMENTO'!$F$14:F472,'MODELO ORÇAMENTO'!F472,'MODELO ORÇAMENTO'!$G$14:G472,'MODELO ORÇAMENTO'!G472,'MODELO ORÇAMENTO'!$I$14:I472,DADOS!$AE$8))</f>
        <v>8</v>
      </c>
      <c r="I472" t="s">
        <v>16</v>
      </c>
      <c r="K472" s="49"/>
      <c r="L472" s="2" t="s">
        <v>702</v>
      </c>
      <c r="O472" s="4" t="s">
        <v>703</v>
      </c>
      <c r="P472" s="3" t="s">
        <v>52</v>
      </c>
      <c r="Q472" s="5">
        <v>16</v>
      </c>
      <c r="R472" s="7"/>
      <c r="S472" s="6"/>
      <c r="T472" s="8"/>
      <c r="U472" s="2" t="s">
        <v>42</v>
      </c>
      <c r="V472" s="43"/>
      <c r="Z472" s="10" t="s">
        <v>0</v>
      </c>
      <c r="AA472" s="10" t="s">
        <v>0</v>
      </c>
      <c r="AB472" s="10" t="s">
        <v>0</v>
      </c>
      <c r="AC472" s="10" t="s">
        <v>0</v>
      </c>
      <c r="AE472" s="10" t="s">
        <v>0</v>
      </c>
      <c r="AF472" s="10" t="s">
        <v>0</v>
      </c>
      <c r="AG472" s="10" t="s">
        <v>0</v>
      </c>
      <c r="AH472" s="10" t="s">
        <v>0</v>
      </c>
      <c r="AI472" s="10" t="s">
        <v>0</v>
      </c>
    </row>
    <row r="473" spans="2:35" ht="60" x14ac:dyDescent="0.25">
      <c r="B473">
        <f>IFERROR(IF(I473=DADOS!$AE$8,S473,""),0)</f>
        <v>0</v>
      </c>
      <c r="C473">
        <f>IF(I473=DADOS!$AE$8,S473,"")</f>
        <v>0</v>
      </c>
      <c r="D473">
        <f>IF(I473="","",COUNTIF(I$12:I473,DADOS!$AE$4))</f>
        <v>3</v>
      </c>
      <c r="E473">
        <f>IF(I473="","",IF(I473=DADOS!$AE$4,"",IF(OR(I473=DADOS!$AE$5,I473=DADOS!$AE$6,I473=DADOS!$AE$7),COUNTIFS('MODELO ORÇAMENTO'!$D$14:D473,'MODELO ORÇAMENTO'!D473,'MODELO ORÇAMENTO'!$I$14:I473,DADOS!$AE$5),COUNTIFS('MODELO ORÇAMENTO'!$D$14:D473,'MODELO ORÇAMENTO'!D473,'MODELO ORÇAMENTO'!$I$14:I473,DADOS!$AE$5))))</f>
        <v>13</v>
      </c>
      <c r="F473">
        <f>IF(I473="","",IF(I473=DADOS!$AE$4,"",IF(OR(I473=DADOS!$AE$5,I473=DADOS!$AE$6,I473=DADOS!$AE$7),COUNTIFS('MODELO ORÇAMENTO'!$D$14:D473,'MODELO ORÇAMENTO'!D473,'MODELO ORÇAMENTO'!$E$14:E473,'MODELO ORÇAMENTO'!E473,'MODELO ORÇAMENTO'!$I$14:I473,DADOS!$AE$6),COUNTIFS('MODELO ORÇAMENTO'!$D$14:D473,'MODELO ORÇAMENTO'!D473,'MODELO ORÇAMENTO'!$E$14:E473,'MODELO ORÇAMENTO'!E473,'MODELO ORÇAMENTO'!$I$14:I473,DADOS!$AE$6))))</f>
        <v>2</v>
      </c>
      <c r="G473">
        <f>IF(I473="","",IF(I473=DADOS!$AE$4,"",IF(OR(I473=DADOS!$AE$5,I473=DADOS!$AE$6,I473=DADOS!$AE$7),COUNTIFS('MODELO ORÇAMENTO'!$D$14:D473,'MODELO ORÇAMENTO'!D473,'MODELO ORÇAMENTO'!$E$14:E473,'MODELO ORÇAMENTO'!E473,'MODELO ORÇAMENTO'!$F$14:F473,'MODELO ORÇAMENTO'!F473,'MODELO ORÇAMENTO'!$I$14:I473,DADOS!$AE$7),COUNTIFS('MODELO ORÇAMENTO'!$D$14:D473,'MODELO ORÇAMENTO'!D473,'MODELO ORÇAMENTO'!$E$14:E473,'MODELO ORÇAMENTO'!E473,'MODELO ORÇAMENTO'!$F$14:F473,'MODELO ORÇAMENTO'!F473,'MODELO ORÇAMENTO'!$I$14:I473,DADOS!$AE$7))))</f>
        <v>0</v>
      </c>
      <c r="H473">
        <f>IF(I473="","",COUNTIFS('MODELO ORÇAMENTO'!$D$14:D473,'MODELO ORÇAMENTO'!D473,'MODELO ORÇAMENTO'!$E$14:E473,'MODELO ORÇAMENTO'!E473,'MODELO ORÇAMENTO'!$F$14:F473,'MODELO ORÇAMENTO'!F473,'MODELO ORÇAMENTO'!$G$14:G473,'MODELO ORÇAMENTO'!G473,'MODELO ORÇAMENTO'!$I$14:I473,DADOS!$AE$8))</f>
        <v>9</v>
      </c>
      <c r="I473" t="s">
        <v>16</v>
      </c>
      <c r="K473" s="49"/>
      <c r="L473" s="2" t="s">
        <v>704</v>
      </c>
      <c r="O473" s="4" t="s">
        <v>354</v>
      </c>
      <c r="P473" s="3" t="s">
        <v>52</v>
      </c>
      <c r="Q473" s="5">
        <v>72</v>
      </c>
      <c r="R473" s="7"/>
      <c r="S473" s="6"/>
      <c r="T473" s="8"/>
      <c r="U473" s="2" t="s">
        <v>42</v>
      </c>
      <c r="V473" s="43"/>
      <c r="Z473" s="10" t="s">
        <v>0</v>
      </c>
      <c r="AA473" s="10" t="s">
        <v>0</v>
      </c>
      <c r="AB473" s="10" t="s">
        <v>0</v>
      </c>
      <c r="AC473" s="10" t="s">
        <v>0</v>
      </c>
      <c r="AE473" s="10" t="s">
        <v>0</v>
      </c>
      <c r="AF473" s="10" t="s">
        <v>0</v>
      </c>
      <c r="AG473" s="10" t="s">
        <v>0</v>
      </c>
      <c r="AH473" s="10" t="s">
        <v>0</v>
      </c>
      <c r="AI473" s="10" t="s">
        <v>0</v>
      </c>
    </row>
    <row r="474" spans="2:35" ht="60" x14ac:dyDescent="0.25">
      <c r="B474">
        <f>IFERROR(IF(I474=DADOS!$AE$8,S474,""),0)</f>
        <v>0</v>
      </c>
      <c r="C474">
        <f>IF(I474=DADOS!$AE$8,S474,"")</f>
        <v>0</v>
      </c>
      <c r="D474">
        <f>IF(I474="","",COUNTIF(I$12:I474,DADOS!$AE$4))</f>
        <v>3</v>
      </c>
      <c r="E474">
        <f>IF(I474="","",IF(I474=DADOS!$AE$4,"",IF(OR(I474=DADOS!$AE$5,I474=DADOS!$AE$6,I474=DADOS!$AE$7),COUNTIFS('MODELO ORÇAMENTO'!$D$14:D474,'MODELO ORÇAMENTO'!D474,'MODELO ORÇAMENTO'!$I$14:I474,DADOS!$AE$5),COUNTIFS('MODELO ORÇAMENTO'!$D$14:D474,'MODELO ORÇAMENTO'!D474,'MODELO ORÇAMENTO'!$I$14:I474,DADOS!$AE$5))))</f>
        <v>13</v>
      </c>
      <c r="F474">
        <f>IF(I474="","",IF(I474=DADOS!$AE$4,"",IF(OR(I474=DADOS!$AE$5,I474=DADOS!$AE$6,I474=DADOS!$AE$7),COUNTIFS('MODELO ORÇAMENTO'!$D$14:D474,'MODELO ORÇAMENTO'!D474,'MODELO ORÇAMENTO'!$E$14:E474,'MODELO ORÇAMENTO'!E474,'MODELO ORÇAMENTO'!$I$14:I474,DADOS!$AE$6),COUNTIFS('MODELO ORÇAMENTO'!$D$14:D474,'MODELO ORÇAMENTO'!D474,'MODELO ORÇAMENTO'!$E$14:E474,'MODELO ORÇAMENTO'!E474,'MODELO ORÇAMENTO'!$I$14:I474,DADOS!$AE$6))))</f>
        <v>2</v>
      </c>
      <c r="G474">
        <f>IF(I474="","",IF(I474=DADOS!$AE$4,"",IF(OR(I474=DADOS!$AE$5,I474=DADOS!$AE$6,I474=DADOS!$AE$7),COUNTIFS('MODELO ORÇAMENTO'!$D$14:D474,'MODELO ORÇAMENTO'!D474,'MODELO ORÇAMENTO'!$E$14:E474,'MODELO ORÇAMENTO'!E474,'MODELO ORÇAMENTO'!$F$14:F474,'MODELO ORÇAMENTO'!F474,'MODELO ORÇAMENTO'!$I$14:I474,DADOS!$AE$7),COUNTIFS('MODELO ORÇAMENTO'!$D$14:D474,'MODELO ORÇAMENTO'!D474,'MODELO ORÇAMENTO'!$E$14:E474,'MODELO ORÇAMENTO'!E474,'MODELO ORÇAMENTO'!$F$14:F474,'MODELO ORÇAMENTO'!F474,'MODELO ORÇAMENTO'!$I$14:I474,DADOS!$AE$7))))</f>
        <v>0</v>
      </c>
      <c r="H474">
        <f>IF(I474="","",COUNTIFS('MODELO ORÇAMENTO'!$D$14:D474,'MODELO ORÇAMENTO'!D474,'MODELO ORÇAMENTO'!$E$14:E474,'MODELO ORÇAMENTO'!E474,'MODELO ORÇAMENTO'!$F$14:F474,'MODELO ORÇAMENTO'!F474,'MODELO ORÇAMENTO'!$G$14:G474,'MODELO ORÇAMENTO'!G474,'MODELO ORÇAMENTO'!$I$14:I474,DADOS!$AE$8))</f>
        <v>10</v>
      </c>
      <c r="I474" t="s">
        <v>16</v>
      </c>
      <c r="K474" s="49"/>
      <c r="L474" s="2" t="s">
        <v>705</v>
      </c>
      <c r="O474" s="4" t="s">
        <v>706</v>
      </c>
      <c r="P474" s="3" t="s">
        <v>52</v>
      </c>
      <c r="Q474" s="5">
        <v>8</v>
      </c>
      <c r="R474" s="7"/>
      <c r="S474" s="6"/>
      <c r="T474" s="8"/>
      <c r="U474" s="2" t="s">
        <v>42</v>
      </c>
      <c r="V474" s="43"/>
      <c r="Z474" s="10" t="s">
        <v>0</v>
      </c>
      <c r="AA474" s="10" t="s">
        <v>0</v>
      </c>
      <c r="AB474" s="10" t="s">
        <v>0</v>
      </c>
      <c r="AC474" s="10" t="s">
        <v>0</v>
      </c>
      <c r="AE474" s="10" t="s">
        <v>0</v>
      </c>
      <c r="AF474" s="10" t="s">
        <v>0</v>
      </c>
      <c r="AG474" s="10" t="s">
        <v>0</v>
      </c>
      <c r="AH474" s="10" t="s">
        <v>0</v>
      </c>
      <c r="AI474" s="10" t="s">
        <v>0</v>
      </c>
    </row>
    <row r="475" spans="2:35" ht="75" x14ac:dyDescent="0.25">
      <c r="B475">
        <f>IFERROR(IF(I475=DADOS!$AE$8,S475,""),0)</f>
        <v>0</v>
      </c>
      <c r="C475">
        <f>IF(I475=DADOS!$AE$8,S475,"")</f>
        <v>0</v>
      </c>
      <c r="D475">
        <f>IF(I475="","",COUNTIF(I$12:I475,DADOS!$AE$4))</f>
        <v>3</v>
      </c>
      <c r="E475">
        <f>IF(I475="","",IF(I475=DADOS!$AE$4,"",IF(OR(I475=DADOS!$AE$5,I475=DADOS!$AE$6,I475=DADOS!$AE$7),COUNTIFS('MODELO ORÇAMENTO'!$D$14:D475,'MODELO ORÇAMENTO'!D475,'MODELO ORÇAMENTO'!$I$14:I475,DADOS!$AE$5),COUNTIFS('MODELO ORÇAMENTO'!$D$14:D475,'MODELO ORÇAMENTO'!D475,'MODELO ORÇAMENTO'!$I$14:I475,DADOS!$AE$5))))</f>
        <v>13</v>
      </c>
      <c r="F475">
        <f>IF(I475="","",IF(I475=DADOS!$AE$4,"",IF(OR(I475=DADOS!$AE$5,I475=DADOS!$AE$6,I475=DADOS!$AE$7),COUNTIFS('MODELO ORÇAMENTO'!$D$14:D475,'MODELO ORÇAMENTO'!D475,'MODELO ORÇAMENTO'!$E$14:E475,'MODELO ORÇAMENTO'!E475,'MODELO ORÇAMENTO'!$I$14:I475,DADOS!$AE$6),COUNTIFS('MODELO ORÇAMENTO'!$D$14:D475,'MODELO ORÇAMENTO'!D475,'MODELO ORÇAMENTO'!$E$14:E475,'MODELO ORÇAMENTO'!E475,'MODELO ORÇAMENTO'!$I$14:I475,DADOS!$AE$6))))</f>
        <v>2</v>
      </c>
      <c r="G475">
        <f>IF(I475="","",IF(I475=DADOS!$AE$4,"",IF(OR(I475=DADOS!$AE$5,I475=DADOS!$AE$6,I475=DADOS!$AE$7),COUNTIFS('MODELO ORÇAMENTO'!$D$14:D475,'MODELO ORÇAMENTO'!D475,'MODELO ORÇAMENTO'!$E$14:E475,'MODELO ORÇAMENTO'!E475,'MODELO ORÇAMENTO'!$F$14:F475,'MODELO ORÇAMENTO'!F475,'MODELO ORÇAMENTO'!$I$14:I475,DADOS!$AE$7),COUNTIFS('MODELO ORÇAMENTO'!$D$14:D475,'MODELO ORÇAMENTO'!D475,'MODELO ORÇAMENTO'!$E$14:E475,'MODELO ORÇAMENTO'!E475,'MODELO ORÇAMENTO'!$F$14:F475,'MODELO ORÇAMENTO'!F475,'MODELO ORÇAMENTO'!$I$14:I475,DADOS!$AE$7))))</f>
        <v>0</v>
      </c>
      <c r="H475">
        <f>IF(I475="","",COUNTIFS('MODELO ORÇAMENTO'!$D$14:D475,'MODELO ORÇAMENTO'!D475,'MODELO ORÇAMENTO'!$E$14:E475,'MODELO ORÇAMENTO'!E475,'MODELO ORÇAMENTO'!$F$14:F475,'MODELO ORÇAMENTO'!F475,'MODELO ORÇAMENTO'!$G$14:G475,'MODELO ORÇAMENTO'!G475,'MODELO ORÇAMENTO'!$I$14:I475,DADOS!$AE$8))</f>
        <v>11</v>
      </c>
      <c r="I475" t="s">
        <v>16</v>
      </c>
      <c r="K475" s="49"/>
      <c r="L475" s="2" t="s">
        <v>707</v>
      </c>
      <c r="O475" s="4" t="s">
        <v>708</v>
      </c>
      <c r="P475" s="3" t="s">
        <v>52</v>
      </c>
      <c r="Q475" s="5">
        <v>24</v>
      </c>
      <c r="R475" s="7"/>
      <c r="S475" s="6"/>
      <c r="T475" s="8"/>
      <c r="U475" s="2" t="s">
        <v>42</v>
      </c>
      <c r="V475" s="43"/>
      <c r="Z475" s="10" t="s">
        <v>0</v>
      </c>
      <c r="AA475" s="10" t="s">
        <v>0</v>
      </c>
      <c r="AB475" s="10" t="s">
        <v>0</v>
      </c>
      <c r="AC475" s="10" t="s">
        <v>0</v>
      </c>
      <c r="AE475" s="10" t="s">
        <v>0</v>
      </c>
      <c r="AF475" s="10" t="s">
        <v>0</v>
      </c>
      <c r="AG475" s="10" t="s">
        <v>0</v>
      </c>
      <c r="AH475" s="10" t="s">
        <v>0</v>
      </c>
      <c r="AI475" s="10" t="s">
        <v>0</v>
      </c>
    </row>
    <row r="476" spans="2:35" ht="45" x14ac:dyDescent="0.25">
      <c r="B476">
        <f>IFERROR(IF(I476=DADOS!$AE$8,S476,""),0)</f>
        <v>0</v>
      </c>
      <c r="C476">
        <f>IF(I476=DADOS!$AE$8,S476,"")</f>
        <v>0</v>
      </c>
      <c r="D476">
        <f>IF(I476="","",COUNTIF(I$12:I476,DADOS!$AE$4))</f>
        <v>3</v>
      </c>
      <c r="E476">
        <f>IF(I476="","",IF(I476=DADOS!$AE$4,"",IF(OR(I476=DADOS!$AE$5,I476=DADOS!$AE$6,I476=DADOS!$AE$7),COUNTIFS('MODELO ORÇAMENTO'!$D$14:D476,'MODELO ORÇAMENTO'!D476,'MODELO ORÇAMENTO'!$I$14:I476,DADOS!$AE$5),COUNTIFS('MODELO ORÇAMENTO'!$D$14:D476,'MODELO ORÇAMENTO'!D476,'MODELO ORÇAMENTO'!$I$14:I476,DADOS!$AE$5))))</f>
        <v>13</v>
      </c>
      <c r="F476">
        <f>IF(I476="","",IF(I476=DADOS!$AE$4,"",IF(OR(I476=DADOS!$AE$5,I476=DADOS!$AE$6,I476=DADOS!$AE$7),COUNTIFS('MODELO ORÇAMENTO'!$D$14:D476,'MODELO ORÇAMENTO'!D476,'MODELO ORÇAMENTO'!$E$14:E476,'MODELO ORÇAMENTO'!E476,'MODELO ORÇAMENTO'!$I$14:I476,DADOS!$AE$6),COUNTIFS('MODELO ORÇAMENTO'!$D$14:D476,'MODELO ORÇAMENTO'!D476,'MODELO ORÇAMENTO'!$E$14:E476,'MODELO ORÇAMENTO'!E476,'MODELO ORÇAMENTO'!$I$14:I476,DADOS!$AE$6))))</f>
        <v>2</v>
      </c>
      <c r="G476">
        <f>IF(I476="","",IF(I476=DADOS!$AE$4,"",IF(OR(I476=DADOS!$AE$5,I476=DADOS!$AE$6,I476=DADOS!$AE$7),COUNTIFS('MODELO ORÇAMENTO'!$D$14:D476,'MODELO ORÇAMENTO'!D476,'MODELO ORÇAMENTO'!$E$14:E476,'MODELO ORÇAMENTO'!E476,'MODELO ORÇAMENTO'!$F$14:F476,'MODELO ORÇAMENTO'!F476,'MODELO ORÇAMENTO'!$I$14:I476,DADOS!$AE$7),COUNTIFS('MODELO ORÇAMENTO'!$D$14:D476,'MODELO ORÇAMENTO'!D476,'MODELO ORÇAMENTO'!$E$14:E476,'MODELO ORÇAMENTO'!E476,'MODELO ORÇAMENTO'!$F$14:F476,'MODELO ORÇAMENTO'!F476,'MODELO ORÇAMENTO'!$I$14:I476,DADOS!$AE$7))))</f>
        <v>0</v>
      </c>
      <c r="H476">
        <f>IF(I476="","",COUNTIFS('MODELO ORÇAMENTO'!$D$14:D476,'MODELO ORÇAMENTO'!D476,'MODELO ORÇAMENTO'!$E$14:E476,'MODELO ORÇAMENTO'!E476,'MODELO ORÇAMENTO'!$F$14:F476,'MODELO ORÇAMENTO'!F476,'MODELO ORÇAMENTO'!$G$14:G476,'MODELO ORÇAMENTO'!G476,'MODELO ORÇAMENTO'!$I$14:I476,DADOS!$AE$8))</f>
        <v>12</v>
      </c>
      <c r="I476" t="s">
        <v>16</v>
      </c>
      <c r="K476" s="49"/>
      <c r="L476" s="2" t="s">
        <v>709</v>
      </c>
      <c r="O476" s="4" t="s">
        <v>693</v>
      </c>
      <c r="P476" s="3" t="s">
        <v>52</v>
      </c>
      <c r="Q476" s="5">
        <v>36</v>
      </c>
      <c r="R476" s="7"/>
      <c r="S476" s="6"/>
      <c r="T476" s="8"/>
      <c r="U476" s="2" t="s">
        <v>42</v>
      </c>
      <c r="V476" s="43"/>
      <c r="Z476" s="10" t="s">
        <v>0</v>
      </c>
      <c r="AA476" s="10" t="s">
        <v>0</v>
      </c>
      <c r="AB476" s="10" t="s">
        <v>0</v>
      </c>
      <c r="AC476" s="10" t="s">
        <v>0</v>
      </c>
      <c r="AE476" s="10" t="s">
        <v>0</v>
      </c>
      <c r="AF476" s="10" t="s">
        <v>0</v>
      </c>
      <c r="AG476" s="10" t="s">
        <v>0</v>
      </c>
      <c r="AH476" s="10" t="s">
        <v>0</v>
      </c>
      <c r="AI476" s="10" t="s">
        <v>0</v>
      </c>
    </row>
    <row r="477" spans="2:35" ht="45" x14ac:dyDescent="0.25">
      <c r="B477">
        <f>IFERROR(IF(I477=DADOS!$AE$8,S477,""),0)</f>
        <v>0</v>
      </c>
      <c r="C477">
        <f>IF(I477=DADOS!$AE$8,S477,"")</f>
        <v>0</v>
      </c>
      <c r="D477">
        <f>IF(I477="","",COUNTIF(I$12:I477,DADOS!$AE$4))</f>
        <v>3</v>
      </c>
      <c r="E477">
        <f>IF(I477="","",IF(I477=DADOS!$AE$4,"",IF(OR(I477=DADOS!$AE$5,I477=DADOS!$AE$6,I477=DADOS!$AE$7),COUNTIFS('MODELO ORÇAMENTO'!$D$14:D477,'MODELO ORÇAMENTO'!D477,'MODELO ORÇAMENTO'!$I$14:I477,DADOS!$AE$5),COUNTIFS('MODELO ORÇAMENTO'!$D$14:D477,'MODELO ORÇAMENTO'!D477,'MODELO ORÇAMENTO'!$I$14:I477,DADOS!$AE$5))))</f>
        <v>13</v>
      </c>
      <c r="F477">
        <f>IF(I477="","",IF(I477=DADOS!$AE$4,"",IF(OR(I477=DADOS!$AE$5,I477=DADOS!$AE$6,I477=DADOS!$AE$7),COUNTIFS('MODELO ORÇAMENTO'!$D$14:D477,'MODELO ORÇAMENTO'!D477,'MODELO ORÇAMENTO'!$E$14:E477,'MODELO ORÇAMENTO'!E477,'MODELO ORÇAMENTO'!$I$14:I477,DADOS!$AE$6),COUNTIFS('MODELO ORÇAMENTO'!$D$14:D477,'MODELO ORÇAMENTO'!D477,'MODELO ORÇAMENTO'!$E$14:E477,'MODELO ORÇAMENTO'!E477,'MODELO ORÇAMENTO'!$I$14:I477,DADOS!$AE$6))))</f>
        <v>2</v>
      </c>
      <c r="G477">
        <f>IF(I477="","",IF(I477=DADOS!$AE$4,"",IF(OR(I477=DADOS!$AE$5,I477=DADOS!$AE$6,I477=DADOS!$AE$7),COUNTIFS('MODELO ORÇAMENTO'!$D$14:D477,'MODELO ORÇAMENTO'!D477,'MODELO ORÇAMENTO'!$E$14:E477,'MODELO ORÇAMENTO'!E477,'MODELO ORÇAMENTO'!$F$14:F477,'MODELO ORÇAMENTO'!F477,'MODELO ORÇAMENTO'!$I$14:I477,DADOS!$AE$7),COUNTIFS('MODELO ORÇAMENTO'!$D$14:D477,'MODELO ORÇAMENTO'!D477,'MODELO ORÇAMENTO'!$E$14:E477,'MODELO ORÇAMENTO'!E477,'MODELO ORÇAMENTO'!$F$14:F477,'MODELO ORÇAMENTO'!F477,'MODELO ORÇAMENTO'!$I$14:I477,DADOS!$AE$7))))</f>
        <v>0</v>
      </c>
      <c r="H477">
        <f>IF(I477="","",COUNTIFS('MODELO ORÇAMENTO'!$D$14:D477,'MODELO ORÇAMENTO'!D477,'MODELO ORÇAMENTO'!$E$14:E477,'MODELO ORÇAMENTO'!E477,'MODELO ORÇAMENTO'!$F$14:F477,'MODELO ORÇAMENTO'!F477,'MODELO ORÇAMENTO'!$G$14:G477,'MODELO ORÇAMENTO'!G477,'MODELO ORÇAMENTO'!$I$14:I477,DADOS!$AE$8))</f>
        <v>13</v>
      </c>
      <c r="I477" t="s">
        <v>16</v>
      </c>
      <c r="K477" s="49"/>
      <c r="L477" s="2" t="s">
        <v>710</v>
      </c>
      <c r="O477" s="4" t="s">
        <v>711</v>
      </c>
      <c r="P477" s="3" t="s">
        <v>52</v>
      </c>
      <c r="Q477" s="5">
        <v>32</v>
      </c>
      <c r="R477" s="7"/>
      <c r="S477" s="6"/>
      <c r="T477" s="8"/>
      <c r="U477" s="2" t="s">
        <v>42</v>
      </c>
      <c r="V477" s="43"/>
      <c r="Z477" s="10" t="s">
        <v>0</v>
      </c>
      <c r="AA477" s="10" t="s">
        <v>0</v>
      </c>
      <c r="AB477" s="10" t="s">
        <v>0</v>
      </c>
      <c r="AC477" s="10" t="s">
        <v>0</v>
      </c>
      <c r="AE477" s="10" t="s">
        <v>0</v>
      </c>
      <c r="AF477" s="10" t="s">
        <v>0</v>
      </c>
      <c r="AG477" s="10" t="s">
        <v>0</v>
      </c>
      <c r="AH477" s="10" t="s">
        <v>0</v>
      </c>
      <c r="AI477" s="10" t="s">
        <v>0</v>
      </c>
    </row>
    <row r="478" spans="2:35" ht="45" x14ac:dyDescent="0.25">
      <c r="B478">
        <f>IFERROR(IF(I478=DADOS!$AE$8,S478,""),0)</f>
        <v>0</v>
      </c>
      <c r="C478">
        <f>IF(I478=DADOS!$AE$8,S478,"")</f>
        <v>0</v>
      </c>
      <c r="D478">
        <f>IF(I478="","",COUNTIF(I$12:I478,DADOS!$AE$4))</f>
        <v>3</v>
      </c>
      <c r="E478">
        <f>IF(I478="","",IF(I478=DADOS!$AE$4,"",IF(OR(I478=DADOS!$AE$5,I478=DADOS!$AE$6,I478=DADOS!$AE$7),COUNTIFS('MODELO ORÇAMENTO'!$D$14:D478,'MODELO ORÇAMENTO'!D478,'MODELO ORÇAMENTO'!$I$14:I478,DADOS!$AE$5),COUNTIFS('MODELO ORÇAMENTO'!$D$14:D478,'MODELO ORÇAMENTO'!D478,'MODELO ORÇAMENTO'!$I$14:I478,DADOS!$AE$5))))</f>
        <v>13</v>
      </c>
      <c r="F478">
        <f>IF(I478="","",IF(I478=DADOS!$AE$4,"",IF(OR(I478=DADOS!$AE$5,I478=DADOS!$AE$6,I478=DADOS!$AE$7),COUNTIFS('MODELO ORÇAMENTO'!$D$14:D478,'MODELO ORÇAMENTO'!D478,'MODELO ORÇAMENTO'!$E$14:E478,'MODELO ORÇAMENTO'!E478,'MODELO ORÇAMENTO'!$I$14:I478,DADOS!$AE$6),COUNTIFS('MODELO ORÇAMENTO'!$D$14:D478,'MODELO ORÇAMENTO'!D478,'MODELO ORÇAMENTO'!$E$14:E478,'MODELO ORÇAMENTO'!E478,'MODELO ORÇAMENTO'!$I$14:I478,DADOS!$AE$6))))</f>
        <v>2</v>
      </c>
      <c r="G478">
        <f>IF(I478="","",IF(I478=DADOS!$AE$4,"",IF(OR(I478=DADOS!$AE$5,I478=DADOS!$AE$6,I478=DADOS!$AE$7),COUNTIFS('MODELO ORÇAMENTO'!$D$14:D478,'MODELO ORÇAMENTO'!D478,'MODELO ORÇAMENTO'!$E$14:E478,'MODELO ORÇAMENTO'!E478,'MODELO ORÇAMENTO'!$F$14:F478,'MODELO ORÇAMENTO'!F478,'MODELO ORÇAMENTO'!$I$14:I478,DADOS!$AE$7),COUNTIFS('MODELO ORÇAMENTO'!$D$14:D478,'MODELO ORÇAMENTO'!D478,'MODELO ORÇAMENTO'!$E$14:E478,'MODELO ORÇAMENTO'!E478,'MODELO ORÇAMENTO'!$F$14:F478,'MODELO ORÇAMENTO'!F478,'MODELO ORÇAMENTO'!$I$14:I478,DADOS!$AE$7))))</f>
        <v>0</v>
      </c>
      <c r="H478">
        <f>IF(I478="","",COUNTIFS('MODELO ORÇAMENTO'!$D$14:D478,'MODELO ORÇAMENTO'!D478,'MODELO ORÇAMENTO'!$E$14:E478,'MODELO ORÇAMENTO'!E478,'MODELO ORÇAMENTO'!$F$14:F478,'MODELO ORÇAMENTO'!F478,'MODELO ORÇAMENTO'!$G$14:G478,'MODELO ORÇAMENTO'!G478,'MODELO ORÇAMENTO'!$I$14:I478,DADOS!$AE$8))</f>
        <v>14</v>
      </c>
      <c r="I478" t="s">
        <v>16</v>
      </c>
      <c r="K478" s="49"/>
      <c r="L478" s="2" t="s">
        <v>712</v>
      </c>
      <c r="O478" s="4" t="s">
        <v>713</v>
      </c>
      <c r="P478" s="3" t="s">
        <v>52</v>
      </c>
      <c r="Q478" s="5">
        <v>32</v>
      </c>
      <c r="R478" s="7"/>
      <c r="S478" s="6"/>
      <c r="T478" s="8"/>
      <c r="U478" s="2" t="s">
        <v>42</v>
      </c>
      <c r="V478" s="43"/>
      <c r="Z478" s="10" t="s">
        <v>0</v>
      </c>
      <c r="AA478" s="10" t="s">
        <v>0</v>
      </c>
      <c r="AB478" s="10" t="s">
        <v>0</v>
      </c>
      <c r="AC478" s="10" t="s">
        <v>0</v>
      </c>
      <c r="AE478" s="10" t="s">
        <v>0</v>
      </c>
      <c r="AF478" s="10" t="s">
        <v>0</v>
      </c>
      <c r="AG478" s="10" t="s">
        <v>0</v>
      </c>
      <c r="AH478" s="10" t="s">
        <v>0</v>
      </c>
      <c r="AI478" s="10" t="s">
        <v>0</v>
      </c>
    </row>
    <row r="479" spans="2:35" ht="45" x14ac:dyDescent="0.25">
      <c r="B479">
        <f>IFERROR(IF(I479=DADOS!$AE$8,S479,""),0)</f>
        <v>0</v>
      </c>
      <c r="C479">
        <f>IF(I479=DADOS!$AE$8,S479,"")</f>
        <v>0</v>
      </c>
      <c r="D479">
        <f>IF(I479="","",COUNTIF(I$12:I479,DADOS!$AE$4))</f>
        <v>3</v>
      </c>
      <c r="E479">
        <f>IF(I479="","",IF(I479=DADOS!$AE$4,"",IF(OR(I479=DADOS!$AE$5,I479=DADOS!$AE$6,I479=DADOS!$AE$7),COUNTIFS('MODELO ORÇAMENTO'!$D$14:D479,'MODELO ORÇAMENTO'!D479,'MODELO ORÇAMENTO'!$I$14:I479,DADOS!$AE$5),COUNTIFS('MODELO ORÇAMENTO'!$D$14:D479,'MODELO ORÇAMENTO'!D479,'MODELO ORÇAMENTO'!$I$14:I479,DADOS!$AE$5))))</f>
        <v>13</v>
      </c>
      <c r="F479">
        <f>IF(I479="","",IF(I479=DADOS!$AE$4,"",IF(OR(I479=DADOS!$AE$5,I479=DADOS!$AE$6,I479=DADOS!$AE$7),COUNTIFS('MODELO ORÇAMENTO'!$D$14:D479,'MODELO ORÇAMENTO'!D479,'MODELO ORÇAMENTO'!$E$14:E479,'MODELO ORÇAMENTO'!E479,'MODELO ORÇAMENTO'!$I$14:I479,DADOS!$AE$6),COUNTIFS('MODELO ORÇAMENTO'!$D$14:D479,'MODELO ORÇAMENTO'!D479,'MODELO ORÇAMENTO'!$E$14:E479,'MODELO ORÇAMENTO'!E479,'MODELO ORÇAMENTO'!$I$14:I479,DADOS!$AE$6))))</f>
        <v>2</v>
      </c>
      <c r="G479">
        <f>IF(I479="","",IF(I479=DADOS!$AE$4,"",IF(OR(I479=DADOS!$AE$5,I479=DADOS!$AE$6,I479=DADOS!$AE$7),COUNTIFS('MODELO ORÇAMENTO'!$D$14:D479,'MODELO ORÇAMENTO'!D479,'MODELO ORÇAMENTO'!$E$14:E479,'MODELO ORÇAMENTO'!E479,'MODELO ORÇAMENTO'!$F$14:F479,'MODELO ORÇAMENTO'!F479,'MODELO ORÇAMENTO'!$I$14:I479,DADOS!$AE$7),COUNTIFS('MODELO ORÇAMENTO'!$D$14:D479,'MODELO ORÇAMENTO'!D479,'MODELO ORÇAMENTO'!$E$14:E479,'MODELO ORÇAMENTO'!E479,'MODELO ORÇAMENTO'!$F$14:F479,'MODELO ORÇAMENTO'!F479,'MODELO ORÇAMENTO'!$I$14:I479,DADOS!$AE$7))))</f>
        <v>0</v>
      </c>
      <c r="H479">
        <f>IF(I479="","",COUNTIFS('MODELO ORÇAMENTO'!$D$14:D479,'MODELO ORÇAMENTO'!D479,'MODELO ORÇAMENTO'!$E$14:E479,'MODELO ORÇAMENTO'!E479,'MODELO ORÇAMENTO'!$F$14:F479,'MODELO ORÇAMENTO'!F479,'MODELO ORÇAMENTO'!$G$14:G479,'MODELO ORÇAMENTO'!G479,'MODELO ORÇAMENTO'!$I$14:I479,DADOS!$AE$8))</f>
        <v>15</v>
      </c>
      <c r="I479" t="s">
        <v>16</v>
      </c>
      <c r="K479" s="49"/>
      <c r="L479" s="2" t="s">
        <v>714</v>
      </c>
      <c r="O479" s="4" t="s">
        <v>715</v>
      </c>
      <c r="P479" s="3" t="s">
        <v>52</v>
      </c>
      <c r="Q479" s="5">
        <v>32</v>
      </c>
      <c r="R479" s="7"/>
      <c r="S479" s="6"/>
      <c r="T479" s="8"/>
      <c r="U479" s="2" t="s">
        <v>42</v>
      </c>
      <c r="V479" s="43"/>
      <c r="Z479" s="10" t="s">
        <v>0</v>
      </c>
      <c r="AA479" s="10" t="s">
        <v>0</v>
      </c>
      <c r="AB479" s="10" t="s">
        <v>0</v>
      </c>
      <c r="AC479" s="10" t="s">
        <v>0</v>
      </c>
      <c r="AE479" s="10" t="s">
        <v>0</v>
      </c>
      <c r="AF479" s="10" t="s">
        <v>0</v>
      </c>
      <c r="AG479" s="10" t="s">
        <v>0</v>
      </c>
      <c r="AH479" s="10" t="s">
        <v>0</v>
      </c>
      <c r="AI479" s="10" t="s">
        <v>0</v>
      </c>
    </row>
    <row r="480" spans="2:35" ht="45" x14ac:dyDescent="0.25">
      <c r="B480">
        <f>IFERROR(IF(I480=DADOS!$AE$8,S480,""),0)</f>
        <v>0</v>
      </c>
      <c r="C480">
        <f>IF(I480=DADOS!$AE$8,S480,"")</f>
        <v>0</v>
      </c>
      <c r="D480">
        <f>IF(I480="","",COUNTIF(I$12:I480,DADOS!$AE$4))</f>
        <v>3</v>
      </c>
      <c r="E480">
        <f>IF(I480="","",IF(I480=DADOS!$AE$4,"",IF(OR(I480=DADOS!$AE$5,I480=DADOS!$AE$6,I480=DADOS!$AE$7),COUNTIFS('MODELO ORÇAMENTO'!$D$14:D480,'MODELO ORÇAMENTO'!D480,'MODELO ORÇAMENTO'!$I$14:I480,DADOS!$AE$5),COUNTIFS('MODELO ORÇAMENTO'!$D$14:D480,'MODELO ORÇAMENTO'!D480,'MODELO ORÇAMENTO'!$I$14:I480,DADOS!$AE$5))))</f>
        <v>13</v>
      </c>
      <c r="F480">
        <f>IF(I480="","",IF(I480=DADOS!$AE$4,"",IF(OR(I480=DADOS!$AE$5,I480=DADOS!$AE$6,I480=DADOS!$AE$7),COUNTIFS('MODELO ORÇAMENTO'!$D$14:D480,'MODELO ORÇAMENTO'!D480,'MODELO ORÇAMENTO'!$E$14:E480,'MODELO ORÇAMENTO'!E480,'MODELO ORÇAMENTO'!$I$14:I480,DADOS!$AE$6),COUNTIFS('MODELO ORÇAMENTO'!$D$14:D480,'MODELO ORÇAMENTO'!D480,'MODELO ORÇAMENTO'!$E$14:E480,'MODELO ORÇAMENTO'!E480,'MODELO ORÇAMENTO'!$I$14:I480,DADOS!$AE$6))))</f>
        <v>2</v>
      </c>
      <c r="G480">
        <f>IF(I480="","",IF(I480=DADOS!$AE$4,"",IF(OR(I480=DADOS!$AE$5,I480=DADOS!$AE$6,I480=DADOS!$AE$7),COUNTIFS('MODELO ORÇAMENTO'!$D$14:D480,'MODELO ORÇAMENTO'!D480,'MODELO ORÇAMENTO'!$E$14:E480,'MODELO ORÇAMENTO'!E480,'MODELO ORÇAMENTO'!$F$14:F480,'MODELO ORÇAMENTO'!F480,'MODELO ORÇAMENTO'!$I$14:I480,DADOS!$AE$7),COUNTIFS('MODELO ORÇAMENTO'!$D$14:D480,'MODELO ORÇAMENTO'!D480,'MODELO ORÇAMENTO'!$E$14:E480,'MODELO ORÇAMENTO'!E480,'MODELO ORÇAMENTO'!$F$14:F480,'MODELO ORÇAMENTO'!F480,'MODELO ORÇAMENTO'!$I$14:I480,DADOS!$AE$7))))</f>
        <v>0</v>
      </c>
      <c r="H480">
        <f>IF(I480="","",COUNTIFS('MODELO ORÇAMENTO'!$D$14:D480,'MODELO ORÇAMENTO'!D480,'MODELO ORÇAMENTO'!$E$14:E480,'MODELO ORÇAMENTO'!E480,'MODELO ORÇAMENTO'!$F$14:F480,'MODELO ORÇAMENTO'!F480,'MODELO ORÇAMENTO'!$G$14:G480,'MODELO ORÇAMENTO'!G480,'MODELO ORÇAMENTO'!$I$14:I480,DADOS!$AE$8))</f>
        <v>16</v>
      </c>
      <c r="I480" t="s">
        <v>16</v>
      </c>
      <c r="K480" s="49"/>
      <c r="L480" s="2" t="s">
        <v>716</v>
      </c>
      <c r="O480" s="4" t="s">
        <v>717</v>
      </c>
      <c r="P480" s="3" t="s">
        <v>52</v>
      </c>
      <c r="Q480" s="5">
        <v>64</v>
      </c>
      <c r="R480" s="7"/>
      <c r="S480" s="6"/>
      <c r="T480" s="8"/>
      <c r="U480" s="2" t="s">
        <v>42</v>
      </c>
      <c r="V480" s="43"/>
      <c r="Z480" s="10" t="s">
        <v>0</v>
      </c>
      <c r="AA480" s="10" t="s">
        <v>0</v>
      </c>
      <c r="AB480" s="10" t="s">
        <v>0</v>
      </c>
      <c r="AC480" s="10" t="s">
        <v>0</v>
      </c>
      <c r="AE480" s="10" t="s">
        <v>0</v>
      </c>
      <c r="AF480" s="10" t="s">
        <v>0</v>
      </c>
      <c r="AG480" s="10" t="s">
        <v>0</v>
      </c>
      <c r="AH480" s="10" t="s">
        <v>0</v>
      </c>
      <c r="AI480" s="10" t="s">
        <v>0</v>
      </c>
    </row>
    <row r="481" spans="2:35" ht="45" x14ac:dyDescent="0.25">
      <c r="B481">
        <f>IFERROR(IF(I481=DADOS!$AE$8,S481,""),0)</f>
        <v>0</v>
      </c>
      <c r="C481">
        <f>IF(I481=DADOS!$AE$8,S481,"")</f>
        <v>0</v>
      </c>
      <c r="D481">
        <f>IF(I481="","",COUNTIF(I$12:I481,DADOS!$AE$4))</f>
        <v>3</v>
      </c>
      <c r="E481">
        <f>IF(I481="","",IF(I481=DADOS!$AE$4,"",IF(OR(I481=DADOS!$AE$5,I481=DADOS!$AE$6,I481=DADOS!$AE$7),COUNTIFS('MODELO ORÇAMENTO'!$D$14:D481,'MODELO ORÇAMENTO'!D481,'MODELO ORÇAMENTO'!$I$14:I481,DADOS!$AE$5),COUNTIFS('MODELO ORÇAMENTO'!$D$14:D481,'MODELO ORÇAMENTO'!D481,'MODELO ORÇAMENTO'!$I$14:I481,DADOS!$AE$5))))</f>
        <v>13</v>
      </c>
      <c r="F481">
        <f>IF(I481="","",IF(I481=DADOS!$AE$4,"",IF(OR(I481=DADOS!$AE$5,I481=DADOS!$AE$6,I481=DADOS!$AE$7),COUNTIFS('MODELO ORÇAMENTO'!$D$14:D481,'MODELO ORÇAMENTO'!D481,'MODELO ORÇAMENTO'!$E$14:E481,'MODELO ORÇAMENTO'!E481,'MODELO ORÇAMENTO'!$I$14:I481,DADOS!$AE$6),COUNTIFS('MODELO ORÇAMENTO'!$D$14:D481,'MODELO ORÇAMENTO'!D481,'MODELO ORÇAMENTO'!$E$14:E481,'MODELO ORÇAMENTO'!E481,'MODELO ORÇAMENTO'!$I$14:I481,DADOS!$AE$6))))</f>
        <v>2</v>
      </c>
      <c r="G481">
        <f>IF(I481="","",IF(I481=DADOS!$AE$4,"",IF(OR(I481=DADOS!$AE$5,I481=DADOS!$AE$6,I481=DADOS!$AE$7),COUNTIFS('MODELO ORÇAMENTO'!$D$14:D481,'MODELO ORÇAMENTO'!D481,'MODELO ORÇAMENTO'!$E$14:E481,'MODELO ORÇAMENTO'!E481,'MODELO ORÇAMENTO'!$F$14:F481,'MODELO ORÇAMENTO'!F481,'MODELO ORÇAMENTO'!$I$14:I481,DADOS!$AE$7),COUNTIFS('MODELO ORÇAMENTO'!$D$14:D481,'MODELO ORÇAMENTO'!D481,'MODELO ORÇAMENTO'!$E$14:E481,'MODELO ORÇAMENTO'!E481,'MODELO ORÇAMENTO'!$F$14:F481,'MODELO ORÇAMENTO'!F481,'MODELO ORÇAMENTO'!$I$14:I481,DADOS!$AE$7))))</f>
        <v>0</v>
      </c>
      <c r="H481">
        <f>IF(I481="","",COUNTIFS('MODELO ORÇAMENTO'!$D$14:D481,'MODELO ORÇAMENTO'!D481,'MODELO ORÇAMENTO'!$E$14:E481,'MODELO ORÇAMENTO'!E481,'MODELO ORÇAMENTO'!$F$14:F481,'MODELO ORÇAMENTO'!F481,'MODELO ORÇAMENTO'!$G$14:G481,'MODELO ORÇAMENTO'!G481,'MODELO ORÇAMENTO'!$I$14:I481,DADOS!$AE$8))</f>
        <v>17</v>
      </c>
      <c r="I481" t="s">
        <v>16</v>
      </c>
      <c r="K481" s="49"/>
      <c r="L481" s="2" t="s">
        <v>718</v>
      </c>
      <c r="O481" s="4" t="s">
        <v>719</v>
      </c>
      <c r="P481" s="3" t="s">
        <v>52</v>
      </c>
      <c r="Q481" s="5">
        <v>8</v>
      </c>
      <c r="R481" s="7"/>
      <c r="S481" s="6"/>
      <c r="T481" s="8"/>
      <c r="U481" s="2" t="s">
        <v>42</v>
      </c>
      <c r="V481" s="43"/>
      <c r="Z481" s="10" t="s">
        <v>0</v>
      </c>
      <c r="AA481" s="10" t="s">
        <v>0</v>
      </c>
      <c r="AB481" s="10" t="s">
        <v>0</v>
      </c>
      <c r="AC481" s="10" t="s">
        <v>0</v>
      </c>
      <c r="AE481" s="10" t="s">
        <v>0</v>
      </c>
      <c r="AF481" s="10" t="s">
        <v>0</v>
      </c>
      <c r="AG481" s="10" t="s">
        <v>0</v>
      </c>
      <c r="AH481" s="10" t="s">
        <v>0</v>
      </c>
      <c r="AI481" s="10" t="s">
        <v>0</v>
      </c>
    </row>
    <row r="482" spans="2:35" ht="45" x14ac:dyDescent="0.25">
      <c r="B482">
        <f>IFERROR(IF(I482=DADOS!$AE$8,S482,""),0)</f>
        <v>0</v>
      </c>
      <c r="C482">
        <f>IF(I482=DADOS!$AE$8,S482,"")</f>
        <v>0</v>
      </c>
      <c r="D482">
        <f>IF(I482="","",COUNTIF(I$12:I482,DADOS!$AE$4))</f>
        <v>3</v>
      </c>
      <c r="E482">
        <f>IF(I482="","",IF(I482=DADOS!$AE$4,"",IF(OR(I482=DADOS!$AE$5,I482=DADOS!$AE$6,I482=DADOS!$AE$7),COUNTIFS('MODELO ORÇAMENTO'!$D$14:D482,'MODELO ORÇAMENTO'!D482,'MODELO ORÇAMENTO'!$I$14:I482,DADOS!$AE$5),COUNTIFS('MODELO ORÇAMENTO'!$D$14:D482,'MODELO ORÇAMENTO'!D482,'MODELO ORÇAMENTO'!$I$14:I482,DADOS!$AE$5))))</f>
        <v>13</v>
      </c>
      <c r="F482">
        <f>IF(I482="","",IF(I482=DADOS!$AE$4,"",IF(OR(I482=DADOS!$AE$5,I482=DADOS!$AE$6,I482=DADOS!$AE$7),COUNTIFS('MODELO ORÇAMENTO'!$D$14:D482,'MODELO ORÇAMENTO'!D482,'MODELO ORÇAMENTO'!$E$14:E482,'MODELO ORÇAMENTO'!E482,'MODELO ORÇAMENTO'!$I$14:I482,DADOS!$AE$6),COUNTIFS('MODELO ORÇAMENTO'!$D$14:D482,'MODELO ORÇAMENTO'!D482,'MODELO ORÇAMENTO'!$E$14:E482,'MODELO ORÇAMENTO'!E482,'MODELO ORÇAMENTO'!$I$14:I482,DADOS!$AE$6))))</f>
        <v>2</v>
      </c>
      <c r="G482">
        <f>IF(I482="","",IF(I482=DADOS!$AE$4,"",IF(OR(I482=DADOS!$AE$5,I482=DADOS!$AE$6,I482=DADOS!$AE$7),COUNTIFS('MODELO ORÇAMENTO'!$D$14:D482,'MODELO ORÇAMENTO'!D482,'MODELO ORÇAMENTO'!$E$14:E482,'MODELO ORÇAMENTO'!E482,'MODELO ORÇAMENTO'!$F$14:F482,'MODELO ORÇAMENTO'!F482,'MODELO ORÇAMENTO'!$I$14:I482,DADOS!$AE$7),COUNTIFS('MODELO ORÇAMENTO'!$D$14:D482,'MODELO ORÇAMENTO'!D482,'MODELO ORÇAMENTO'!$E$14:E482,'MODELO ORÇAMENTO'!E482,'MODELO ORÇAMENTO'!$F$14:F482,'MODELO ORÇAMENTO'!F482,'MODELO ORÇAMENTO'!$I$14:I482,DADOS!$AE$7))))</f>
        <v>0</v>
      </c>
      <c r="H482">
        <f>IF(I482="","",COUNTIFS('MODELO ORÇAMENTO'!$D$14:D482,'MODELO ORÇAMENTO'!D482,'MODELO ORÇAMENTO'!$E$14:E482,'MODELO ORÇAMENTO'!E482,'MODELO ORÇAMENTO'!$F$14:F482,'MODELO ORÇAMENTO'!F482,'MODELO ORÇAMENTO'!$G$14:G482,'MODELO ORÇAMENTO'!G482,'MODELO ORÇAMENTO'!$I$14:I482,DADOS!$AE$8))</f>
        <v>18</v>
      </c>
      <c r="I482" t="s">
        <v>16</v>
      </c>
      <c r="K482" s="49"/>
      <c r="L482" s="2" t="s">
        <v>720</v>
      </c>
      <c r="O482" s="4" t="s">
        <v>721</v>
      </c>
      <c r="P482" s="3" t="s">
        <v>52</v>
      </c>
      <c r="Q482" s="5">
        <v>8</v>
      </c>
      <c r="R482" s="7"/>
      <c r="S482" s="6"/>
      <c r="T482" s="8"/>
      <c r="U482" s="2" t="s">
        <v>42</v>
      </c>
      <c r="V482" s="43"/>
      <c r="Z482" s="10" t="s">
        <v>0</v>
      </c>
      <c r="AA482" s="10" t="s">
        <v>0</v>
      </c>
      <c r="AB482" s="10" t="s">
        <v>0</v>
      </c>
      <c r="AC482" s="10" t="s">
        <v>0</v>
      </c>
      <c r="AE482" s="10" t="s">
        <v>0</v>
      </c>
      <c r="AF482" s="10" t="s">
        <v>0</v>
      </c>
      <c r="AG482" s="10" t="s">
        <v>0</v>
      </c>
      <c r="AH482" s="10" t="s">
        <v>0</v>
      </c>
      <c r="AI482" s="10" t="s">
        <v>0</v>
      </c>
    </row>
    <row r="483" spans="2:35" ht="45" x14ac:dyDescent="0.25">
      <c r="B483">
        <f>IFERROR(IF(I483=DADOS!$AE$8,S483,""),0)</f>
        <v>0</v>
      </c>
      <c r="C483">
        <f>IF(I483=DADOS!$AE$8,S483,"")</f>
        <v>0</v>
      </c>
      <c r="D483">
        <f>IF(I483="","",COUNTIF(I$12:I483,DADOS!$AE$4))</f>
        <v>3</v>
      </c>
      <c r="E483">
        <f>IF(I483="","",IF(I483=DADOS!$AE$4,"",IF(OR(I483=DADOS!$AE$5,I483=DADOS!$AE$6,I483=DADOS!$AE$7),COUNTIFS('MODELO ORÇAMENTO'!$D$14:D483,'MODELO ORÇAMENTO'!D483,'MODELO ORÇAMENTO'!$I$14:I483,DADOS!$AE$5),COUNTIFS('MODELO ORÇAMENTO'!$D$14:D483,'MODELO ORÇAMENTO'!D483,'MODELO ORÇAMENTO'!$I$14:I483,DADOS!$AE$5))))</f>
        <v>13</v>
      </c>
      <c r="F483">
        <f>IF(I483="","",IF(I483=DADOS!$AE$4,"",IF(OR(I483=DADOS!$AE$5,I483=DADOS!$AE$6,I483=DADOS!$AE$7),COUNTIFS('MODELO ORÇAMENTO'!$D$14:D483,'MODELO ORÇAMENTO'!D483,'MODELO ORÇAMENTO'!$E$14:E483,'MODELO ORÇAMENTO'!E483,'MODELO ORÇAMENTO'!$I$14:I483,DADOS!$AE$6),COUNTIFS('MODELO ORÇAMENTO'!$D$14:D483,'MODELO ORÇAMENTO'!D483,'MODELO ORÇAMENTO'!$E$14:E483,'MODELO ORÇAMENTO'!E483,'MODELO ORÇAMENTO'!$I$14:I483,DADOS!$AE$6))))</f>
        <v>2</v>
      </c>
      <c r="G483">
        <f>IF(I483="","",IF(I483=DADOS!$AE$4,"",IF(OR(I483=DADOS!$AE$5,I483=DADOS!$AE$6,I483=DADOS!$AE$7),COUNTIFS('MODELO ORÇAMENTO'!$D$14:D483,'MODELO ORÇAMENTO'!D483,'MODELO ORÇAMENTO'!$E$14:E483,'MODELO ORÇAMENTO'!E483,'MODELO ORÇAMENTO'!$F$14:F483,'MODELO ORÇAMENTO'!F483,'MODELO ORÇAMENTO'!$I$14:I483,DADOS!$AE$7),COUNTIFS('MODELO ORÇAMENTO'!$D$14:D483,'MODELO ORÇAMENTO'!D483,'MODELO ORÇAMENTO'!$E$14:E483,'MODELO ORÇAMENTO'!E483,'MODELO ORÇAMENTO'!$F$14:F483,'MODELO ORÇAMENTO'!F483,'MODELO ORÇAMENTO'!$I$14:I483,DADOS!$AE$7))))</f>
        <v>0</v>
      </c>
      <c r="H483">
        <f>IF(I483="","",COUNTIFS('MODELO ORÇAMENTO'!$D$14:D483,'MODELO ORÇAMENTO'!D483,'MODELO ORÇAMENTO'!$E$14:E483,'MODELO ORÇAMENTO'!E483,'MODELO ORÇAMENTO'!$F$14:F483,'MODELO ORÇAMENTO'!F483,'MODELO ORÇAMENTO'!$G$14:G483,'MODELO ORÇAMENTO'!G483,'MODELO ORÇAMENTO'!$I$14:I483,DADOS!$AE$8))</f>
        <v>19</v>
      </c>
      <c r="I483" t="s">
        <v>16</v>
      </c>
      <c r="K483" s="49"/>
      <c r="L483" s="2" t="s">
        <v>722</v>
      </c>
      <c r="O483" s="4" t="s">
        <v>723</v>
      </c>
      <c r="P483" s="3" t="s">
        <v>52</v>
      </c>
      <c r="Q483" s="5">
        <v>4</v>
      </c>
      <c r="R483" s="7"/>
      <c r="S483" s="6"/>
      <c r="T483" s="8"/>
      <c r="U483" s="2" t="s">
        <v>42</v>
      </c>
      <c r="V483" s="43"/>
      <c r="Z483" s="10" t="s">
        <v>0</v>
      </c>
      <c r="AA483" s="10" t="s">
        <v>0</v>
      </c>
      <c r="AB483" s="10" t="s">
        <v>0</v>
      </c>
      <c r="AC483" s="10" t="s">
        <v>0</v>
      </c>
      <c r="AE483" s="10" t="s">
        <v>0</v>
      </c>
      <c r="AF483" s="10" t="s">
        <v>0</v>
      </c>
      <c r="AG483" s="10" t="s">
        <v>0</v>
      </c>
      <c r="AH483" s="10" t="s">
        <v>0</v>
      </c>
      <c r="AI483" s="10" t="s">
        <v>0</v>
      </c>
    </row>
    <row r="484" spans="2:35" ht="45" x14ac:dyDescent="0.25">
      <c r="B484">
        <f>IFERROR(IF(I484=DADOS!$AE$8,S484,""),0)</f>
        <v>0</v>
      </c>
      <c r="C484">
        <f>IF(I484=DADOS!$AE$8,S484,"")</f>
        <v>0</v>
      </c>
      <c r="D484">
        <f>IF(I484="","",COUNTIF(I$12:I484,DADOS!$AE$4))</f>
        <v>3</v>
      </c>
      <c r="E484">
        <f>IF(I484="","",IF(I484=DADOS!$AE$4,"",IF(OR(I484=DADOS!$AE$5,I484=DADOS!$AE$6,I484=DADOS!$AE$7),COUNTIFS('MODELO ORÇAMENTO'!$D$14:D484,'MODELO ORÇAMENTO'!D484,'MODELO ORÇAMENTO'!$I$14:I484,DADOS!$AE$5),COUNTIFS('MODELO ORÇAMENTO'!$D$14:D484,'MODELO ORÇAMENTO'!D484,'MODELO ORÇAMENTO'!$I$14:I484,DADOS!$AE$5))))</f>
        <v>13</v>
      </c>
      <c r="F484">
        <f>IF(I484="","",IF(I484=DADOS!$AE$4,"",IF(OR(I484=DADOS!$AE$5,I484=DADOS!$AE$6,I484=DADOS!$AE$7),COUNTIFS('MODELO ORÇAMENTO'!$D$14:D484,'MODELO ORÇAMENTO'!D484,'MODELO ORÇAMENTO'!$E$14:E484,'MODELO ORÇAMENTO'!E484,'MODELO ORÇAMENTO'!$I$14:I484,DADOS!$AE$6),COUNTIFS('MODELO ORÇAMENTO'!$D$14:D484,'MODELO ORÇAMENTO'!D484,'MODELO ORÇAMENTO'!$E$14:E484,'MODELO ORÇAMENTO'!E484,'MODELO ORÇAMENTO'!$I$14:I484,DADOS!$AE$6))))</f>
        <v>2</v>
      </c>
      <c r="G484">
        <f>IF(I484="","",IF(I484=DADOS!$AE$4,"",IF(OR(I484=DADOS!$AE$5,I484=DADOS!$AE$6,I484=DADOS!$AE$7),COUNTIFS('MODELO ORÇAMENTO'!$D$14:D484,'MODELO ORÇAMENTO'!D484,'MODELO ORÇAMENTO'!$E$14:E484,'MODELO ORÇAMENTO'!E484,'MODELO ORÇAMENTO'!$F$14:F484,'MODELO ORÇAMENTO'!F484,'MODELO ORÇAMENTO'!$I$14:I484,DADOS!$AE$7),COUNTIFS('MODELO ORÇAMENTO'!$D$14:D484,'MODELO ORÇAMENTO'!D484,'MODELO ORÇAMENTO'!$E$14:E484,'MODELO ORÇAMENTO'!E484,'MODELO ORÇAMENTO'!$F$14:F484,'MODELO ORÇAMENTO'!F484,'MODELO ORÇAMENTO'!$I$14:I484,DADOS!$AE$7))))</f>
        <v>0</v>
      </c>
      <c r="H484">
        <f>IF(I484="","",COUNTIFS('MODELO ORÇAMENTO'!$D$14:D484,'MODELO ORÇAMENTO'!D484,'MODELO ORÇAMENTO'!$E$14:E484,'MODELO ORÇAMENTO'!E484,'MODELO ORÇAMENTO'!$F$14:F484,'MODELO ORÇAMENTO'!F484,'MODELO ORÇAMENTO'!$G$14:G484,'MODELO ORÇAMENTO'!G484,'MODELO ORÇAMENTO'!$I$14:I484,DADOS!$AE$8))</f>
        <v>20</v>
      </c>
      <c r="I484" t="s">
        <v>16</v>
      </c>
      <c r="K484" s="49"/>
      <c r="L484" s="2" t="s">
        <v>724</v>
      </c>
      <c r="O484" s="4" t="s">
        <v>725</v>
      </c>
      <c r="P484" s="3" t="s">
        <v>52</v>
      </c>
      <c r="Q484" s="5">
        <v>12</v>
      </c>
      <c r="R484" s="7"/>
      <c r="S484" s="6"/>
      <c r="T484" s="8"/>
      <c r="U484" s="2" t="s">
        <v>42</v>
      </c>
      <c r="V484" s="43"/>
      <c r="Z484" s="10" t="s">
        <v>0</v>
      </c>
      <c r="AA484" s="10" t="s">
        <v>0</v>
      </c>
      <c r="AB484" s="10" t="s">
        <v>0</v>
      </c>
      <c r="AC484" s="10" t="s">
        <v>0</v>
      </c>
      <c r="AE484" s="10" t="s">
        <v>0</v>
      </c>
      <c r="AF484" s="10" t="s">
        <v>0</v>
      </c>
      <c r="AG484" s="10" t="s">
        <v>0</v>
      </c>
      <c r="AH484" s="10" t="s">
        <v>0</v>
      </c>
      <c r="AI484" s="10" t="s">
        <v>0</v>
      </c>
    </row>
    <row r="485" spans="2:35" ht="45" x14ac:dyDescent="0.25">
      <c r="B485">
        <f>IFERROR(IF(I485=DADOS!$AE$8,S485,""),0)</f>
        <v>0</v>
      </c>
      <c r="C485">
        <f>IF(I485=DADOS!$AE$8,S485,"")</f>
        <v>0</v>
      </c>
      <c r="D485">
        <f>IF(I485="","",COUNTIF(I$12:I485,DADOS!$AE$4))</f>
        <v>3</v>
      </c>
      <c r="E485">
        <f>IF(I485="","",IF(I485=DADOS!$AE$4,"",IF(OR(I485=DADOS!$AE$5,I485=DADOS!$AE$6,I485=DADOS!$AE$7),COUNTIFS('MODELO ORÇAMENTO'!$D$14:D485,'MODELO ORÇAMENTO'!D485,'MODELO ORÇAMENTO'!$I$14:I485,DADOS!$AE$5),COUNTIFS('MODELO ORÇAMENTO'!$D$14:D485,'MODELO ORÇAMENTO'!D485,'MODELO ORÇAMENTO'!$I$14:I485,DADOS!$AE$5))))</f>
        <v>13</v>
      </c>
      <c r="F485">
        <f>IF(I485="","",IF(I485=DADOS!$AE$4,"",IF(OR(I485=DADOS!$AE$5,I485=DADOS!$AE$6,I485=DADOS!$AE$7),COUNTIFS('MODELO ORÇAMENTO'!$D$14:D485,'MODELO ORÇAMENTO'!D485,'MODELO ORÇAMENTO'!$E$14:E485,'MODELO ORÇAMENTO'!E485,'MODELO ORÇAMENTO'!$I$14:I485,DADOS!$AE$6),COUNTIFS('MODELO ORÇAMENTO'!$D$14:D485,'MODELO ORÇAMENTO'!D485,'MODELO ORÇAMENTO'!$E$14:E485,'MODELO ORÇAMENTO'!E485,'MODELO ORÇAMENTO'!$I$14:I485,DADOS!$AE$6))))</f>
        <v>2</v>
      </c>
      <c r="G485">
        <f>IF(I485="","",IF(I485=DADOS!$AE$4,"",IF(OR(I485=DADOS!$AE$5,I485=DADOS!$AE$6,I485=DADOS!$AE$7),COUNTIFS('MODELO ORÇAMENTO'!$D$14:D485,'MODELO ORÇAMENTO'!D485,'MODELO ORÇAMENTO'!$E$14:E485,'MODELO ORÇAMENTO'!E485,'MODELO ORÇAMENTO'!$F$14:F485,'MODELO ORÇAMENTO'!F485,'MODELO ORÇAMENTO'!$I$14:I485,DADOS!$AE$7),COUNTIFS('MODELO ORÇAMENTO'!$D$14:D485,'MODELO ORÇAMENTO'!D485,'MODELO ORÇAMENTO'!$E$14:E485,'MODELO ORÇAMENTO'!E485,'MODELO ORÇAMENTO'!$F$14:F485,'MODELO ORÇAMENTO'!F485,'MODELO ORÇAMENTO'!$I$14:I485,DADOS!$AE$7))))</f>
        <v>0</v>
      </c>
      <c r="H485">
        <f>IF(I485="","",COUNTIFS('MODELO ORÇAMENTO'!$D$14:D485,'MODELO ORÇAMENTO'!D485,'MODELO ORÇAMENTO'!$E$14:E485,'MODELO ORÇAMENTO'!E485,'MODELO ORÇAMENTO'!$F$14:F485,'MODELO ORÇAMENTO'!F485,'MODELO ORÇAMENTO'!$G$14:G485,'MODELO ORÇAMENTO'!G485,'MODELO ORÇAMENTO'!$I$14:I485,DADOS!$AE$8))</f>
        <v>21</v>
      </c>
      <c r="I485" t="s">
        <v>16</v>
      </c>
      <c r="K485" s="49"/>
      <c r="L485" s="2" t="s">
        <v>726</v>
      </c>
      <c r="O485" s="4" t="s">
        <v>727</v>
      </c>
      <c r="P485" s="3" t="s">
        <v>75</v>
      </c>
      <c r="Q485" s="5">
        <v>60</v>
      </c>
      <c r="R485" s="7"/>
      <c r="S485" s="6"/>
      <c r="T485" s="8"/>
      <c r="U485" s="2" t="s">
        <v>42</v>
      </c>
      <c r="V485" s="43"/>
      <c r="Z485" s="10" t="s">
        <v>0</v>
      </c>
      <c r="AA485" s="10" t="s">
        <v>0</v>
      </c>
      <c r="AB485" s="10" t="s">
        <v>0</v>
      </c>
      <c r="AC485" s="10" t="s">
        <v>0</v>
      </c>
      <c r="AE485" s="10" t="s">
        <v>0</v>
      </c>
      <c r="AF485" s="10" t="s">
        <v>0</v>
      </c>
      <c r="AG485" s="10" t="s">
        <v>0</v>
      </c>
      <c r="AH485" s="10" t="s">
        <v>0</v>
      </c>
      <c r="AI485" s="10" t="s">
        <v>0</v>
      </c>
    </row>
    <row r="486" spans="2:35" ht="45" x14ac:dyDescent="0.25">
      <c r="B486">
        <f>IFERROR(IF(I486=DADOS!$AE$8,S486,""),0)</f>
        <v>0</v>
      </c>
      <c r="C486">
        <f>IF(I486=DADOS!$AE$8,S486,"")</f>
        <v>0</v>
      </c>
      <c r="D486">
        <f>IF(I486="","",COUNTIF(I$12:I486,DADOS!$AE$4))</f>
        <v>3</v>
      </c>
      <c r="E486">
        <f>IF(I486="","",IF(I486=DADOS!$AE$4,"",IF(OR(I486=DADOS!$AE$5,I486=DADOS!$AE$6,I486=DADOS!$AE$7),COUNTIFS('MODELO ORÇAMENTO'!$D$14:D486,'MODELO ORÇAMENTO'!D486,'MODELO ORÇAMENTO'!$I$14:I486,DADOS!$AE$5),COUNTIFS('MODELO ORÇAMENTO'!$D$14:D486,'MODELO ORÇAMENTO'!D486,'MODELO ORÇAMENTO'!$I$14:I486,DADOS!$AE$5))))</f>
        <v>13</v>
      </c>
      <c r="F486">
        <f>IF(I486="","",IF(I486=DADOS!$AE$4,"",IF(OR(I486=DADOS!$AE$5,I486=DADOS!$AE$6,I486=DADOS!$AE$7),COUNTIFS('MODELO ORÇAMENTO'!$D$14:D486,'MODELO ORÇAMENTO'!D486,'MODELO ORÇAMENTO'!$E$14:E486,'MODELO ORÇAMENTO'!E486,'MODELO ORÇAMENTO'!$I$14:I486,DADOS!$AE$6),COUNTIFS('MODELO ORÇAMENTO'!$D$14:D486,'MODELO ORÇAMENTO'!D486,'MODELO ORÇAMENTO'!$E$14:E486,'MODELO ORÇAMENTO'!E486,'MODELO ORÇAMENTO'!$I$14:I486,DADOS!$AE$6))))</f>
        <v>2</v>
      </c>
      <c r="G486">
        <f>IF(I486="","",IF(I486=DADOS!$AE$4,"",IF(OR(I486=DADOS!$AE$5,I486=DADOS!$AE$6,I486=DADOS!$AE$7),COUNTIFS('MODELO ORÇAMENTO'!$D$14:D486,'MODELO ORÇAMENTO'!D486,'MODELO ORÇAMENTO'!$E$14:E486,'MODELO ORÇAMENTO'!E486,'MODELO ORÇAMENTO'!$F$14:F486,'MODELO ORÇAMENTO'!F486,'MODELO ORÇAMENTO'!$I$14:I486,DADOS!$AE$7),COUNTIFS('MODELO ORÇAMENTO'!$D$14:D486,'MODELO ORÇAMENTO'!D486,'MODELO ORÇAMENTO'!$E$14:E486,'MODELO ORÇAMENTO'!E486,'MODELO ORÇAMENTO'!$F$14:F486,'MODELO ORÇAMENTO'!F486,'MODELO ORÇAMENTO'!$I$14:I486,DADOS!$AE$7))))</f>
        <v>0</v>
      </c>
      <c r="H486">
        <f>IF(I486="","",COUNTIFS('MODELO ORÇAMENTO'!$D$14:D486,'MODELO ORÇAMENTO'!D486,'MODELO ORÇAMENTO'!$E$14:E486,'MODELO ORÇAMENTO'!E486,'MODELO ORÇAMENTO'!$F$14:F486,'MODELO ORÇAMENTO'!F486,'MODELO ORÇAMENTO'!$G$14:G486,'MODELO ORÇAMENTO'!G486,'MODELO ORÇAMENTO'!$I$14:I486,DADOS!$AE$8))</f>
        <v>22</v>
      </c>
      <c r="I486" t="s">
        <v>16</v>
      </c>
      <c r="K486" s="49"/>
      <c r="L486" s="2" t="s">
        <v>728</v>
      </c>
      <c r="O486" s="4" t="s">
        <v>729</v>
      </c>
      <c r="P486" s="3" t="s">
        <v>75</v>
      </c>
      <c r="Q486" s="5">
        <v>200</v>
      </c>
      <c r="R486" s="7"/>
      <c r="S486" s="6"/>
      <c r="T486" s="8"/>
      <c r="U486" s="2" t="s">
        <v>42</v>
      </c>
      <c r="V486" s="43"/>
      <c r="Z486" s="10" t="s">
        <v>0</v>
      </c>
      <c r="AA486" s="10" t="s">
        <v>0</v>
      </c>
      <c r="AB486" s="10" t="s">
        <v>0</v>
      </c>
      <c r="AC486" s="10" t="s">
        <v>0</v>
      </c>
      <c r="AE486" s="10" t="s">
        <v>0</v>
      </c>
      <c r="AF486" s="10" t="s">
        <v>0</v>
      </c>
      <c r="AG486" s="10" t="s">
        <v>0</v>
      </c>
      <c r="AH486" s="10" t="s">
        <v>0</v>
      </c>
      <c r="AI486" s="10" t="s">
        <v>0</v>
      </c>
    </row>
    <row r="487" spans="2:35" ht="45" x14ac:dyDescent="0.25">
      <c r="B487">
        <f>IFERROR(IF(I487=DADOS!$AE$8,S487,""),0)</f>
        <v>0</v>
      </c>
      <c r="C487">
        <f>IF(I487=DADOS!$AE$8,S487,"")</f>
        <v>0</v>
      </c>
      <c r="D487">
        <f>IF(I487="","",COUNTIF(I$12:I487,DADOS!$AE$4))</f>
        <v>3</v>
      </c>
      <c r="E487">
        <f>IF(I487="","",IF(I487=DADOS!$AE$4,"",IF(OR(I487=DADOS!$AE$5,I487=DADOS!$AE$6,I487=DADOS!$AE$7),COUNTIFS('MODELO ORÇAMENTO'!$D$14:D487,'MODELO ORÇAMENTO'!D487,'MODELO ORÇAMENTO'!$I$14:I487,DADOS!$AE$5),COUNTIFS('MODELO ORÇAMENTO'!$D$14:D487,'MODELO ORÇAMENTO'!D487,'MODELO ORÇAMENTO'!$I$14:I487,DADOS!$AE$5))))</f>
        <v>13</v>
      </c>
      <c r="F487">
        <f>IF(I487="","",IF(I487=DADOS!$AE$4,"",IF(OR(I487=DADOS!$AE$5,I487=DADOS!$AE$6,I487=DADOS!$AE$7),COUNTIFS('MODELO ORÇAMENTO'!$D$14:D487,'MODELO ORÇAMENTO'!D487,'MODELO ORÇAMENTO'!$E$14:E487,'MODELO ORÇAMENTO'!E487,'MODELO ORÇAMENTO'!$I$14:I487,DADOS!$AE$6),COUNTIFS('MODELO ORÇAMENTO'!$D$14:D487,'MODELO ORÇAMENTO'!D487,'MODELO ORÇAMENTO'!$E$14:E487,'MODELO ORÇAMENTO'!E487,'MODELO ORÇAMENTO'!$I$14:I487,DADOS!$AE$6))))</f>
        <v>2</v>
      </c>
      <c r="G487">
        <f>IF(I487="","",IF(I487=DADOS!$AE$4,"",IF(OR(I487=DADOS!$AE$5,I487=DADOS!$AE$6,I487=DADOS!$AE$7),COUNTIFS('MODELO ORÇAMENTO'!$D$14:D487,'MODELO ORÇAMENTO'!D487,'MODELO ORÇAMENTO'!$E$14:E487,'MODELO ORÇAMENTO'!E487,'MODELO ORÇAMENTO'!$F$14:F487,'MODELO ORÇAMENTO'!F487,'MODELO ORÇAMENTO'!$I$14:I487,DADOS!$AE$7),COUNTIFS('MODELO ORÇAMENTO'!$D$14:D487,'MODELO ORÇAMENTO'!D487,'MODELO ORÇAMENTO'!$E$14:E487,'MODELO ORÇAMENTO'!E487,'MODELO ORÇAMENTO'!$F$14:F487,'MODELO ORÇAMENTO'!F487,'MODELO ORÇAMENTO'!$I$14:I487,DADOS!$AE$7))))</f>
        <v>0</v>
      </c>
      <c r="H487">
        <f>IF(I487="","",COUNTIFS('MODELO ORÇAMENTO'!$D$14:D487,'MODELO ORÇAMENTO'!D487,'MODELO ORÇAMENTO'!$E$14:E487,'MODELO ORÇAMENTO'!E487,'MODELO ORÇAMENTO'!$F$14:F487,'MODELO ORÇAMENTO'!F487,'MODELO ORÇAMENTO'!$G$14:G487,'MODELO ORÇAMENTO'!G487,'MODELO ORÇAMENTO'!$I$14:I487,DADOS!$AE$8))</f>
        <v>23</v>
      </c>
      <c r="I487" t="s">
        <v>16</v>
      </c>
      <c r="K487" s="49"/>
      <c r="L487" s="2" t="s">
        <v>730</v>
      </c>
      <c r="O487" s="4" t="s">
        <v>731</v>
      </c>
      <c r="P487" s="3" t="s">
        <v>75</v>
      </c>
      <c r="Q487" s="5">
        <v>12</v>
      </c>
      <c r="R487" s="7"/>
      <c r="S487" s="6"/>
      <c r="T487" s="8"/>
      <c r="U487" s="2" t="s">
        <v>42</v>
      </c>
      <c r="V487" s="43"/>
      <c r="Z487" s="10" t="s">
        <v>0</v>
      </c>
      <c r="AA487" s="10" t="s">
        <v>0</v>
      </c>
      <c r="AB487" s="10" t="s">
        <v>0</v>
      </c>
      <c r="AC487" s="10" t="s">
        <v>0</v>
      </c>
      <c r="AE487" s="10" t="s">
        <v>0</v>
      </c>
      <c r="AF487" s="10" t="s">
        <v>0</v>
      </c>
      <c r="AG487" s="10" t="s">
        <v>0</v>
      </c>
      <c r="AH487" s="10" t="s">
        <v>0</v>
      </c>
      <c r="AI487" s="10" t="s">
        <v>0</v>
      </c>
    </row>
    <row r="488" spans="2:35" ht="45" x14ac:dyDescent="0.25">
      <c r="B488">
        <f>IFERROR(IF(I488=DADOS!$AE$8,S488,""),0)</f>
        <v>0</v>
      </c>
      <c r="C488">
        <f>IF(I488=DADOS!$AE$8,S488,"")</f>
        <v>0</v>
      </c>
      <c r="D488">
        <f>IF(I488="","",COUNTIF(I$12:I488,DADOS!$AE$4))</f>
        <v>3</v>
      </c>
      <c r="E488">
        <f>IF(I488="","",IF(I488=DADOS!$AE$4,"",IF(OR(I488=DADOS!$AE$5,I488=DADOS!$AE$6,I488=DADOS!$AE$7),COUNTIFS('MODELO ORÇAMENTO'!$D$14:D488,'MODELO ORÇAMENTO'!D488,'MODELO ORÇAMENTO'!$I$14:I488,DADOS!$AE$5),COUNTIFS('MODELO ORÇAMENTO'!$D$14:D488,'MODELO ORÇAMENTO'!D488,'MODELO ORÇAMENTO'!$I$14:I488,DADOS!$AE$5))))</f>
        <v>13</v>
      </c>
      <c r="F488">
        <f>IF(I488="","",IF(I488=DADOS!$AE$4,"",IF(OR(I488=DADOS!$AE$5,I488=DADOS!$AE$6,I488=DADOS!$AE$7),COUNTIFS('MODELO ORÇAMENTO'!$D$14:D488,'MODELO ORÇAMENTO'!D488,'MODELO ORÇAMENTO'!$E$14:E488,'MODELO ORÇAMENTO'!E488,'MODELO ORÇAMENTO'!$I$14:I488,DADOS!$AE$6),COUNTIFS('MODELO ORÇAMENTO'!$D$14:D488,'MODELO ORÇAMENTO'!D488,'MODELO ORÇAMENTO'!$E$14:E488,'MODELO ORÇAMENTO'!E488,'MODELO ORÇAMENTO'!$I$14:I488,DADOS!$AE$6))))</f>
        <v>2</v>
      </c>
      <c r="G488">
        <f>IF(I488="","",IF(I488=DADOS!$AE$4,"",IF(OR(I488=DADOS!$AE$5,I488=DADOS!$AE$6,I488=DADOS!$AE$7),COUNTIFS('MODELO ORÇAMENTO'!$D$14:D488,'MODELO ORÇAMENTO'!D488,'MODELO ORÇAMENTO'!$E$14:E488,'MODELO ORÇAMENTO'!E488,'MODELO ORÇAMENTO'!$F$14:F488,'MODELO ORÇAMENTO'!F488,'MODELO ORÇAMENTO'!$I$14:I488,DADOS!$AE$7),COUNTIFS('MODELO ORÇAMENTO'!$D$14:D488,'MODELO ORÇAMENTO'!D488,'MODELO ORÇAMENTO'!$E$14:E488,'MODELO ORÇAMENTO'!E488,'MODELO ORÇAMENTO'!$F$14:F488,'MODELO ORÇAMENTO'!F488,'MODELO ORÇAMENTO'!$I$14:I488,DADOS!$AE$7))))</f>
        <v>0</v>
      </c>
      <c r="H488">
        <f>IF(I488="","",COUNTIFS('MODELO ORÇAMENTO'!$D$14:D488,'MODELO ORÇAMENTO'!D488,'MODELO ORÇAMENTO'!$E$14:E488,'MODELO ORÇAMENTO'!E488,'MODELO ORÇAMENTO'!$F$14:F488,'MODELO ORÇAMENTO'!F488,'MODELO ORÇAMENTO'!$G$14:G488,'MODELO ORÇAMENTO'!G488,'MODELO ORÇAMENTO'!$I$14:I488,DADOS!$AE$8))</f>
        <v>24</v>
      </c>
      <c r="I488" t="s">
        <v>16</v>
      </c>
      <c r="K488" s="49"/>
      <c r="L488" s="2" t="s">
        <v>732</v>
      </c>
      <c r="O488" s="4" t="s">
        <v>733</v>
      </c>
      <c r="P488" s="3" t="s">
        <v>75</v>
      </c>
      <c r="Q488" s="5">
        <v>12</v>
      </c>
      <c r="R488" s="7"/>
      <c r="S488" s="6"/>
      <c r="T488" s="8"/>
      <c r="U488" s="2" t="s">
        <v>42</v>
      </c>
      <c r="V488" s="43"/>
      <c r="Z488" s="10" t="s">
        <v>0</v>
      </c>
      <c r="AA488" s="10" t="s">
        <v>0</v>
      </c>
      <c r="AB488" s="10" t="s">
        <v>0</v>
      </c>
      <c r="AC488" s="10" t="s">
        <v>0</v>
      </c>
      <c r="AE488" s="10" t="s">
        <v>0</v>
      </c>
      <c r="AF488" s="10" t="s">
        <v>0</v>
      </c>
      <c r="AG488" s="10" t="s">
        <v>0</v>
      </c>
      <c r="AH488" s="10" t="s">
        <v>0</v>
      </c>
      <c r="AI488" s="10" t="s">
        <v>0</v>
      </c>
    </row>
    <row r="489" spans="2:35" ht="45" x14ac:dyDescent="0.25">
      <c r="B489">
        <f>IFERROR(IF(I489=DADOS!$AE$8,S489,""),0)</f>
        <v>0</v>
      </c>
      <c r="C489">
        <f>IF(I489=DADOS!$AE$8,S489,"")</f>
        <v>0</v>
      </c>
      <c r="D489">
        <f>IF(I489="","",COUNTIF(I$12:I489,DADOS!$AE$4))</f>
        <v>3</v>
      </c>
      <c r="E489">
        <f>IF(I489="","",IF(I489=DADOS!$AE$4,"",IF(OR(I489=DADOS!$AE$5,I489=DADOS!$AE$6,I489=DADOS!$AE$7),COUNTIFS('MODELO ORÇAMENTO'!$D$14:D489,'MODELO ORÇAMENTO'!D489,'MODELO ORÇAMENTO'!$I$14:I489,DADOS!$AE$5),COUNTIFS('MODELO ORÇAMENTO'!$D$14:D489,'MODELO ORÇAMENTO'!D489,'MODELO ORÇAMENTO'!$I$14:I489,DADOS!$AE$5))))</f>
        <v>13</v>
      </c>
      <c r="F489">
        <f>IF(I489="","",IF(I489=DADOS!$AE$4,"",IF(OR(I489=DADOS!$AE$5,I489=DADOS!$AE$6,I489=DADOS!$AE$7),COUNTIFS('MODELO ORÇAMENTO'!$D$14:D489,'MODELO ORÇAMENTO'!D489,'MODELO ORÇAMENTO'!$E$14:E489,'MODELO ORÇAMENTO'!E489,'MODELO ORÇAMENTO'!$I$14:I489,DADOS!$AE$6),COUNTIFS('MODELO ORÇAMENTO'!$D$14:D489,'MODELO ORÇAMENTO'!D489,'MODELO ORÇAMENTO'!$E$14:E489,'MODELO ORÇAMENTO'!E489,'MODELO ORÇAMENTO'!$I$14:I489,DADOS!$AE$6))))</f>
        <v>2</v>
      </c>
      <c r="G489">
        <f>IF(I489="","",IF(I489=DADOS!$AE$4,"",IF(OR(I489=DADOS!$AE$5,I489=DADOS!$AE$6,I489=DADOS!$AE$7),COUNTIFS('MODELO ORÇAMENTO'!$D$14:D489,'MODELO ORÇAMENTO'!D489,'MODELO ORÇAMENTO'!$E$14:E489,'MODELO ORÇAMENTO'!E489,'MODELO ORÇAMENTO'!$F$14:F489,'MODELO ORÇAMENTO'!F489,'MODELO ORÇAMENTO'!$I$14:I489,DADOS!$AE$7),COUNTIFS('MODELO ORÇAMENTO'!$D$14:D489,'MODELO ORÇAMENTO'!D489,'MODELO ORÇAMENTO'!$E$14:E489,'MODELO ORÇAMENTO'!E489,'MODELO ORÇAMENTO'!$F$14:F489,'MODELO ORÇAMENTO'!F489,'MODELO ORÇAMENTO'!$I$14:I489,DADOS!$AE$7))))</f>
        <v>0</v>
      </c>
      <c r="H489">
        <f>IF(I489="","",COUNTIFS('MODELO ORÇAMENTO'!$D$14:D489,'MODELO ORÇAMENTO'!D489,'MODELO ORÇAMENTO'!$E$14:E489,'MODELO ORÇAMENTO'!E489,'MODELO ORÇAMENTO'!$F$14:F489,'MODELO ORÇAMENTO'!F489,'MODELO ORÇAMENTO'!$G$14:G489,'MODELO ORÇAMENTO'!G489,'MODELO ORÇAMENTO'!$I$14:I489,DADOS!$AE$8))</f>
        <v>25</v>
      </c>
      <c r="I489" t="s">
        <v>16</v>
      </c>
      <c r="K489" s="49"/>
      <c r="L489" s="2" t="s">
        <v>734</v>
      </c>
      <c r="O489" s="4" t="s">
        <v>735</v>
      </c>
      <c r="P489" s="3" t="s">
        <v>75</v>
      </c>
      <c r="Q489" s="5">
        <v>120</v>
      </c>
      <c r="R489" s="7"/>
      <c r="S489" s="6"/>
      <c r="T489" s="8"/>
      <c r="U489" s="2" t="s">
        <v>42</v>
      </c>
      <c r="V489" s="43"/>
      <c r="Z489" s="10" t="s">
        <v>0</v>
      </c>
      <c r="AA489" s="10" t="s">
        <v>0</v>
      </c>
      <c r="AB489" s="10" t="s">
        <v>0</v>
      </c>
      <c r="AC489" s="10" t="s">
        <v>0</v>
      </c>
      <c r="AE489" s="10" t="s">
        <v>0</v>
      </c>
      <c r="AF489" s="10" t="s">
        <v>0</v>
      </c>
      <c r="AG489" s="10" t="s">
        <v>0</v>
      </c>
      <c r="AH489" s="10" t="s">
        <v>0</v>
      </c>
      <c r="AI489" s="10" t="s">
        <v>0</v>
      </c>
    </row>
    <row r="490" spans="2:35" ht="60" x14ac:dyDescent="0.25">
      <c r="B490">
        <f>IFERROR(IF(I490=DADOS!$AE$8,S490,""),0)</f>
        <v>0</v>
      </c>
      <c r="C490">
        <f>IF(I490=DADOS!$AE$8,S490,"")</f>
        <v>0</v>
      </c>
      <c r="D490">
        <f>IF(I490="","",COUNTIF(I$12:I490,DADOS!$AE$4))</f>
        <v>3</v>
      </c>
      <c r="E490">
        <f>IF(I490="","",IF(I490=DADOS!$AE$4,"",IF(OR(I490=DADOS!$AE$5,I490=DADOS!$AE$6,I490=DADOS!$AE$7),COUNTIFS('MODELO ORÇAMENTO'!$D$14:D490,'MODELO ORÇAMENTO'!D490,'MODELO ORÇAMENTO'!$I$14:I490,DADOS!$AE$5),COUNTIFS('MODELO ORÇAMENTO'!$D$14:D490,'MODELO ORÇAMENTO'!D490,'MODELO ORÇAMENTO'!$I$14:I490,DADOS!$AE$5))))</f>
        <v>13</v>
      </c>
      <c r="F490">
        <f>IF(I490="","",IF(I490=DADOS!$AE$4,"",IF(OR(I490=DADOS!$AE$5,I490=DADOS!$AE$6,I490=DADOS!$AE$7),COUNTIFS('MODELO ORÇAMENTO'!$D$14:D490,'MODELO ORÇAMENTO'!D490,'MODELO ORÇAMENTO'!$E$14:E490,'MODELO ORÇAMENTO'!E490,'MODELO ORÇAMENTO'!$I$14:I490,DADOS!$AE$6),COUNTIFS('MODELO ORÇAMENTO'!$D$14:D490,'MODELO ORÇAMENTO'!D490,'MODELO ORÇAMENTO'!$E$14:E490,'MODELO ORÇAMENTO'!E490,'MODELO ORÇAMENTO'!$I$14:I490,DADOS!$AE$6))))</f>
        <v>2</v>
      </c>
      <c r="G490">
        <f>IF(I490="","",IF(I490=DADOS!$AE$4,"",IF(OR(I490=DADOS!$AE$5,I490=DADOS!$AE$6,I490=DADOS!$AE$7),COUNTIFS('MODELO ORÇAMENTO'!$D$14:D490,'MODELO ORÇAMENTO'!D490,'MODELO ORÇAMENTO'!$E$14:E490,'MODELO ORÇAMENTO'!E490,'MODELO ORÇAMENTO'!$F$14:F490,'MODELO ORÇAMENTO'!F490,'MODELO ORÇAMENTO'!$I$14:I490,DADOS!$AE$7),COUNTIFS('MODELO ORÇAMENTO'!$D$14:D490,'MODELO ORÇAMENTO'!D490,'MODELO ORÇAMENTO'!$E$14:E490,'MODELO ORÇAMENTO'!E490,'MODELO ORÇAMENTO'!$F$14:F490,'MODELO ORÇAMENTO'!F490,'MODELO ORÇAMENTO'!$I$14:I490,DADOS!$AE$7))))</f>
        <v>0</v>
      </c>
      <c r="H490">
        <f>IF(I490="","",COUNTIFS('MODELO ORÇAMENTO'!$D$14:D490,'MODELO ORÇAMENTO'!D490,'MODELO ORÇAMENTO'!$E$14:E490,'MODELO ORÇAMENTO'!E490,'MODELO ORÇAMENTO'!$F$14:F490,'MODELO ORÇAMENTO'!F490,'MODELO ORÇAMENTO'!$G$14:G490,'MODELO ORÇAMENTO'!G490,'MODELO ORÇAMENTO'!$I$14:I490,DADOS!$AE$8))</f>
        <v>26</v>
      </c>
      <c r="I490" t="s">
        <v>16</v>
      </c>
      <c r="K490" s="49"/>
      <c r="L490" s="2" t="s">
        <v>736</v>
      </c>
      <c r="O490" s="4" t="s">
        <v>737</v>
      </c>
      <c r="P490" s="3" t="s">
        <v>52</v>
      </c>
      <c r="Q490" s="5">
        <v>40</v>
      </c>
      <c r="R490" s="7"/>
      <c r="S490" s="6"/>
      <c r="T490" s="8"/>
      <c r="U490" s="2" t="s">
        <v>42</v>
      </c>
      <c r="V490" s="43"/>
      <c r="Z490" s="10" t="s">
        <v>0</v>
      </c>
      <c r="AA490" s="10" t="s">
        <v>0</v>
      </c>
      <c r="AB490" s="10" t="s">
        <v>0</v>
      </c>
      <c r="AC490" s="10" t="s">
        <v>0</v>
      </c>
      <c r="AE490" s="10" t="s">
        <v>0</v>
      </c>
      <c r="AF490" s="10" t="s">
        <v>0</v>
      </c>
      <c r="AG490" s="10" t="s">
        <v>0</v>
      </c>
      <c r="AH490" s="10" t="s">
        <v>0</v>
      </c>
      <c r="AI490" s="10" t="s">
        <v>0</v>
      </c>
    </row>
    <row r="491" spans="2:35" ht="45" x14ac:dyDescent="0.25">
      <c r="B491">
        <f>IFERROR(IF(I491=DADOS!$AE$8,S491,""),0)</f>
        <v>0</v>
      </c>
      <c r="C491">
        <f>IF(I491=DADOS!$AE$8,S491,"")</f>
        <v>0</v>
      </c>
      <c r="D491">
        <f>IF(I491="","",COUNTIF(I$12:I491,DADOS!$AE$4))</f>
        <v>3</v>
      </c>
      <c r="E491">
        <f>IF(I491="","",IF(I491=DADOS!$AE$4,"",IF(OR(I491=DADOS!$AE$5,I491=DADOS!$AE$6,I491=DADOS!$AE$7),COUNTIFS('MODELO ORÇAMENTO'!$D$14:D491,'MODELO ORÇAMENTO'!D491,'MODELO ORÇAMENTO'!$I$14:I491,DADOS!$AE$5),COUNTIFS('MODELO ORÇAMENTO'!$D$14:D491,'MODELO ORÇAMENTO'!D491,'MODELO ORÇAMENTO'!$I$14:I491,DADOS!$AE$5))))</f>
        <v>13</v>
      </c>
      <c r="F491">
        <f>IF(I491="","",IF(I491=DADOS!$AE$4,"",IF(OR(I491=DADOS!$AE$5,I491=DADOS!$AE$6,I491=DADOS!$AE$7),COUNTIFS('MODELO ORÇAMENTO'!$D$14:D491,'MODELO ORÇAMENTO'!D491,'MODELO ORÇAMENTO'!$E$14:E491,'MODELO ORÇAMENTO'!E491,'MODELO ORÇAMENTO'!$I$14:I491,DADOS!$AE$6),COUNTIFS('MODELO ORÇAMENTO'!$D$14:D491,'MODELO ORÇAMENTO'!D491,'MODELO ORÇAMENTO'!$E$14:E491,'MODELO ORÇAMENTO'!E491,'MODELO ORÇAMENTO'!$I$14:I491,DADOS!$AE$6))))</f>
        <v>2</v>
      </c>
      <c r="G491">
        <f>IF(I491="","",IF(I491=DADOS!$AE$4,"",IF(OR(I491=DADOS!$AE$5,I491=DADOS!$AE$6,I491=DADOS!$AE$7),COUNTIFS('MODELO ORÇAMENTO'!$D$14:D491,'MODELO ORÇAMENTO'!D491,'MODELO ORÇAMENTO'!$E$14:E491,'MODELO ORÇAMENTO'!E491,'MODELO ORÇAMENTO'!$F$14:F491,'MODELO ORÇAMENTO'!F491,'MODELO ORÇAMENTO'!$I$14:I491,DADOS!$AE$7),COUNTIFS('MODELO ORÇAMENTO'!$D$14:D491,'MODELO ORÇAMENTO'!D491,'MODELO ORÇAMENTO'!$E$14:E491,'MODELO ORÇAMENTO'!E491,'MODELO ORÇAMENTO'!$F$14:F491,'MODELO ORÇAMENTO'!F491,'MODELO ORÇAMENTO'!$I$14:I491,DADOS!$AE$7))))</f>
        <v>0</v>
      </c>
      <c r="H491">
        <f>IF(I491="","",COUNTIFS('MODELO ORÇAMENTO'!$D$14:D491,'MODELO ORÇAMENTO'!D491,'MODELO ORÇAMENTO'!$E$14:E491,'MODELO ORÇAMENTO'!E491,'MODELO ORÇAMENTO'!$F$14:F491,'MODELO ORÇAMENTO'!F491,'MODELO ORÇAMENTO'!$G$14:G491,'MODELO ORÇAMENTO'!G491,'MODELO ORÇAMENTO'!$I$14:I491,DADOS!$AE$8))</f>
        <v>27</v>
      </c>
      <c r="I491" t="s">
        <v>16</v>
      </c>
      <c r="K491" s="49"/>
      <c r="L491" s="2" t="s">
        <v>738</v>
      </c>
      <c r="O491" s="4" t="s">
        <v>739</v>
      </c>
      <c r="P491" s="3" t="s">
        <v>52</v>
      </c>
      <c r="Q491" s="5">
        <v>12</v>
      </c>
      <c r="R491" s="7"/>
      <c r="S491" s="6"/>
      <c r="T491" s="8"/>
      <c r="U491" s="2" t="s">
        <v>42</v>
      </c>
      <c r="V491" s="43"/>
      <c r="Z491" s="10" t="s">
        <v>0</v>
      </c>
      <c r="AA491" s="10" t="s">
        <v>0</v>
      </c>
      <c r="AB491" s="10" t="s">
        <v>0</v>
      </c>
      <c r="AC491" s="10" t="s">
        <v>0</v>
      </c>
      <c r="AE491" s="10" t="s">
        <v>0</v>
      </c>
      <c r="AF491" s="10" t="s">
        <v>0</v>
      </c>
      <c r="AG491" s="10" t="s">
        <v>0</v>
      </c>
      <c r="AH491" s="10" t="s">
        <v>0</v>
      </c>
      <c r="AI491" s="10" t="s">
        <v>0</v>
      </c>
    </row>
    <row r="492" spans="2:35" ht="45" x14ac:dyDescent="0.25">
      <c r="B492">
        <f>IFERROR(IF(I492=DADOS!$AE$8,S492,""),0)</f>
        <v>0</v>
      </c>
      <c r="C492">
        <f>IF(I492=DADOS!$AE$8,S492,"")</f>
        <v>0</v>
      </c>
      <c r="D492">
        <f>IF(I492="","",COUNTIF(I$12:I492,DADOS!$AE$4))</f>
        <v>3</v>
      </c>
      <c r="E492">
        <f>IF(I492="","",IF(I492=DADOS!$AE$4,"",IF(OR(I492=DADOS!$AE$5,I492=DADOS!$AE$6,I492=DADOS!$AE$7),COUNTIFS('MODELO ORÇAMENTO'!$D$14:D492,'MODELO ORÇAMENTO'!D492,'MODELO ORÇAMENTO'!$I$14:I492,DADOS!$AE$5),COUNTIFS('MODELO ORÇAMENTO'!$D$14:D492,'MODELO ORÇAMENTO'!D492,'MODELO ORÇAMENTO'!$I$14:I492,DADOS!$AE$5))))</f>
        <v>13</v>
      </c>
      <c r="F492">
        <f>IF(I492="","",IF(I492=DADOS!$AE$4,"",IF(OR(I492=DADOS!$AE$5,I492=DADOS!$AE$6,I492=DADOS!$AE$7),COUNTIFS('MODELO ORÇAMENTO'!$D$14:D492,'MODELO ORÇAMENTO'!D492,'MODELO ORÇAMENTO'!$E$14:E492,'MODELO ORÇAMENTO'!E492,'MODELO ORÇAMENTO'!$I$14:I492,DADOS!$AE$6),COUNTIFS('MODELO ORÇAMENTO'!$D$14:D492,'MODELO ORÇAMENTO'!D492,'MODELO ORÇAMENTO'!$E$14:E492,'MODELO ORÇAMENTO'!E492,'MODELO ORÇAMENTO'!$I$14:I492,DADOS!$AE$6))))</f>
        <v>2</v>
      </c>
      <c r="G492">
        <f>IF(I492="","",IF(I492=DADOS!$AE$4,"",IF(OR(I492=DADOS!$AE$5,I492=DADOS!$AE$6,I492=DADOS!$AE$7),COUNTIFS('MODELO ORÇAMENTO'!$D$14:D492,'MODELO ORÇAMENTO'!D492,'MODELO ORÇAMENTO'!$E$14:E492,'MODELO ORÇAMENTO'!E492,'MODELO ORÇAMENTO'!$F$14:F492,'MODELO ORÇAMENTO'!F492,'MODELO ORÇAMENTO'!$I$14:I492,DADOS!$AE$7),COUNTIFS('MODELO ORÇAMENTO'!$D$14:D492,'MODELO ORÇAMENTO'!D492,'MODELO ORÇAMENTO'!$E$14:E492,'MODELO ORÇAMENTO'!E492,'MODELO ORÇAMENTO'!$F$14:F492,'MODELO ORÇAMENTO'!F492,'MODELO ORÇAMENTO'!$I$14:I492,DADOS!$AE$7))))</f>
        <v>0</v>
      </c>
      <c r="H492">
        <f>IF(I492="","",COUNTIFS('MODELO ORÇAMENTO'!$D$14:D492,'MODELO ORÇAMENTO'!D492,'MODELO ORÇAMENTO'!$E$14:E492,'MODELO ORÇAMENTO'!E492,'MODELO ORÇAMENTO'!$F$14:F492,'MODELO ORÇAMENTO'!F492,'MODELO ORÇAMENTO'!$G$14:G492,'MODELO ORÇAMENTO'!G492,'MODELO ORÇAMENTO'!$I$14:I492,DADOS!$AE$8))</f>
        <v>28</v>
      </c>
      <c r="I492" t="s">
        <v>16</v>
      </c>
      <c r="K492" s="49"/>
      <c r="L492" s="2" t="s">
        <v>740</v>
      </c>
      <c r="O492" s="4" t="s">
        <v>741</v>
      </c>
      <c r="P492" s="3" t="s">
        <v>52</v>
      </c>
      <c r="Q492" s="5">
        <v>4</v>
      </c>
      <c r="R492" s="7"/>
      <c r="S492" s="6"/>
      <c r="T492" s="8"/>
      <c r="U492" s="2" t="s">
        <v>42</v>
      </c>
      <c r="V492" s="43"/>
      <c r="Z492" s="10" t="s">
        <v>0</v>
      </c>
      <c r="AA492" s="10" t="s">
        <v>0</v>
      </c>
      <c r="AB492" s="10" t="s">
        <v>0</v>
      </c>
      <c r="AC492" s="10" t="s">
        <v>0</v>
      </c>
      <c r="AE492" s="10" t="s">
        <v>0</v>
      </c>
      <c r="AF492" s="10" t="s">
        <v>0</v>
      </c>
      <c r="AG492" s="10" t="s">
        <v>0</v>
      </c>
      <c r="AH492" s="10" t="s">
        <v>0</v>
      </c>
      <c r="AI492" s="10" t="s">
        <v>0</v>
      </c>
    </row>
    <row r="493" spans="2:35" ht="45" x14ac:dyDescent="0.25">
      <c r="B493">
        <f>IFERROR(IF(I493=DADOS!$AE$8,S493,""),0)</f>
        <v>0</v>
      </c>
      <c r="C493">
        <f>IF(I493=DADOS!$AE$8,S493,"")</f>
        <v>0</v>
      </c>
      <c r="D493">
        <f>IF(I493="","",COUNTIF(I$12:I493,DADOS!$AE$4))</f>
        <v>3</v>
      </c>
      <c r="E493">
        <f>IF(I493="","",IF(I493=DADOS!$AE$4,"",IF(OR(I493=DADOS!$AE$5,I493=DADOS!$AE$6,I493=DADOS!$AE$7),COUNTIFS('MODELO ORÇAMENTO'!$D$14:D493,'MODELO ORÇAMENTO'!D493,'MODELO ORÇAMENTO'!$I$14:I493,DADOS!$AE$5),COUNTIFS('MODELO ORÇAMENTO'!$D$14:D493,'MODELO ORÇAMENTO'!D493,'MODELO ORÇAMENTO'!$I$14:I493,DADOS!$AE$5))))</f>
        <v>13</v>
      </c>
      <c r="F493">
        <f>IF(I493="","",IF(I493=DADOS!$AE$4,"",IF(OR(I493=DADOS!$AE$5,I493=DADOS!$AE$6,I493=DADOS!$AE$7),COUNTIFS('MODELO ORÇAMENTO'!$D$14:D493,'MODELO ORÇAMENTO'!D493,'MODELO ORÇAMENTO'!$E$14:E493,'MODELO ORÇAMENTO'!E493,'MODELO ORÇAMENTO'!$I$14:I493,DADOS!$AE$6),COUNTIFS('MODELO ORÇAMENTO'!$D$14:D493,'MODELO ORÇAMENTO'!D493,'MODELO ORÇAMENTO'!$E$14:E493,'MODELO ORÇAMENTO'!E493,'MODELO ORÇAMENTO'!$I$14:I493,DADOS!$AE$6))))</f>
        <v>2</v>
      </c>
      <c r="G493">
        <f>IF(I493="","",IF(I493=DADOS!$AE$4,"",IF(OR(I493=DADOS!$AE$5,I493=DADOS!$AE$6,I493=DADOS!$AE$7),COUNTIFS('MODELO ORÇAMENTO'!$D$14:D493,'MODELO ORÇAMENTO'!D493,'MODELO ORÇAMENTO'!$E$14:E493,'MODELO ORÇAMENTO'!E493,'MODELO ORÇAMENTO'!$F$14:F493,'MODELO ORÇAMENTO'!F493,'MODELO ORÇAMENTO'!$I$14:I493,DADOS!$AE$7),COUNTIFS('MODELO ORÇAMENTO'!$D$14:D493,'MODELO ORÇAMENTO'!D493,'MODELO ORÇAMENTO'!$E$14:E493,'MODELO ORÇAMENTO'!E493,'MODELO ORÇAMENTO'!$F$14:F493,'MODELO ORÇAMENTO'!F493,'MODELO ORÇAMENTO'!$I$14:I493,DADOS!$AE$7))))</f>
        <v>0</v>
      </c>
      <c r="H493">
        <f>IF(I493="","",COUNTIFS('MODELO ORÇAMENTO'!$D$14:D493,'MODELO ORÇAMENTO'!D493,'MODELO ORÇAMENTO'!$E$14:E493,'MODELO ORÇAMENTO'!E493,'MODELO ORÇAMENTO'!$F$14:F493,'MODELO ORÇAMENTO'!F493,'MODELO ORÇAMENTO'!$G$14:G493,'MODELO ORÇAMENTO'!G493,'MODELO ORÇAMENTO'!$I$14:I493,DADOS!$AE$8))</f>
        <v>29</v>
      </c>
      <c r="I493" t="s">
        <v>16</v>
      </c>
      <c r="K493" s="49"/>
      <c r="L493" s="2" t="s">
        <v>742</v>
      </c>
      <c r="O493" s="4" t="s">
        <v>743</v>
      </c>
      <c r="P493" s="3" t="s">
        <v>52</v>
      </c>
      <c r="Q493" s="5">
        <v>4</v>
      </c>
      <c r="R493" s="7"/>
      <c r="S493" s="6"/>
      <c r="T493" s="8"/>
      <c r="U493" s="2" t="s">
        <v>42</v>
      </c>
      <c r="V493" s="43"/>
      <c r="Z493" s="10" t="s">
        <v>0</v>
      </c>
      <c r="AA493" s="10" t="s">
        <v>0</v>
      </c>
      <c r="AB493" s="10" t="s">
        <v>0</v>
      </c>
      <c r="AC493" s="10" t="s">
        <v>0</v>
      </c>
      <c r="AE493" s="10" t="s">
        <v>0</v>
      </c>
      <c r="AF493" s="10" t="s">
        <v>0</v>
      </c>
      <c r="AG493" s="10" t="s">
        <v>0</v>
      </c>
      <c r="AH493" s="10" t="s">
        <v>0</v>
      </c>
      <c r="AI493" s="10" t="s">
        <v>0</v>
      </c>
    </row>
    <row r="494" spans="2:35" ht="45" x14ac:dyDescent="0.25">
      <c r="B494">
        <f>IFERROR(IF(I494=DADOS!$AE$8,S494,""),0)</f>
        <v>0</v>
      </c>
      <c r="C494">
        <f>IF(I494=DADOS!$AE$8,S494,"")</f>
        <v>0</v>
      </c>
      <c r="D494">
        <f>IF(I494="","",COUNTIF(I$12:I494,DADOS!$AE$4))</f>
        <v>3</v>
      </c>
      <c r="E494">
        <f>IF(I494="","",IF(I494=DADOS!$AE$4,"",IF(OR(I494=DADOS!$AE$5,I494=DADOS!$AE$6,I494=DADOS!$AE$7),COUNTIFS('MODELO ORÇAMENTO'!$D$14:D494,'MODELO ORÇAMENTO'!D494,'MODELO ORÇAMENTO'!$I$14:I494,DADOS!$AE$5),COUNTIFS('MODELO ORÇAMENTO'!$D$14:D494,'MODELO ORÇAMENTO'!D494,'MODELO ORÇAMENTO'!$I$14:I494,DADOS!$AE$5))))</f>
        <v>13</v>
      </c>
      <c r="F494">
        <f>IF(I494="","",IF(I494=DADOS!$AE$4,"",IF(OR(I494=DADOS!$AE$5,I494=DADOS!$AE$6,I494=DADOS!$AE$7),COUNTIFS('MODELO ORÇAMENTO'!$D$14:D494,'MODELO ORÇAMENTO'!D494,'MODELO ORÇAMENTO'!$E$14:E494,'MODELO ORÇAMENTO'!E494,'MODELO ORÇAMENTO'!$I$14:I494,DADOS!$AE$6),COUNTIFS('MODELO ORÇAMENTO'!$D$14:D494,'MODELO ORÇAMENTO'!D494,'MODELO ORÇAMENTO'!$E$14:E494,'MODELO ORÇAMENTO'!E494,'MODELO ORÇAMENTO'!$I$14:I494,DADOS!$AE$6))))</f>
        <v>2</v>
      </c>
      <c r="G494">
        <f>IF(I494="","",IF(I494=DADOS!$AE$4,"",IF(OR(I494=DADOS!$AE$5,I494=DADOS!$AE$6,I494=DADOS!$AE$7),COUNTIFS('MODELO ORÇAMENTO'!$D$14:D494,'MODELO ORÇAMENTO'!D494,'MODELO ORÇAMENTO'!$E$14:E494,'MODELO ORÇAMENTO'!E494,'MODELO ORÇAMENTO'!$F$14:F494,'MODELO ORÇAMENTO'!F494,'MODELO ORÇAMENTO'!$I$14:I494,DADOS!$AE$7),COUNTIFS('MODELO ORÇAMENTO'!$D$14:D494,'MODELO ORÇAMENTO'!D494,'MODELO ORÇAMENTO'!$E$14:E494,'MODELO ORÇAMENTO'!E494,'MODELO ORÇAMENTO'!$F$14:F494,'MODELO ORÇAMENTO'!F494,'MODELO ORÇAMENTO'!$I$14:I494,DADOS!$AE$7))))</f>
        <v>0</v>
      </c>
      <c r="H494">
        <f>IF(I494="","",COUNTIFS('MODELO ORÇAMENTO'!$D$14:D494,'MODELO ORÇAMENTO'!D494,'MODELO ORÇAMENTO'!$E$14:E494,'MODELO ORÇAMENTO'!E494,'MODELO ORÇAMENTO'!$F$14:F494,'MODELO ORÇAMENTO'!F494,'MODELO ORÇAMENTO'!$G$14:G494,'MODELO ORÇAMENTO'!G494,'MODELO ORÇAMENTO'!$I$14:I494,DADOS!$AE$8))</f>
        <v>30</v>
      </c>
      <c r="I494" t="s">
        <v>16</v>
      </c>
      <c r="K494" s="49"/>
      <c r="L494" s="2" t="s">
        <v>744</v>
      </c>
      <c r="O494" s="4" t="s">
        <v>745</v>
      </c>
      <c r="P494" s="3" t="s">
        <v>52</v>
      </c>
      <c r="Q494" s="5">
        <v>4</v>
      </c>
      <c r="R494" s="7"/>
      <c r="S494" s="6"/>
      <c r="T494" s="8"/>
      <c r="U494" s="2" t="s">
        <v>42</v>
      </c>
      <c r="V494" s="43"/>
      <c r="Z494" s="10" t="s">
        <v>0</v>
      </c>
      <c r="AA494" s="10" t="s">
        <v>0</v>
      </c>
      <c r="AB494" s="10" t="s">
        <v>0</v>
      </c>
      <c r="AC494" s="10" t="s">
        <v>0</v>
      </c>
      <c r="AE494" s="10" t="s">
        <v>0</v>
      </c>
      <c r="AF494" s="10" t="s">
        <v>0</v>
      </c>
      <c r="AG494" s="10" t="s">
        <v>0</v>
      </c>
      <c r="AH494" s="10" t="s">
        <v>0</v>
      </c>
      <c r="AI494" s="10" t="s">
        <v>0</v>
      </c>
    </row>
    <row r="495" spans="2:35" ht="45" x14ac:dyDescent="0.25">
      <c r="B495">
        <f>IFERROR(IF(I495=DADOS!$AE$8,S495,""),0)</f>
        <v>0</v>
      </c>
      <c r="C495">
        <f>IF(I495=DADOS!$AE$8,S495,"")</f>
        <v>0</v>
      </c>
      <c r="D495">
        <f>IF(I495="","",COUNTIF(I$12:I495,DADOS!$AE$4))</f>
        <v>3</v>
      </c>
      <c r="E495">
        <f>IF(I495="","",IF(I495=DADOS!$AE$4,"",IF(OR(I495=DADOS!$AE$5,I495=DADOS!$AE$6,I495=DADOS!$AE$7),COUNTIFS('MODELO ORÇAMENTO'!$D$14:D495,'MODELO ORÇAMENTO'!D495,'MODELO ORÇAMENTO'!$I$14:I495,DADOS!$AE$5),COUNTIFS('MODELO ORÇAMENTO'!$D$14:D495,'MODELO ORÇAMENTO'!D495,'MODELO ORÇAMENTO'!$I$14:I495,DADOS!$AE$5))))</f>
        <v>13</v>
      </c>
      <c r="F495">
        <f>IF(I495="","",IF(I495=DADOS!$AE$4,"",IF(OR(I495=DADOS!$AE$5,I495=DADOS!$AE$6,I495=DADOS!$AE$7),COUNTIFS('MODELO ORÇAMENTO'!$D$14:D495,'MODELO ORÇAMENTO'!D495,'MODELO ORÇAMENTO'!$E$14:E495,'MODELO ORÇAMENTO'!E495,'MODELO ORÇAMENTO'!$I$14:I495,DADOS!$AE$6),COUNTIFS('MODELO ORÇAMENTO'!$D$14:D495,'MODELO ORÇAMENTO'!D495,'MODELO ORÇAMENTO'!$E$14:E495,'MODELO ORÇAMENTO'!E495,'MODELO ORÇAMENTO'!$I$14:I495,DADOS!$AE$6))))</f>
        <v>2</v>
      </c>
      <c r="G495">
        <f>IF(I495="","",IF(I495=DADOS!$AE$4,"",IF(OR(I495=DADOS!$AE$5,I495=DADOS!$AE$6,I495=DADOS!$AE$7),COUNTIFS('MODELO ORÇAMENTO'!$D$14:D495,'MODELO ORÇAMENTO'!D495,'MODELO ORÇAMENTO'!$E$14:E495,'MODELO ORÇAMENTO'!E495,'MODELO ORÇAMENTO'!$F$14:F495,'MODELO ORÇAMENTO'!F495,'MODELO ORÇAMENTO'!$I$14:I495,DADOS!$AE$7),COUNTIFS('MODELO ORÇAMENTO'!$D$14:D495,'MODELO ORÇAMENTO'!D495,'MODELO ORÇAMENTO'!$E$14:E495,'MODELO ORÇAMENTO'!E495,'MODELO ORÇAMENTO'!$F$14:F495,'MODELO ORÇAMENTO'!F495,'MODELO ORÇAMENTO'!$I$14:I495,DADOS!$AE$7))))</f>
        <v>0</v>
      </c>
      <c r="H495">
        <f>IF(I495="","",COUNTIFS('MODELO ORÇAMENTO'!$D$14:D495,'MODELO ORÇAMENTO'!D495,'MODELO ORÇAMENTO'!$E$14:E495,'MODELO ORÇAMENTO'!E495,'MODELO ORÇAMENTO'!$F$14:F495,'MODELO ORÇAMENTO'!F495,'MODELO ORÇAMENTO'!$G$14:G495,'MODELO ORÇAMENTO'!G495,'MODELO ORÇAMENTO'!$I$14:I495,DADOS!$AE$8))</f>
        <v>31</v>
      </c>
      <c r="I495" t="s">
        <v>16</v>
      </c>
      <c r="K495" s="49"/>
      <c r="L495" s="2" t="s">
        <v>746</v>
      </c>
      <c r="O495" s="4" t="s">
        <v>747</v>
      </c>
      <c r="P495" s="3" t="s">
        <v>52</v>
      </c>
      <c r="Q495" s="5">
        <v>48</v>
      </c>
      <c r="R495" s="7"/>
      <c r="S495" s="6"/>
      <c r="T495" s="8"/>
      <c r="U495" s="2" t="s">
        <v>42</v>
      </c>
      <c r="V495" s="43"/>
      <c r="Z495" s="10" t="s">
        <v>0</v>
      </c>
      <c r="AA495" s="10" t="s">
        <v>0</v>
      </c>
      <c r="AB495" s="10" t="s">
        <v>0</v>
      </c>
      <c r="AC495" s="10" t="s">
        <v>0</v>
      </c>
      <c r="AE495" s="10" t="s">
        <v>0</v>
      </c>
      <c r="AF495" s="10" t="s">
        <v>0</v>
      </c>
      <c r="AG495" s="10" t="s">
        <v>0</v>
      </c>
      <c r="AH495" s="10" t="s">
        <v>0</v>
      </c>
      <c r="AI495" s="10" t="s">
        <v>0</v>
      </c>
    </row>
    <row r="496" spans="2:35" ht="60" x14ac:dyDescent="0.25">
      <c r="B496">
        <f>IFERROR(IF(I496=DADOS!$AE$8,S496,""),0)</f>
        <v>0</v>
      </c>
      <c r="C496">
        <f>IF(I496=DADOS!$AE$8,S496,"")</f>
        <v>0</v>
      </c>
      <c r="D496">
        <f>IF(I496="","",COUNTIF(I$12:I496,DADOS!$AE$4))</f>
        <v>3</v>
      </c>
      <c r="E496">
        <f>IF(I496="","",IF(I496=DADOS!$AE$4,"",IF(OR(I496=DADOS!$AE$5,I496=DADOS!$AE$6,I496=DADOS!$AE$7),COUNTIFS('MODELO ORÇAMENTO'!$D$14:D496,'MODELO ORÇAMENTO'!D496,'MODELO ORÇAMENTO'!$I$14:I496,DADOS!$AE$5),COUNTIFS('MODELO ORÇAMENTO'!$D$14:D496,'MODELO ORÇAMENTO'!D496,'MODELO ORÇAMENTO'!$I$14:I496,DADOS!$AE$5))))</f>
        <v>13</v>
      </c>
      <c r="F496">
        <f>IF(I496="","",IF(I496=DADOS!$AE$4,"",IF(OR(I496=DADOS!$AE$5,I496=DADOS!$AE$6,I496=DADOS!$AE$7),COUNTIFS('MODELO ORÇAMENTO'!$D$14:D496,'MODELO ORÇAMENTO'!D496,'MODELO ORÇAMENTO'!$E$14:E496,'MODELO ORÇAMENTO'!E496,'MODELO ORÇAMENTO'!$I$14:I496,DADOS!$AE$6),COUNTIFS('MODELO ORÇAMENTO'!$D$14:D496,'MODELO ORÇAMENTO'!D496,'MODELO ORÇAMENTO'!$E$14:E496,'MODELO ORÇAMENTO'!E496,'MODELO ORÇAMENTO'!$I$14:I496,DADOS!$AE$6))))</f>
        <v>2</v>
      </c>
      <c r="G496">
        <f>IF(I496="","",IF(I496=DADOS!$AE$4,"",IF(OR(I496=DADOS!$AE$5,I496=DADOS!$AE$6,I496=DADOS!$AE$7),COUNTIFS('MODELO ORÇAMENTO'!$D$14:D496,'MODELO ORÇAMENTO'!D496,'MODELO ORÇAMENTO'!$E$14:E496,'MODELO ORÇAMENTO'!E496,'MODELO ORÇAMENTO'!$F$14:F496,'MODELO ORÇAMENTO'!F496,'MODELO ORÇAMENTO'!$I$14:I496,DADOS!$AE$7),COUNTIFS('MODELO ORÇAMENTO'!$D$14:D496,'MODELO ORÇAMENTO'!D496,'MODELO ORÇAMENTO'!$E$14:E496,'MODELO ORÇAMENTO'!E496,'MODELO ORÇAMENTO'!$F$14:F496,'MODELO ORÇAMENTO'!F496,'MODELO ORÇAMENTO'!$I$14:I496,DADOS!$AE$7))))</f>
        <v>0</v>
      </c>
      <c r="H496">
        <f>IF(I496="","",COUNTIFS('MODELO ORÇAMENTO'!$D$14:D496,'MODELO ORÇAMENTO'!D496,'MODELO ORÇAMENTO'!$E$14:E496,'MODELO ORÇAMENTO'!E496,'MODELO ORÇAMENTO'!$F$14:F496,'MODELO ORÇAMENTO'!F496,'MODELO ORÇAMENTO'!$G$14:G496,'MODELO ORÇAMENTO'!G496,'MODELO ORÇAMENTO'!$I$14:I496,DADOS!$AE$8))</f>
        <v>32</v>
      </c>
      <c r="I496" t="s">
        <v>16</v>
      </c>
      <c r="K496" s="49"/>
      <c r="L496" s="2" t="s">
        <v>748</v>
      </c>
      <c r="O496" s="4" t="s">
        <v>749</v>
      </c>
      <c r="P496" s="3" t="s">
        <v>52</v>
      </c>
      <c r="Q496" s="5">
        <v>4</v>
      </c>
      <c r="R496" s="7"/>
      <c r="S496" s="6"/>
      <c r="T496" s="8"/>
      <c r="U496" s="2" t="s">
        <v>42</v>
      </c>
      <c r="V496" s="43"/>
      <c r="Z496" s="10" t="s">
        <v>0</v>
      </c>
      <c r="AA496" s="10" t="s">
        <v>0</v>
      </c>
      <c r="AB496" s="10" t="s">
        <v>0</v>
      </c>
      <c r="AC496" s="10" t="s">
        <v>0</v>
      </c>
      <c r="AE496" s="10" t="s">
        <v>0</v>
      </c>
      <c r="AF496" s="10" t="s">
        <v>0</v>
      </c>
      <c r="AG496" s="10" t="s">
        <v>0</v>
      </c>
      <c r="AH496" s="10" t="s">
        <v>0</v>
      </c>
      <c r="AI496" s="10" t="s">
        <v>0</v>
      </c>
    </row>
    <row r="497" spans="2:35" ht="60" x14ac:dyDescent="0.25">
      <c r="B497">
        <f>IFERROR(IF(I497=DADOS!$AE$8,S497,""),0)</f>
        <v>0</v>
      </c>
      <c r="C497">
        <f>IF(I497=DADOS!$AE$8,S497,"")</f>
        <v>0</v>
      </c>
      <c r="D497">
        <f>IF(I497="","",COUNTIF(I$12:I497,DADOS!$AE$4))</f>
        <v>3</v>
      </c>
      <c r="E497">
        <f>IF(I497="","",IF(I497=DADOS!$AE$4,"",IF(OR(I497=DADOS!$AE$5,I497=DADOS!$AE$6,I497=DADOS!$AE$7),COUNTIFS('MODELO ORÇAMENTO'!$D$14:D497,'MODELO ORÇAMENTO'!D497,'MODELO ORÇAMENTO'!$I$14:I497,DADOS!$AE$5),COUNTIFS('MODELO ORÇAMENTO'!$D$14:D497,'MODELO ORÇAMENTO'!D497,'MODELO ORÇAMENTO'!$I$14:I497,DADOS!$AE$5))))</f>
        <v>13</v>
      </c>
      <c r="F497">
        <f>IF(I497="","",IF(I497=DADOS!$AE$4,"",IF(OR(I497=DADOS!$AE$5,I497=DADOS!$AE$6,I497=DADOS!$AE$7),COUNTIFS('MODELO ORÇAMENTO'!$D$14:D497,'MODELO ORÇAMENTO'!D497,'MODELO ORÇAMENTO'!$E$14:E497,'MODELO ORÇAMENTO'!E497,'MODELO ORÇAMENTO'!$I$14:I497,DADOS!$AE$6),COUNTIFS('MODELO ORÇAMENTO'!$D$14:D497,'MODELO ORÇAMENTO'!D497,'MODELO ORÇAMENTO'!$E$14:E497,'MODELO ORÇAMENTO'!E497,'MODELO ORÇAMENTO'!$I$14:I497,DADOS!$AE$6))))</f>
        <v>2</v>
      </c>
      <c r="G497">
        <f>IF(I497="","",IF(I497=DADOS!$AE$4,"",IF(OR(I497=DADOS!$AE$5,I497=DADOS!$AE$6,I497=DADOS!$AE$7),COUNTIFS('MODELO ORÇAMENTO'!$D$14:D497,'MODELO ORÇAMENTO'!D497,'MODELO ORÇAMENTO'!$E$14:E497,'MODELO ORÇAMENTO'!E497,'MODELO ORÇAMENTO'!$F$14:F497,'MODELO ORÇAMENTO'!F497,'MODELO ORÇAMENTO'!$I$14:I497,DADOS!$AE$7),COUNTIFS('MODELO ORÇAMENTO'!$D$14:D497,'MODELO ORÇAMENTO'!D497,'MODELO ORÇAMENTO'!$E$14:E497,'MODELO ORÇAMENTO'!E497,'MODELO ORÇAMENTO'!$F$14:F497,'MODELO ORÇAMENTO'!F497,'MODELO ORÇAMENTO'!$I$14:I497,DADOS!$AE$7))))</f>
        <v>0</v>
      </c>
      <c r="H497">
        <f>IF(I497="","",COUNTIFS('MODELO ORÇAMENTO'!$D$14:D497,'MODELO ORÇAMENTO'!D497,'MODELO ORÇAMENTO'!$E$14:E497,'MODELO ORÇAMENTO'!E497,'MODELO ORÇAMENTO'!$F$14:F497,'MODELO ORÇAMENTO'!F497,'MODELO ORÇAMENTO'!$G$14:G497,'MODELO ORÇAMENTO'!G497,'MODELO ORÇAMENTO'!$I$14:I497,DADOS!$AE$8))</f>
        <v>33</v>
      </c>
      <c r="I497" t="s">
        <v>16</v>
      </c>
      <c r="K497" s="49"/>
      <c r="L497" s="2" t="s">
        <v>750</v>
      </c>
      <c r="O497" s="4" t="s">
        <v>751</v>
      </c>
      <c r="P497" s="3" t="s">
        <v>52</v>
      </c>
      <c r="Q497" s="5">
        <v>4</v>
      </c>
      <c r="R497" s="7"/>
      <c r="S497" s="6"/>
      <c r="T497" s="8"/>
      <c r="U497" s="2" t="s">
        <v>42</v>
      </c>
      <c r="V497" s="43"/>
      <c r="Z497" s="10" t="s">
        <v>0</v>
      </c>
      <c r="AA497" s="10" t="s">
        <v>0</v>
      </c>
      <c r="AB497" s="10" t="s">
        <v>0</v>
      </c>
      <c r="AC497" s="10" t="s">
        <v>0</v>
      </c>
      <c r="AE497" s="10" t="s">
        <v>0</v>
      </c>
      <c r="AF497" s="10" t="s">
        <v>0</v>
      </c>
      <c r="AG497" s="10" t="s">
        <v>0</v>
      </c>
      <c r="AH497" s="10" t="s">
        <v>0</v>
      </c>
      <c r="AI497" s="10" t="s">
        <v>0</v>
      </c>
    </row>
    <row r="498" spans="2:35" x14ac:dyDescent="0.25">
      <c r="B498" t="str">
        <f>IFERROR(IF(I498=DADOS!$AE$8,S498,""),0)</f>
        <v/>
      </c>
      <c r="C498" t="str">
        <f>IF(I498=DADOS!$AE$8,S498,"")</f>
        <v/>
      </c>
      <c r="D498" t="str">
        <f>IF(I498="","",COUNTIF(I$12:I498,DADOS!$AE$4))</f>
        <v/>
      </c>
      <c r="E498" t="str">
        <f>IF(I498="","",IF(I498=DADOS!$AE$4,"",IF(OR(I498=DADOS!$AE$5,I498=DADOS!$AE$6,I498=DADOS!$AE$7),COUNTIFS('MODELO ORÇAMENTO'!$D$14:D498,'MODELO ORÇAMENTO'!D498,'MODELO ORÇAMENTO'!$I$14:I498,DADOS!$AE$5),COUNTIFS('MODELO ORÇAMENTO'!$D$14:D498,'MODELO ORÇAMENTO'!D498,'MODELO ORÇAMENTO'!$I$14:I498,DADOS!$AE$5))))</f>
        <v/>
      </c>
      <c r="F498" t="str">
        <f>IF(I498="","",IF(I498=DADOS!$AE$4,"",IF(OR(I498=DADOS!$AE$5,I498=DADOS!$AE$6,I498=DADOS!$AE$7),COUNTIFS('MODELO ORÇAMENTO'!$D$14:D498,'MODELO ORÇAMENTO'!D498,'MODELO ORÇAMENTO'!$E$14:E498,'MODELO ORÇAMENTO'!E498,'MODELO ORÇAMENTO'!$I$14:I498,DADOS!$AE$6),COUNTIFS('MODELO ORÇAMENTO'!$D$14:D498,'MODELO ORÇAMENTO'!D498,'MODELO ORÇAMENTO'!$E$14:E498,'MODELO ORÇAMENTO'!E498,'MODELO ORÇAMENTO'!$I$14:I498,DADOS!$AE$6))))</f>
        <v/>
      </c>
      <c r="G498" t="str">
        <f>IF(I498="","",IF(I498=DADOS!$AE$4,"",IF(OR(I498=DADOS!$AE$5,I498=DADOS!$AE$6,I498=DADOS!$AE$7),COUNTIFS('MODELO ORÇAMENTO'!$D$14:D498,'MODELO ORÇAMENTO'!D498,'MODELO ORÇAMENTO'!$E$14:E498,'MODELO ORÇAMENTO'!E498,'MODELO ORÇAMENTO'!$F$14:F498,'MODELO ORÇAMENTO'!F498,'MODELO ORÇAMENTO'!$I$14:I498,DADOS!$AE$7),COUNTIFS('MODELO ORÇAMENTO'!$D$14:D498,'MODELO ORÇAMENTO'!D498,'MODELO ORÇAMENTO'!$E$14:E498,'MODELO ORÇAMENTO'!E498,'MODELO ORÇAMENTO'!$F$14:F498,'MODELO ORÇAMENTO'!F498,'MODELO ORÇAMENTO'!$I$14:I498,DADOS!$AE$7))))</f>
        <v/>
      </c>
      <c r="H498" t="str">
        <f>IF(I498="","",COUNTIFS('MODELO ORÇAMENTO'!$D$14:D498,'MODELO ORÇAMENTO'!D498,'MODELO ORÇAMENTO'!$E$14:E498,'MODELO ORÇAMENTO'!E498,'MODELO ORÇAMENTO'!$F$14:F498,'MODELO ORÇAMENTO'!F498,'MODELO ORÇAMENTO'!$G$14:G498,'MODELO ORÇAMENTO'!G498,'MODELO ORÇAMENTO'!$I$14:I498,DADOS!$AE$8))</f>
        <v/>
      </c>
      <c r="K498" s="49"/>
      <c r="L498" s="2" t="s">
        <v>0</v>
      </c>
      <c r="O498" s="4" t="s">
        <v>0</v>
      </c>
      <c r="P498" s="3" t="s">
        <v>0</v>
      </c>
      <c r="Q498" s="5" t="s">
        <v>0</v>
      </c>
      <c r="R498" s="7"/>
      <c r="S498" s="6"/>
      <c r="T498" s="8"/>
      <c r="V498" s="43"/>
      <c r="Z498" s="10" t="s">
        <v>0</v>
      </c>
      <c r="AA498" s="10" t="s">
        <v>0</v>
      </c>
      <c r="AB498" s="10" t="s">
        <v>0</v>
      </c>
      <c r="AC498" s="10" t="s">
        <v>0</v>
      </c>
      <c r="AE498" s="10" t="s">
        <v>0</v>
      </c>
      <c r="AF498" s="10" t="s">
        <v>0</v>
      </c>
      <c r="AG498" s="10" t="s">
        <v>0</v>
      </c>
      <c r="AH498" s="10" t="s">
        <v>0</v>
      </c>
      <c r="AI498" s="10" t="s">
        <v>0</v>
      </c>
    </row>
    <row r="499" spans="2:35" x14ac:dyDescent="0.25">
      <c r="B499" t="str">
        <f>IFERROR(IF(I499=DADOS!$AE$8,S499,""),0)</f>
        <v/>
      </c>
      <c r="C499" t="str">
        <f>IF(I499=DADOS!$AE$8,S499,"")</f>
        <v/>
      </c>
      <c r="D499">
        <f>IF(I499="","",COUNTIF(I$12:I499,DADOS!$AE$4))</f>
        <v>3</v>
      </c>
      <c r="E499">
        <f>IF(I499="","",IF(I499=DADOS!$AE$4,"",IF(OR(I499=DADOS!$AE$5,I499=DADOS!$AE$6,I499=DADOS!$AE$7),COUNTIFS('MODELO ORÇAMENTO'!$D$14:D499,'MODELO ORÇAMENTO'!D499,'MODELO ORÇAMENTO'!$I$14:I499,DADOS!$AE$5),COUNTIFS('MODELO ORÇAMENTO'!$D$14:D499,'MODELO ORÇAMENTO'!D499,'MODELO ORÇAMENTO'!$I$14:I499,DADOS!$AE$5))))</f>
        <v>14</v>
      </c>
      <c r="F499">
        <f>IF(I499="","",IF(I499=DADOS!$AE$4,"",IF(OR(I499=DADOS!$AE$5,I499=DADOS!$AE$6,I499=DADOS!$AE$7),COUNTIFS('MODELO ORÇAMENTO'!$D$14:D499,'MODELO ORÇAMENTO'!D499,'MODELO ORÇAMENTO'!$E$14:E499,'MODELO ORÇAMENTO'!E499,'MODELO ORÇAMENTO'!$I$14:I499,DADOS!$AE$6),COUNTIFS('MODELO ORÇAMENTO'!$D$14:D499,'MODELO ORÇAMENTO'!D499,'MODELO ORÇAMENTO'!$E$14:E499,'MODELO ORÇAMENTO'!E499,'MODELO ORÇAMENTO'!$I$14:I499,DADOS!$AE$6))))</f>
        <v>0</v>
      </c>
      <c r="G499">
        <f>IF(I499="","",IF(I499=DADOS!$AE$4,"",IF(OR(I499=DADOS!$AE$5,I499=DADOS!$AE$6,I499=DADOS!$AE$7),COUNTIFS('MODELO ORÇAMENTO'!$D$14:D499,'MODELO ORÇAMENTO'!D499,'MODELO ORÇAMENTO'!$E$14:E499,'MODELO ORÇAMENTO'!E499,'MODELO ORÇAMENTO'!$F$14:F499,'MODELO ORÇAMENTO'!F499,'MODELO ORÇAMENTO'!$I$14:I499,DADOS!$AE$7),COUNTIFS('MODELO ORÇAMENTO'!$D$14:D499,'MODELO ORÇAMENTO'!D499,'MODELO ORÇAMENTO'!$E$14:E499,'MODELO ORÇAMENTO'!E499,'MODELO ORÇAMENTO'!$F$14:F499,'MODELO ORÇAMENTO'!F499,'MODELO ORÇAMENTO'!$I$14:I499,DADOS!$AE$7))))</f>
        <v>0</v>
      </c>
      <c r="H499">
        <f>IF(I499="","",COUNTIFS('MODELO ORÇAMENTO'!$D$14:D499,'MODELO ORÇAMENTO'!D499,'MODELO ORÇAMENTO'!$E$14:E499,'MODELO ORÇAMENTO'!E499,'MODELO ORÇAMENTO'!$F$14:F499,'MODELO ORÇAMENTO'!F499,'MODELO ORÇAMENTO'!$G$14:G499,'MODELO ORÇAMENTO'!G499,'MODELO ORÇAMENTO'!$I$14:I499,DADOS!$AE$8))</f>
        <v>0</v>
      </c>
      <c r="I499" t="s">
        <v>13</v>
      </c>
      <c r="K499" s="49"/>
      <c r="L499" s="2" t="s">
        <v>752</v>
      </c>
      <c r="O499" s="4" t="s">
        <v>360</v>
      </c>
      <c r="P499" s="3" t="s">
        <v>0</v>
      </c>
      <c r="Q499" s="5" t="s">
        <v>0</v>
      </c>
      <c r="R499" s="7"/>
      <c r="S499" s="6"/>
      <c r="T499" s="8"/>
      <c r="V499" s="43"/>
      <c r="X499" s="9" t="s">
        <v>360</v>
      </c>
      <c r="Z499" s="10" t="s">
        <v>0</v>
      </c>
      <c r="AA499" s="10" t="s">
        <v>0</v>
      </c>
      <c r="AB499" s="10" t="s">
        <v>0</v>
      </c>
      <c r="AC499" s="10" t="s">
        <v>0</v>
      </c>
      <c r="AE499" s="10" t="s">
        <v>0</v>
      </c>
      <c r="AF499" s="10" t="s">
        <v>0</v>
      </c>
      <c r="AG499" s="10" t="s">
        <v>0</v>
      </c>
      <c r="AH499" s="10" t="s">
        <v>0</v>
      </c>
      <c r="AI499" s="10" t="s">
        <v>0</v>
      </c>
    </row>
    <row r="500" spans="2:35" ht="45" x14ac:dyDescent="0.25">
      <c r="B500">
        <f>IFERROR(IF(I500=DADOS!$AE$8,S500,""),0)</f>
        <v>0</v>
      </c>
      <c r="C500">
        <f>IF(I500=DADOS!$AE$8,S500,"")</f>
        <v>0</v>
      </c>
      <c r="D500">
        <f>IF(I500="","",COUNTIF(I$12:I500,DADOS!$AE$4))</f>
        <v>3</v>
      </c>
      <c r="E500">
        <f>IF(I500="","",IF(I500=DADOS!$AE$4,"",IF(OR(I500=DADOS!$AE$5,I500=DADOS!$AE$6,I500=DADOS!$AE$7),COUNTIFS('MODELO ORÇAMENTO'!$D$14:D500,'MODELO ORÇAMENTO'!D500,'MODELO ORÇAMENTO'!$I$14:I500,DADOS!$AE$5),COUNTIFS('MODELO ORÇAMENTO'!$D$14:D500,'MODELO ORÇAMENTO'!D500,'MODELO ORÇAMENTO'!$I$14:I500,DADOS!$AE$5))))</f>
        <v>14</v>
      </c>
      <c r="F500">
        <f>IF(I500="","",IF(I500=DADOS!$AE$4,"",IF(OR(I500=DADOS!$AE$5,I500=DADOS!$AE$6,I500=DADOS!$AE$7),COUNTIFS('MODELO ORÇAMENTO'!$D$14:D500,'MODELO ORÇAMENTO'!D500,'MODELO ORÇAMENTO'!$E$14:E500,'MODELO ORÇAMENTO'!E500,'MODELO ORÇAMENTO'!$I$14:I500,DADOS!$AE$6),COUNTIFS('MODELO ORÇAMENTO'!$D$14:D500,'MODELO ORÇAMENTO'!D500,'MODELO ORÇAMENTO'!$E$14:E500,'MODELO ORÇAMENTO'!E500,'MODELO ORÇAMENTO'!$I$14:I500,DADOS!$AE$6))))</f>
        <v>0</v>
      </c>
      <c r="G500">
        <f>IF(I500="","",IF(I500=DADOS!$AE$4,"",IF(OR(I500=DADOS!$AE$5,I500=DADOS!$AE$6,I500=DADOS!$AE$7),COUNTIFS('MODELO ORÇAMENTO'!$D$14:D500,'MODELO ORÇAMENTO'!D500,'MODELO ORÇAMENTO'!$E$14:E500,'MODELO ORÇAMENTO'!E500,'MODELO ORÇAMENTO'!$F$14:F500,'MODELO ORÇAMENTO'!F500,'MODELO ORÇAMENTO'!$I$14:I500,DADOS!$AE$7),COUNTIFS('MODELO ORÇAMENTO'!$D$14:D500,'MODELO ORÇAMENTO'!D500,'MODELO ORÇAMENTO'!$E$14:E500,'MODELO ORÇAMENTO'!E500,'MODELO ORÇAMENTO'!$F$14:F500,'MODELO ORÇAMENTO'!F500,'MODELO ORÇAMENTO'!$I$14:I500,DADOS!$AE$7))))</f>
        <v>0</v>
      </c>
      <c r="H500">
        <f>IF(I500="","",COUNTIFS('MODELO ORÇAMENTO'!$D$14:D500,'MODELO ORÇAMENTO'!D500,'MODELO ORÇAMENTO'!$E$14:E500,'MODELO ORÇAMENTO'!E500,'MODELO ORÇAMENTO'!$F$14:F500,'MODELO ORÇAMENTO'!F500,'MODELO ORÇAMENTO'!$G$14:G500,'MODELO ORÇAMENTO'!G500,'MODELO ORÇAMENTO'!$I$14:I500,DADOS!$AE$8))</f>
        <v>1</v>
      </c>
      <c r="I500" t="s">
        <v>16</v>
      </c>
      <c r="K500" s="49"/>
      <c r="L500" s="2" t="s">
        <v>753</v>
      </c>
      <c r="O500" s="4" t="s">
        <v>754</v>
      </c>
      <c r="P500" s="3" t="s">
        <v>52</v>
      </c>
      <c r="Q500" s="5">
        <v>1</v>
      </c>
      <c r="R500" s="7"/>
      <c r="S500" s="6"/>
      <c r="T500" s="8"/>
      <c r="U500" s="2" t="s">
        <v>42</v>
      </c>
      <c r="V500" s="43"/>
      <c r="Z500" s="10" t="s">
        <v>0</v>
      </c>
      <c r="AA500" s="10" t="s">
        <v>0</v>
      </c>
      <c r="AB500" s="10" t="s">
        <v>0</v>
      </c>
      <c r="AC500" s="10" t="s">
        <v>0</v>
      </c>
      <c r="AE500" s="10" t="s">
        <v>0</v>
      </c>
      <c r="AF500" s="10" t="s">
        <v>0</v>
      </c>
      <c r="AG500" s="10" t="s">
        <v>0</v>
      </c>
      <c r="AH500" s="10" t="s">
        <v>0</v>
      </c>
      <c r="AI500" s="10" t="s">
        <v>0</v>
      </c>
    </row>
    <row r="501" spans="2:35" ht="60" x14ac:dyDescent="0.25">
      <c r="B501">
        <f>IFERROR(IF(I501=DADOS!$AE$8,S501,""),0)</f>
        <v>0</v>
      </c>
      <c r="C501">
        <f>IF(I501=DADOS!$AE$8,S501,"")</f>
        <v>0</v>
      </c>
      <c r="D501">
        <f>IF(I501="","",COUNTIF(I$12:I501,DADOS!$AE$4))</f>
        <v>3</v>
      </c>
      <c r="E501">
        <f>IF(I501="","",IF(I501=DADOS!$AE$4,"",IF(OR(I501=DADOS!$AE$5,I501=DADOS!$AE$6,I501=DADOS!$AE$7),COUNTIFS('MODELO ORÇAMENTO'!$D$14:D501,'MODELO ORÇAMENTO'!D501,'MODELO ORÇAMENTO'!$I$14:I501,DADOS!$AE$5),COUNTIFS('MODELO ORÇAMENTO'!$D$14:D501,'MODELO ORÇAMENTO'!D501,'MODELO ORÇAMENTO'!$I$14:I501,DADOS!$AE$5))))</f>
        <v>14</v>
      </c>
      <c r="F501">
        <f>IF(I501="","",IF(I501=DADOS!$AE$4,"",IF(OR(I501=DADOS!$AE$5,I501=DADOS!$AE$6,I501=DADOS!$AE$7),COUNTIFS('MODELO ORÇAMENTO'!$D$14:D501,'MODELO ORÇAMENTO'!D501,'MODELO ORÇAMENTO'!$E$14:E501,'MODELO ORÇAMENTO'!E501,'MODELO ORÇAMENTO'!$I$14:I501,DADOS!$AE$6),COUNTIFS('MODELO ORÇAMENTO'!$D$14:D501,'MODELO ORÇAMENTO'!D501,'MODELO ORÇAMENTO'!$E$14:E501,'MODELO ORÇAMENTO'!E501,'MODELO ORÇAMENTO'!$I$14:I501,DADOS!$AE$6))))</f>
        <v>0</v>
      </c>
      <c r="G501">
        <f>IF(I501="","",IF(I501=DADOS!$AE$4,"",IF(OR(I501=DADOS!$AE$5,I501=DADOS!$AE$6,I501=DADOS!$AE$7),COUNTIFS('MODELO ORÇAMENTO'!$D$14:D501,'MODELO ORÇAMENTO'!D501,'MODELO ORÇAMENTO'!$E$14:E501,'MODELO ORÇAMENTO'!E501,'MODELO ORÇAMENTO'!$F$14:F501,'MODELO ORÇAMENTO'!F501,'MODELO ORÇAMENTO'!$I$14:I501,DADOS!$AE$7),COUNTIFS('MODELO ORÇAMENTO'!$D$14:D501,'MODELO ORÇAMENTO'!D501,'MODELO ORÇAMENTO'!$E$14:E501,'MODELO ORÇAMENTO'!E501,'MODELO ORÇAMENTO'!$F$14:F501,'MODELO ORÇAMENTO'!F501,'MODELO ORÇAMENTO'!$I$14:I501,DADOS!$AE$7))))</f>
        <v>0</v>
      </c>
      <c r="H501">
        <f>IF(I501="","",COUNTIFS('MODELO ORÇAMENTO'!$D$14:D501,'MODELO ORÇAMENTO'!D501,'MODELO ORÇAMENTO'!$E$14:E501,'MODELO ORÇAMENTO'!E501,'MODELO ORÇAMENTO'!$F$14:F501,'MODELO ORÇAMENTO'!F501,'MODELO ORÇAMENTO'!$G$14:G501,'MODELO ORÇAMENTO'!G501,'MODELO ORÇAMENTO'!$I$14:I501,DADOS!$AE$8))</f>
        <v>2</v>
      </c>
      <c r="I501" t="s">
        <v>16</v>
      </c>
      <c r="K501" s="49"/>
      <c r="L501" s="2" t="s">
        <v>755</v>
      </c>
      <c r="O501" s="4" t="s">
        <v>370</v>
      </c>
      <c r="P501" s="3" t="s">
        <v>52</v>
      </c>
      <c r="Q501" s="5">
        <v>12</v>
      </c>
      <c r="R501" s="7"/>
      <c r="S501" s="6"/>
      <c r="T501" s="8"/>
      <c r="U501" s="2" t="s">
        <v>42</v>
      </c>
      <c r="V501" s="43"/>
      <c r="Z501" s="10" t="s">
        <v>0</v>
      </c>
      <c r="AA501" s="10" t="s">
        <v>0</v>
      </c>
      <c r="AB501" s="10" t="s">
        <v>0</v>
      </c>
      <c r="AC501" s="10" t="s">
        <v>0</v>
      </c>
      <c r="AE501" s="10" t="s">
        <v>0</v>
      </c>
      <c r="AF501" s="10" t="s">
        <v>0</v>
      </c>
      <c r="AG501" s="10" t="s">
        <v>0</v>
      </c>
      <c r="AH501" s="10" t="s">
        <v>0</v>
      </c>
      <c r="AI501" s="10" t="s">
        <v>0</v>
      </c>
    </row>
    <row r="502" spans="2:35" ht="30" x14ac:dyDescent="0.25">
      <c r="B502">
        <f>IFERROR(IF(I502=DADOS!$AE$8,S502,""),0)</f>
        <v>0</v>
      </c>
      <c r="C502">
        <f>IF(I502=DADOS!$AE$8,S502,"")</f>
        <v>0</v>
      </c>
      <c r="D502">
        <f>IF(I502="","",COUNTIF(I$12:I502,DADOS!$AE$4))</f>
        <v>3</v>
      </c>
      <c r="E502">
        <f>IF(I502="","",IF(I502=DADOS!$AE$4,"",IF(OR(I502=DADOS!$AE$5,I502=DADOS!$AE$6,I502=DADOS!$AE$7),COUNTIFS('MODELO ORÇAMENTO'!$D$14:D502,'MODELO ORÇAMENTO'!D502,'MODELO ORÇAMENTO'!$I$14:I502,DADOS!$AE$5),COUNTIFS('MODELO ORÇAMENTO'!$D$14:D502,'MODELO ORÇAMENTO'!D502,'MODELO ORÇAMENTO'!$I$14:I502,DADOS!$AE$5))))</f>
        <v>14</v>
      </c>
      <c r="F502">
        <f>IF(I502="","",IF(I502=DADOS!$AE$4,"",IF(OR(I502=DADOS!$AE$5,I502=DADOS!$AE$6,I502=DADOS!$AE$7),COUNTIFS('MODELO ORÇAMENTO'!$D$14:D502,'MODELO ORÇAMENTO'!D502,'MODELO ORÇAMENTO'!$E$14:E502,'MODELO ORÇAMENTO'!E502,'MODELO ORÇAMENTO'!$I$14:I502,DADOS!$AE$6),COUNTIFS('MODELO ORÇAMENTO'!$D$14:D502,'MODELO ORÇAMENTO'!D502,'MODELO ORÇAMENTO'!$E$14:E502,'MODELO ORÇAMENTO'!E502,'MODELO ORÇAMENTO'!$I$14:I502,DADOS!$AE$6))))</f>
        <v>0</v>
      </c>
      <c r="G502">
        <f>IF(I502="","",IF(I502=DADOS!$AE$4,"",IF(OR(I502=DADOS!$AE$5,I502=DADOS!$AE$6,I502=DADOS!$AE$7),COUNTIFS('MODELO ORÇAMENTO'!$D$14:D502,'MODELO ORÇAMENTO'!D502,'MODELO ORÇAMENTO'!$E$14:E502,'MODELO ORÇAMENTO'!E502,'MODELO ORÇAMENTO'!$F$14:F502,'MODELO ORÇAMENTO'!F502,'MODELO ORÇAMENTO'!$I$14:I502,DADOS!$AE$7),COUNTIFS('MODELO ORÇAMENTO'!$D$14:D502,'MODELO ORÇAMENTO'!D502,'MODELO ORÇAMENTO'!$E$14:E502,'MODELO ORÇAMENTO'!E502,'MODELO ORÇAMENTO'!$F$14:F502,'MODELO ORÇAMENTO'!F502,'MODELO ORÇAMENTO'!$I$14:I502,DADOS!$AE$7))))</f>
        <v>0</v>
      </c>
      <c r="H502">
        <f>IF(I502="","",COUNTIFS('MODELO ORÇAMENTO'!$D$14:D502,'MODELO ORÇAMENTO'!D502,'MODELO ORÇAMENTO'!$E$14:E502,'MODELO ORÇAMENTO'!E502,'MODELO ORÇAMENTO'!$F$14:F502,'MODELO ORÇAMENTO'!F502,'MODELO ORÇAMENTO'!$G$14:G502,'MODELO ORÇAMENTO'!G502,'MODELO ORÇAMENTO'!$I$14:I502,DADOS!$AE$8))</f>
        <v>3</v>
      </c>
      <c r="I502" t="s">
        <v>16</v>
      </c>
      <c r="K502" s="49"/>
      <c r="L502" s="2" t="s">
        <v>756</v>
      </c>
      <c r="O502" s="4" t="s">
        <v>757</v>
      </c>
      <c r="P502" s="3" t="s">
        <v>41</v>
      </c>
      <c r="Q502" s="5">
        <v>9</v>
      </c>
      <c r="R502" s="7"/>
      <c r="S502" s="6"/>
      <c r="T502" s="8"/>
      <c r="U502" s="2" t="s">
        <v>42</v>
      </c>
      <c r="V502" s="43"/>
      <c r="Z502" s="10" t="s">
        <v>0</v>
      </c>
      <c r="AA502" s="10" t="s">
        <v>0</v>
      </c>
      <c r="AB502" s="10" t="s">
        <v>0</v>
      </c>
      <c r="AC502" s="10" t="s">
        <v>0</v>
      </c>
      <c r="AE502" s="10" t="s">
        <v>0</v>
      </c>
      <c r="AF502" s="10" t="s">
        <v>0</v>
      </c>
      <c r="AG502" s="10" t="s">
        <v>0</v>
      </c>
      <c r="AH502" s="10" t="s">
        <v>0</v>
      </c>
      <c r="AI502" s="10" t="s">
        <v>0</v>
      </c>
    </row>
    <row r="503" spans="2:35" ht="60" x14ac:dyDescent="0.25">
      <c r="B503">
        <f>IFERROR(IF(I503=DADOS!$AE$8,S503,""),0)</f>
        <v>0</v>
      </c>
      <c r="C503">
        <f>IF(I503=DADOS!$AE$8,S503,"")</f>
        <v>0</v>
      </c>
      <c r="D503">
        <f>IF(I503="","",COUNTIF(I$12:I503,DADOS!$AE$4))</f>
        <v>3</v>
      </c>
      <c r="E503">
        <f>IF(I503="","",IF(I503=DADOS!$AE$4,"",IF(OR(I503=DADOS!$AE$5,I503=DADOS!$AE$6,I503=DADOS!$AE$7),COUNTIFS('MODELO ORÇAMENTO'!$D$14:D503,'MODELO ORÇAMENTO'!D503,'MODELO ORÇAMENTO'!$I$14:I503,DADOS!$AE$5),COUNTIFS('MODELO ORÇAMENTO'!$D$14:D503,'MODELO ORÇAMENTO'!D503,'MODELO ORÇAMENTO'!$I$14:I503,DADOS!$AE$5))))</f>
        <v>14</v>
      </c>
      <c r="F503">
        <f>IF(I503="","",IF(I503=DADOS!$AE$4,"",IF(OR(I503=DADOS!$AE$5,I503=DADOS!$AE$6,I503=DADOS!$AE$7),COUNTIFS('MODELO ORÇAMENTO'!$D$14:D503,'MODELO ORÇAMENTO'!D503,'MODELO ORÇAMENTO'!$E$14:E503,'MODELO ORÇAMENTO'!E503,'MODELO ORÇAMENTO'!$I$14:I503,DADOS!$AE$6),COUNTIFS('MODELO ORÇAMENTO'!$D$14:D503,'MODELO ORÇAMENTO'!D503,'MODELO ORÇAMENTO'!$E$14:E503,'MODELO ORÇAMENTO'!E503,'MODELO ORÇAMENTO'!$I$14:I503,DADOS!$AE$6))))</f>
        <v>0</v>
      </c>
      <c r="G503">
        <f>IF(I503="","",IF(I503=DADOS!$AE$4,"",IF(OR(I503=DADOS!$AE$5,I503=DADOS!$AE$6,I503=DADOS!$AE$7),COUNTIFS('MODELO ORÇAMENTO'!$D$14:D503,'MODELO ORÇAMENTO'!D503,'MODELO ORÇAMENTO'!$E$14:E503,'MODELO ORÇAMENTO'!E503,'MODELO ORÇAMENTO'!$F$14:F503,'MODELO ORÇAMENTO'!F503,'MODELO ORÇAMENTO'!$I$14:I503,DADOS!$AE$7),COUNTIFS('MODELO ORÇAMENTO'!$D$14:D503,'MODELO ORÇAMENTO'!D503,'MODELO ORÇAMENTO'!$E$14:E503,'MODELO ORÇAMENTO'!E503,'MODELO ORÇAMENTO'!$F$14:F503,'MODELO ORÇAMENTO'!F503,'MODELO ORÇAMENTO'!$I$14:I503,DADOS!$AE$7))))</f>
        <v>0</v>
      </c>
      <c r="H503">
        <f>IF(I503="","",COUNTIFS('MODELO ORÇAMENTO'!$D$14:D503,'MODELO ORÇAMENTO'!D503,'MODELO ORÇAMENTO'!$E$14:E503,'MODELO ORÇAMENTO'!E503,'MODELO ORÇAMENTO'!$F$14:F503,'MODELO ORÇAMENTO'!F503,'MODELO ORÇAMENTO'!$G$14:G503,'MODELO ORÇAMENTO'!G503,'MODELO ORÇAMENTO'!$I$14:I503,DADOS!$AE$8))</f>
        <v>4</v>
      </c>
      <c r="I503" t="s">
        <v>16</v>
      </c>
      <c r="K503" s="49"/>
      <c r="L503" s="2" t="s">
        <v>758</v>
      </c>
      <c r="O503" s="4" t="s">
        <v>759</v>
      </c>
      <c r="P503" s="3" t="s">
        <v>52</v>
      </c>
      <c r="Q503" s="5">
        <v>32</v>
      </c>
      <c r="R503" s="7"/>
      <c r="S503" s="6"/>
      <c r="T503" s="8"/>
      <c r="U503" s="2" t="s">
        <v>42</v>
      </c>
      <c r="V503" s="43"/>
      <c r="Z503" s="10" t="s">
        <v>0</v>
      </c>
      <c r="AA503" s="10" t="s">
        <v>0</v>
      </c>
      <c r="AB503" s="10" t="s">
        <v>0</v>
      </c>
      <c r="AC503" s="10" t="s">
        <v>0</v>
      </c>
      <c r="AE503" s="10" t="s">
        <v>0</v>
      </c>
      <c r="AF503" s="10" t="s">
        <v>0</v>
      </c>
      <c r="AG503" s="10" t="s">
        <v>0</v>
      </c>
      <c r="AH503" s="10" t="s">
        <v>0</v>
      </c>
      <c r="AI503" s="10" t="s">
        <v>0</v>
      </c>
    </row>
    <row r="504" spans="2:35" ht="60" x14ac:dyDescent="0.25">
      <c r="B504">
        <f>IFERROR(IF(I504=DADOS!$AE$8,S504,""),0)</f>
        <v>0</v>
      </c>
      <c r="C504">
        <f>IF(I504=DADOS!$AE$8,S504,"")</f>
        <v>0</v>
      </c>
      <c r="D504">
        <f>IF(I504="","",COUNTIF(I$12:I504,DADOS!$AE$4))</f>
        <v>3</v>
      </c>
      <c r="E504">
        <f>IF(I504="","",IF(I504=DADOS!$AE$4,"",IF(OR(I504=DADOS!$AE$5,I504=DADOS!$AE$6,I504=DADOS!$AE$7),COUNTIFS('MODELO ORÇAMENTO'!$D$14:D504,'MODELO ORÇAMENTO'!D504,'MODELO ORÇAMENTO'!$I$14:I504,DADOS!$AE$5),COUNTIFS('MODELO ORÇAMENTO'!$D$14:D504,'MODELO ORÇAMENTO'!D504,'MODELO ORÇAMENTO'!$I$14:I504,DADOS!$AE$5))))</f>
        <v>14</v>
      </c>
      <c r="F504">
        <f>IF(I504="","",IF(I504=DADOS!$AE$4,"",IF(OR(I504=DADOS!$AE$5,I504=DADOS!$AE$6,I504=DADOS!$AE$7),COUNTIFS('MODELO ORÇAMENTO'!$D$14:D504,'MODELO ORÇAMENTO'!D504,'MODELO ORÇAMENTO'!$E$14:E504,'MODELO ORÇAMENTO'!E504,'MODELO ORÇAMENTO'!$I$14:I504,DADOS!$AE$6),COUNTIFS('MODELO ORÇAMENTO'!$D$14:D504,'MODELO ORÇAMENTO'!D504,'MODELO ORÇAMENTO'!$E$14:E504,'MODELO ORÇAMENTO'!E504,'MODELO ORÇAMENTO'!$I$14:I504,DADOS!$AE$6))))</f>
        <v>0</v>
      </c>
      <c r="G504">
        <f>IF(I504="","",IF(I504=DADOS!$AE$4,"",IF(OR(I504=DADOS!$AE$5,I504=DADOS!$AE$6,I504=DADOS!$AE$7),COUNTIFS('MODELO ORÇAMENTO'!$D$14:D504,'MODELO ORÇAMENTO'!D504,'MODELO ORÇAMENTO'!$E$14:E504,'MODELO ORÇAMENTO'!E504,'MODELO ORÇAMENTO'!$F$14:F504,'MODELO ORÇAMENTO'!F504,'MODELO ORÇAMENTO'!$I$14:I504,DADOS!$AE$7),COUNTIFS('MODELO ORÇAMENTO'!$D$14:D504,'MODELO ORÇAMENTO'!D504,'MODELO ORÇAMENTO'!$E$14:E504,'MODELO ORÇAMENTO'!E504,'MODELO ORÇAMENTO'!$F$14:F504,'MODELO ORÇAMENTO'!F504,'MODELO ORÇAMENTO'!$I$14:I504,DADOS!$AE$7))))</f>
        <v>0</v>
      </c>
      <c r="H504">
        <f>IF(I504="","",COUNTIFS('MODELO ORÇAMENTO'!$D$14:D504,'MODELO ORÇAMENTO'!D504,'MODELO ORÇAMENTO'!$E$14:E504,'MODELO ORÇAMENTO'!E504,'MODELO ORÇAMENTO'!$F$14:F504,'MODELO ORÇAMENTO'!F504,'MODELO ORÇAMENTO'!$G$14:G504,'MODELO ORÇAMENTO'!G504,'MODELO ORÇAMENTO'!$I$14:I504,DADOS!$AE$8))</f>
        <v>5</v>
      </c>
      <c r="I504" t="s">
        <v>16</v>
      </c>
      <c r="K504" s="49"/>
      <c r="L504" s="2" t="s">
        <v>760</v>
      </c>
      <c r="O504" s="4" t="s">
        <v>761</v>
      </c>
      <c r="P504" s="3" t="s">
        <v>52</v>
      </c>
      <c r="Q504" s="5">
        <v>16</v>
      </c>
      <c r="R504" s="7"/>
      <c r="S504" s="6"/>
      <c r="T504" s="8"/>
      <c r="U504" s="2" t="s">
        <v>42</v>
      </c>
      <c r="V504" s="43"/>
      <c r="Z504" s="10" t="s">
        <v>0</v>
      </c>
      <c r="AA504" s="10" t="s">
        <v>0</v>
      </c>
      <c r="AB504" s="10" t="s">
        <v>0</v>
      </c>
      <c r="AC504" s="10" t="s">
        <v>0</v>
      </c>
      <c r="AE504" s="10" t="s">
        <v>0</v>
      </c>
      <c r="AF504" s="10" t="s">
        <v>0</v>
      </c>
      <c r="AG504" s="10" t="s">
        <v>0</v>
      </c>
      <c r="AH504" s="10" t="s">
        <v>0</v>
      </c>
      <c r="AI504" s="10" t="s">
        <v>0</v>
      </c>
    </row>
    <row r="505" spans="2:35" ht="60" x14ac:dyDescent="0.25">
      <c r="B505">
        <f>IFERROR(IF(I505=DADOS!$AE$8,S505,""),0)</f>
        <v>0</v>
      </c>
      <c r="C505">
        <f>IF(I505=DADOS!$AE$8,S505,"")</f>
        <v>0</v>
      </c>
      <c r="D505">
        <f>IF(I505="","",COUNTIF(I$12:I505,DADOS!$AE$4))</f>
        <v>3</v>
      </c>
      <c r="E505">
        <f>IF(I505="","",IF(I505=DADOS!$AE$4,"",IF(OR(I505=DADOS!$AE$5,I505=DADOS!$AE$6,I505=DADOS!$AE$7),COUNTIFS('MODELO ORÇAMENTO'!$D$14:D505,'MODELO ORÇAMENTO'!D505,'MODELO ORÇAMENTO'!$I$14:I505,DADOS!$AE$5),COUNTIFS('MODELO ORÇAMENTO'!$D$14:D505,'MODELO ORÇAMENTO'!D505,'MODELO ORÇAMENTO'!$I$14:I505,DADOS!$AE$5))))</f>
        <v>14</v>
      </c>
      <c r="F505">
        <f>IF(I505="","",IF(I505=DADOS!$AE$4,"",IF(OR(I505=DADOS!$AE$5,I505=DADOS!$AE$6,I505=DADOS!$AE$7),COUNTIFS('MODELO ORÇAMENTO'!$D$14:D505,'MODELO ORÇAMENTO'!D505,'MODELO ORÇAMENTO'!$E$14:E505,'MODELO ORÇAMENTO'!E505,'MODELO ORÇAMENTO'!$I$14:I505,DADOS!$AE$6),COUNTIFS('MODELO ORÇAMENTO'!$D$14:D505,'MODELO ORÇAMENTO'!D505,'MODELO ORÇAMENTO'!$E$14:E505,'MODELO ORÇAMENTO'!E505,'MODELO ORÇAMENTO'!$I$14:I505,DADOS!$AE$6))))</f>
        <v>0</v>
      </c>
      <c r="G505">
        <f>IF(I505="","",IF(I505=DADOS!$AE$4,"",IF(OR(I505=DADOS!$AE$5,I505=DADOS!$AE$6,I505=DADOS!$AE$7),COUNTIFS('MODELO ORÇAMENTO'!$D$14:D505,'MODELO ORÇAMENTO'!D505,'MODELO ORÇAMENTO'!$E$14:E505,'MODELO ORÇAMENTO'!E505,'MODELO ORÇAMENTO'!$F$14:F505,'MODELO ORÇAMENTO'!F505,'MODELO ORÇAMENTO'!$I$14:I505,DADOS!$AE$7),COUNTIFS('MODELO ORÇAMENTO'!$D$14:D505,'MODELO ORÇAMENTO'!D505,'MODELO ORÇAMENTO'!$E$14:E505,'MODELO ORÇAMENTO'!E505,'MODELO ORÇAMENTO'!$F$14:F505,'MODELO ORÇAMENTO'!F505,'MODELO ORÇAMENTO'!$I$14:I505,DADOS!$AE$7))))</f>
        <v>0</v>
      </c>
      <c r="H505">
        <f>IF(I505="","",COUNTIFS('MODELO ORÇAMENTO'!$D$14:D505,'MODELO ORÇAMENTO'!D505,'MODELO ORÇAMENTO'!$E$14:E505,'MODELO ORÇAMENTO'!E505,'MODELO ORÇAMENTO'!$F$14:F505,'MODELO ORÇAMENTO'!F505,'MODELO ORÇAMENTO'!$G$14:G505,'MODELO ORÇAMENTO'!G505,'MODELO ORÇAMENTO'!$I$14:I505,DADOS!$AE$8))</f>
        <v>6</v>
      </c>
      <c r="I505" t="s">
        <v>16</v>
      </c>
      <c r="K505" s="49"/>
      <c r="L505" s="2" t="s">
        <v>762</v>
      </c>
      <c r="O505" s="4" t="s">
        <v>763</v>
      </c>
      <c r="P505" s="3" t="s">
        <v>52</v>
      </c>
      <c r="Q505" s="5">
        <v>24</v>
      </c>
      <c r="R505" s="7"/>
      <c r="S505" s="6"/>
      <c r="T505" s="8"/>
      <c r="U505" s="2" t="s">
        <v>42</v>
      </c>
      <c r="V505" s="43"/>
      <c r="Z505" s="10" t="s">
        <v>0</v>
      </c>
      <c r="AA505" s="10" t="s">
        <v>0</v>
      </c>
      <c r="AB505" s="10" t="s">
        <v>0</v>
      </c>
      <c r="AC505" s="10" t="s">
        <v>0</v>
      </c>
      <c r="AE505" s="10" t="s">
        <v>0</v>
      </c>
      <c r="AF505" s="10" t="s">
        <v>0</v>
      </c>
      <c r="AG505" s="10" t="s">
        <v>0</v>
      </c>
      <c r="AH505" s="10" t="s">
        <v>0</v>
      </c>
      <c r="AI505" s="10" t="s">
        <v>0</v>
      </c>
    </row>
    <row r="506" spans="2:35" ht="60" x14ac:dyDescent="0.25">
      <c r="B506">
        <f>IFERROR(IF(I506=DADOS!$AE$8,S506,""),0)</f>
        <v>0</v>
      </c>
      <c r="C506">
        <f>IF(I506=DADOS!$AE$8,S506,"")</f>
        <v>0</v>
      </c>
      <c r="D506">
        <f>IF(I506="","",COUNTIF(I$12:I506,DADOS!$AE$4))</f>
        <v>3</v>
      </c>
      <c r="E506">
        <f>IF(I506="","",IF(I506=DADOS!$AE$4,"",IF(OR(I506=DADOS!$AE$5,I506=DADOS!$AE$6,I506=DADOS!$AE$7),COUNTIFS('MODELO ORÇAMENTO'!$D$14:D506,'MODELO ORÇAMENTO'!D506,'MODELO ORÇAMENTO'!$I$14:I506,DADOS!$AE$5),COUNTIFS('MODELO ORÇAMENTO'!$D$14:D506,'MODELO ORÇAMENTO'!D506,'MODELO ORÇAMENTO'!$I$14:I506,DADOS!$AE$5))))</f>
        <v>14</v>
      </c>
      <c r="F506">
        <f>IF(I506="","",IF(I506=DADOS!$AE$4,"",IF(OR(I506=DADOS!$AE$5,I506=DADOS!$AE$6,I506=DADOS!$AE$7),COUNTIFS('MODELO ORÇAMENTO'!$D$14:D506,'MODELO ORÇAMENTO'!D506,'MODELO ORÇAMENTO'!$E$14:E506,'MODELO ORÇAMENTO'!E506,'MODELO ORÇAMENTO'!$I$14:I506,DADOS!$AE$6),COUNTIFS('MODELO ORÇAMENTO'!$D$14:D506,'MODELO ORÇAMENTO'!D506,'MODELO ORÇAMENTO'!$E$14:E506,'MODELO ORÇAMENTO'!E506,'MODELO ORÇAMENTO'!$I$14:I506,DADOS!$AE$6))))</f>
        <v>0</v>
      </c>
      <c r="G506">
        <f>IF(I506="","",IF(I506=DADOS!$AE$4,"",IF(OR(I506=DADOS!$AE$5,I506=DADOS!$AE$6,I506=DADOS!$AE$7),COUNTIFS('MODELO ORÇAMENTO'!$D$14:D506,'MODELO ORÇAMENTO'!D506,'MODELO ORÇAMENTO'!$E$14:E506,'MODELO ORÇAMENTO'!E506,'MODELO ORÇAMENTO'!$F$14:F506,'MODELO ORÇAMENTO'!F506,'MODELO ORÇAMENTO'!$I$14:I506,DADOS!$AE$7),COUNTIFS('MODELO ORÇAMENTO'!$D$14:D506,'MODELO ORÇAMENTO'!D506,'MODELO ORÇAMENTO'!$E$14:E506,'MODELO ORÇAMENTO'!E506,'MODELO ORÇAMENTO'!$F$14:F506,'MODELO ORÇAMENTO'!F506,'MODELO ORÇAMENTO'!$I$14:I506,DADOS!$AE$7))))</f>
        <v>0</v>
      </c>
      <c r="H506">
        <f>IF(I506="","",COUNTIFS('MODELO ORÇAMENTO'!$D$14:D506,'MODELO ORÇAMENTO'!D506,'MODELO ORÇAMENTO'!$E$14:E506,'MODELO ORÇAMENTO'!E506,'MODELO ORÇAMENTO'!$F$14:F506,'MODELO ORÇAMENTO'!F506,'MODELO ORÇAMENTO'!$G$14:G506,'MODELO ORÇAMENTO'!G506,'MODELO ORÇAMENTO'!$I$14:I506,DADOS!$AE$8))</f>
        <v>7</v>
      </c>
      <c r="I506" t="s">
        <v>16</v>
      </c>
      <c r="K506" s="49"/>
      <c r="L506" s="2" t="s">
        <v>764</v>
      </c>
      <c r="O506" s="4" t="s">
        <v>765</v>
      </c>
      <c r="P506" s="3" t="s">
        <v>52</v>
      </c>
      <c r="Q506" s="5">
        <v>12</v>
      </c>
      <c r="R506" s="7"/>
      <c r="S506" s="6"/>
      <c r="T506" s="8"/>
      <c r="U506" s="2" t="s">
        <v>42</v>
      </c>
      <c r="V506" s="43"/>
      <c r="Z506" s="10" t="s">
        <v>0</v>
      </c>
      <c r="AA506" s="10" t="s">
        <v>0</v>
      </c>
      <c r="AB506" s="10" t="s">
        <v>0</v>
      </c>
      <c r="AC506" s="10" t="s">
        <v>0</v>
      </c>
      <c r="AE506" s="10" t="s">
        <v>0</v>
      </c>
      <c r="AF506" s="10" t="s">
        <v>0</v>
      </c>
      <c r="AG506" s="10" t="s">
        <v>0</v>
      </c>
      <c r="AH506" s="10" t="s">
        <v>0</v>
      </c>
      <c r="AI506" s="10" t="s">
        <v>0</v>
      </c>
    </row>
    <row r="507" spans="2:35" ht="60" x14ac:dyDescent="0.25">
      <c r="B507">
        <f>IFERROR(IF(I507=DADOS!$AE$8,S507,""),0)</f>
        <v>0</v>
      </c>
      <c r="C507">
        <f>IF(I507=DADOS!$AE$8,S507,"")</f>
        <v>0</v>
      </c>
      <c r="D507">
        <f>IF(I507="","",COUNTIF(I$12:I507,DADOS!$AE$4))</f>
        <v>3</v>
      </c>
      <c r="E507">
        <f>IF(I507="","",IF(I507=DADOS!$AE$4,"",IF(OR(I507=DADOS!$AE$5,I507=DADOS!$AE$6,I507=DADOS!$AE$7),COUNTIFS('MODELO ORÇAMENTO'!$D$14:D507,'MODELO ORÇAMENTO'!D507,'MODELO ORÇAMENTO'!$I$14:I507,DADOS!$AE$5),COUNTIFS('MODELO ORÇAMENTO'!$D$14:D507,'MODELO ORÇAMENTO'!D507,'MODELO ORÇAMENTO'!$I$14:I507,DADOS!$AE$5))))</f>
        <v>14</v>
      </c>
      <c r="F507">
        <f>IF(I507="","",IF(I507=DADOS!$AE$4,"",IF(OR(I507=DADOS!$AE$5,I507=DADOS!$AE$6,I507=DADOS!$AE$7),COUNTIFS('MODELO ORÇAMENTO'!$D$14:D507,'MODELO ORÇAMENTO'!D507,'MODELO ORÇAMENTO'!$E$14:E507,'MODELO ORÇAMENTO'!E507,'MODELO ORÇAMENTO'!$I$14:I507,DADOS!$AE$6),COUNTIFS('MODELO ORÇAMENTO'!$D$14:D507,'MODELO ORÇAMENTO'!D507,'MODELO ORÇAMENTO'!$E$14:E507,'MODELO ORÇAMENTO'!E507,'MODELO ORÇAMENTO'!$I$14:I507,DADOS!$AE$6))))</f>
        <v>0</v>
      </c>
      <c r="G507">
        <f>IF(I507="","",IF(I507=DADOS!$AE$4,"",IF(OR(I507=DADOS!$AE$5,I507=DADOS!$AE$6,I507=DADOS!$AE$7),COUNTIFS('MODELO ORÇAMENTO'!$D$14:D507,'MODELO ORÇAMENTO'!D507,'MODELO ORÇAMENTO'!$E$14:E507,'MODELO ORÇAMENTO'!E507,'MODELO ORÇAMENTO'!$F$14:F507,'MODELO ORÇAMENTO'!F507,'MODELO ORÇAMENTO'!$I$14:I507,DADOS!$AE$7),COUNTIFS('MODELO ORÇAMENTO'!$D$14:D507,'MODELO ORÇAMENTO'!D507,'MODELO ORÇAMENTO'!$E$14:E507,'MODELO ORÇAMENTO'!E507,'MODELO ORÇAMENTO'!$F$14:F507,'MODELO ORÇAMENTO'!F507,'MODELO ORÇAMENTO'!$I$14:I507,DADOS!$AE$7))))</f>
        <v>0</v>
      </c>
      <c r="H507">
        <f>IF(I507="","",COUNTIFS('MODELO ORÇAMENTO'!$D$14:D507,'MODELO ORÇAMENTO'!D507,'MODELO ORÇAMENTO'!$E$14:E507,'MODELO ORÇAMENTO'!E507,'MODELO ORÇAMENTO'!$F$14:F507,'MODELO ORÇAMENTO'!F507,'MODELO ORÇAMENTO'!$G$14:G507,'MODELO ORÇAMENTO'!G507,'MODELO ORÇAMENTO'!$I$14:I507,DADOS!$AE$8))</f>
        <v>8</v>
      </c>
      <c r="I507" t="s">
        <v>16</v>
      </c>
      <c r="K507" s="49"/>
      <c r="L507" s="2" t="s">
        <v>766</v>
      </c>
      <c r="O507" s="4" t="s">
        <v>366</v>
      </c>
      <c r="P507" s="3" t="s">
        <v>52</v>
      </c>
      <c r="Q507" s="5">
        <v>16</v>
      </c>
      <c r="R507" s="7"/>
      <c r="S507" s="6"/>
      <c r="T507" s="8"/>
      <c r="U507" s="2" t="s">
        <v>42</v>
      </c>
      <c r="V507" s="43"/>
      <c r="Z507" s="10" t="s">
        <v>0</v>
      </c>
      <c r="AA507" s="10" t="s">
        <v>0</v>
      </c>
      <c r="AB507" s="10" t="s">
        <v>0</v>
      </c>
      <c r="AC507" s="10" t="s">
        <v>0</v>
      </c>
      <c r="AE507" s="10" t="s">
        <v>0</v>
      </c>
      <c r="AF507" s="10" t="s">
        <v>0</v>
      </c>
      <c r="AG507" s="10" t="s">
        <v>0</v>
      </c>
      <c r="AH507" s="10" t="s">
        <v>0</v>
      </c>
      <c r="AI507" s="10" t="s">
        <v>0</v>
      </c>
    </row>
    <row r="508" spans="2:35" ht="45" x14ac:dyDescent="0.25">
      <c r="B508">
        <f>IFERROR(IF(I508=DADOS!$AE$8,S508,""),0)</f>
        <v>0</v>
      </c>
      <c r="C508">
        <f>IF(I508=DADOS!$AE$8,S508,"")</f>
        <v>0</v>
      </c>
      <c r="D508">
        <f>IF(I508="","",COUNTIF(I$12:I508,DADOS!$AE$4))</f>
        <v>3</v>
      </c>
      <c r="E508">
        <f>IF(I508="","",IF(I508=DADOS!$AE$4,"",IF(OR(I508=DADOS!$AE$5,I508=DADOS!$AE$6,I508=DADOS!$AE$7),COUNTIFS('MODELO ORÇAMENTO'!$D$14:D508,'MODELO ORÇAMENTO'!D508,'MODELO ORÇAMENTO'!$I$14:I508,DADOS!$AE$5),COUNTIFS('MODELO ORÇAMENTO'!$D$14:D508,'MODELO ORÇAMENTO'!D508,'MODELO ORÇAMENTO'!$I$14:I508,DADOS!$AE$5))))</f>
        <v>14</v>
      </c>
      <c r="F508">
        <f>IF(I508="","",IF(I508=DADOS!$AE$4,"",IF(OR(I508=DADOS!$AE$5,I508=DADOS!$AE$6,I508=DADOS!$AE$7),COUNTIFS('MODELO ORÇAMENTO'!$D$14:D508,'MODELO ORÇAMENTO'!D508,'MODELO ORÇAMENTO'!$E$14:E508,'MODELO ORÇAMENTO'!E508,'MODELO ORÇAMENTO'!$I$14:I508,DADOS!$AE$6),COUNTIFS('MODELO ORÇAMENTO'!$D$14:D508,'MODELO ORÇAMENTO'!D508,'MODELO ORÇAMENTO'!$E$14:E508,'MODELO ORÇAMENTO'!E508,'MODELO ORÇAMENTO'!$I$14:I508,DADOS!$AE$6))))</f>
        <v>0</v>
      </c>
      <c r="G508">
        <f>IF(I508="","",IF(I508=DADOS!$AE$4,"",IF(OR(I508=DADOS!$AE$5,I508=DADOS!$AE$6,I508=DADOS!$AE$7),COUNTIFS('MODELO ORÇAMENTO'!$D$14:D508,'MODELO ORÇAMENTO'!D508,'MODELO ORÇAMENTO'!$E$14:E508,'MODELO ORÇAMENTO'!E508,'MODELO ORÇAMENTO'!$F$14:F508,'MODELO ORÇAMENTO'!F508,'MODELO ORÇAMENTO'!$I$14:I508,DADOS!$AE$7),COUNTIFS('MODELO ORÇAMENTO'!$D$14:D508,'MODELO ORÇAMENTO'!D508,'MODELO ORÇAMENTO'!$E$14:E508,'MODELO ORÇAMENTO'!E508,'MODELO ORÇAMENTO'!$F$14:F508,'MODELO ORÇAMENTO'!F508,'MODELO ORÇAMENTO'!$I$14:I508,DADOS!$AE$7))))</f>
        <v>0</v>
      </c>
      <c r="H508">
        <f>IF(I508="","",COUNTIFS('MODELO ORÇAMENTO'!$D$14:D508,'MODELO ORÇAMENTO'!D508,'MODELO ORÇAMENTO'!$E$14:E508,'MODELO ORÇAMENTO'!E508,'MODELO ORÇAMENTO'!$F$14:F508,'MODELO ORÇAMENTO'!F508,'MODELO ORÇAMENTO'!$G$14:G508,'MODELO ORÇAMENTO'!G508,'MODELO ORÇAMENTO'!$I$14:I508,DADOS!$AE$8))</f>
        <v>9</v>
      </c>
      <c r="I508" t="s">
        <v>16</v>
      </c>
      <c r="K508" s="49"/>
      <c r="L508" s="2" t="s">
        <v>767</v>
      </c>
      <c r="O508" s="4" t="s">
        <v>768</v>
      </c>
      <c r="P508" s="3" t="s">
        <v>52</v>
      </c>
      <c r="Q508" s="5">
        <v>12</v>
      </c>
      <c r="R508" s="7"/>
      <c r="S508" s="6"/>
      <c r="T508" s="8"/>
      <c r="U508" s="2" t="s">
        <v>42</v>
      </c>
      <c r="V508" s="43"/>
      <c r="Z508" s="10" t="s">
        <v>0</v>
      </c>
      <c r="AA508" s="10" t="s">
        <v>0</v>
      </c>
      <c r="AB508" s="10" t="s">
        <v>0</v>
      </c>
      <c r="AC508" s="10" t="s">
        <v>0</v>
      </c>
      <c r="AE508" s="10" t="s">
        <v>0</v>
      </c>
      <c r="AF508" s="10" t="s">
        <v>0</v>
      </c>
      <c r="AG508" s="10" t="s">
        <v>0</v>
      </c>
      <c r="AH508" s="10" t="s">
        <v>0</v>
      </c>
      <c r="AI508" s="10" t="s">
        <v>0</v>
      </c>
    </row>
    <row r="509" spans="2:35" ht="60" x14ac:dyDescent="0.25">
      <c r="B509">
        <f>IFERROR(IF(I509=DADOS!$AE$8,S509,""),0)</f>
        <v>0</v>
      </c>
      <c r="C509">
        <f>IF(I509=DADOS!$AE$8,S509,"")</f>
        <v>0</v>
      </c>
      <c r="D509">
        <f>IF(I509="","",COUNTIF(I$12:I509,DADOS!$AE$4))</f>
        <v>3</v>
      </c>
      <c r="E509">
        <f>IF(I509="","",IF(I509=DADOS!$AE$4,"",IF(OR(I509=DADOS!$AE$5,I509=DADOS!$AE$6,I509=DADOS!$AE$7),COUNTIFS('MODELO ORÇAMENTO'!$D$14:D509,'MODELO ORÇAMENTO'!D509,'MODELO ORÇAMENTO'!$I$14:I509,DADOS!$AE$5),COUNTIFS('MODELO ORÇAMENTO'!$D$14:D509,'MODELO ORÇAMENTO'!D509,'MODELO ORÇAMENTO'!$I$14:I509,DADOS!$AE$5))))</f>
        <v>14</v>
      </c>
      <c r="F509">
        <f>IF(I509="","",IF(I509=DADOS!$AE$4,"",IF(OR(I509=DADOS!$AE$5,I509=DADOS!$AE$6,I509=DADOS!$AE$7),COUNTIFS('MODELO ORÇAMENTO'!$D$14:D509,'MODELO ORÇAMENTO'!D509,'MODELO ORÇAMENTO'!$E$14:E509,'MODELO ORÇAMENTO'!E509,'MODELO ORÇAMENTO'!$I$14:I509,DADOS!$AE$6),COUNTIFS('MODELO ORÇAMENTO'!$D$14:D509,'MODELO ORÇAMENTO'!D509,'MODELO ORÇAMENTO'!$E$14:E509,'MODELO ORÇAMENTO'!E509,'MODELO ORÇAMENTO'!$I$14:I509,DADOS!$AE$6))))</f>
        <v>0</v>
      </c>
      <c r="G509">
        <f>IF(I509="","",IF(I509=DADOS!$AE$4,"",IF(OR(I509=DADOS!$AE$5,I509=DADOS!$AE$6,I509=DADOS!$AE$7),COUNTIFS('MODELO ORÇAMENTO'!$D$14:D509,'MODELO ORÇAMENTO'!D509,'MODELO ORÇAMENTO'!$E$14:E509,'MODELO ORÇAMENTO'!E509,'MODELO ORÇAMENTO'!$F$14:F509,'MODELO ORÇAMENTO'!F509,'MODELO ORÇAMENTO'!$I$14:I509,DADOS!$AE$7),COUNTIFS('MODELO ORÇAMENTO'!$D$14:D509,'MODELO ORÇAMENTO'!D509,'MODELO ORÇAMENTO'!$E$14:E509,'MODELO ORÇAMENTO'!E509,'MODELO ORÇAMENTO'!$F$14:F509,'MODELO ORÇAMENTO'!F509,'MODELO ORÇAMENTO'!$I$14:I509,DADOS!$AE$7))))</f>
        <v>0</v>
      </c>
      <c r="H509">
        <f>IF(I509="","",COUNTIFS('MODELO ORÇAMENTO'!$D$14:D509,'MODELO ORÇAMENTO'!D509,'MODELO ORÇAMENTO'!$E$14:E509,'MODELO ORÇAMENTO'!E509,'MODELO ORÇAMENTO'!$F$14:F509,'MODELO ORÇAMENTO'!F509,'MODELO ORÇAMENTO'!$G$14:G509,'MODELO ORÇAMENTO'!G509,'MODELO ORÇAMENTO'!$I$14:I509,DADOS!$AE$8))</f>
        <v>10</v>
      </c>
      <c r="I509" t="s">
        <v>16</v>
      </c>
      <c r="K509" s="49"/>
      <c r="L509" s="2" t="s">
        <v>769</v>
      </c>
      <c r="O509" s="4" t="s">
        <v>770</v>
      </c>
      <c r="P509" s="3" t="s">
        <v>52</v>
      </c>
      <c r="Q509" s="5">
        <v>8</v>
      </c>
      <c r="R509" s="7"/>
      <c r="S509" s="6"/>
      <c r="T509" s="8"/>
      <c r="U509" s="2" t="s">
        <v>42</v>
      </c>
      <c r="V509" s="43"/>
      <c r="Z509" s="10" t="s">
        <v>0</v>
      </c>
      <c r="AA509" s="10" t="s">
        <v>0</v>
      </c>
      <c r="AB509" s="10" t="s">
        <v>0</v>
      </c>
      <c r="AC509" s="10" t="s">
        <v>0</v>
      </c>
      <c r="AE509" s="10" t="s">
        <v>0</v>
      </c>
      <c r="AF509" s="10" t="s">
        <v>0</v>
      </c>
      <c r="AG509" s="10" t="s">
        <v>0</v>
      </c>
      <c r="AH509" s="10" t="s">
        <v>0</v>
      </c>
      <c r="AI509" s="10" t="s">
        <v>0</v>
      </c>
    </row>
    <row r="510" spans="2:35" ht="75" x14ac:dyDescent="0.25">
      <c r="B510">
        <f>IFERROR(IF(I510=DADOS!$AE$8,S510,""),0)</f>
        <v>0</v>
      </c>
      <c r="C510">
        <f>IF(I510=DADOS!$AE$8,S510,"")</f>
        <v>0</v>
      </c>
      <c r="D510">
        <f>IF(I510="","",COUNTIF(I$12:I510,DADOS!$AE$4))</f>
        <v>3</v>
      </c>
      <c r="E510">
        <f>IF(I510="","",IF(I510=DADOS!$AE$4,"",IF(OR(I510=DADOS!$AE$5,I510=DADOS!$AE$6,I510=DADOS!$AE$7),COUNTIFS('MODELO ORÇAMENTO'!$D$14:D510,'MODELO ORÇAMENTO'!D510,'MODELO ORÇAMENTO'!$I$14:I510,DADOS!$AE$5),COUNTIFS('MODELO ORÇAMENTO'!$D$14:D510,'MODELO ORÇAMENTO'!D510,'MODELO ORÇAMENTO'!$I$14:I510,DADOS!$AE$5))))</f>
        <v>14</v>
      </c>
      <c r="F510">
        <f>IF(I510="","",IF(I510=DADOS!$AE$4,"",IF(OR(I510=DADOS!$AE$5,I510=DADOS!$AE$6,I510=DADOS!$AE$7),COUNTIFS('MODELO ORÇAMENTO'!$D$14:D510,'MODELO ORÇAMENTO'!D510,'MODELO ORÇAMENTO'!$E$14:E510,'MODELO ORÇAMENTO'!E510,'MODELO ORÇAMENTO'!$I$14:I510,DADOS!$AE$6),COUNTIFS('MODELO ORÇAMENTO'!$D$14:D510,'MODELO ORÇAMENTO'!D510,'MODELO ORÇAMENTO'!$E$14:E510,'MODELO ORÇAMENTO'!E510,'MODELO ORÇAMENTO'!$I$14:I510,DADOS!$AE$6))))</f>
        <v>0</v>
      </c>
      <c r="G510">
        <f>IF(I510="","",IF(I510=DADOS!$AE$4,"",IF(OR(I510=DADOS!$AE$5,I510=DADOS!$AE$6,I510=DADOS!$AE$7),COUNTIFS('MODELO ORÇAMENTO'!$D$14:D510,'MODELO ORÇAMENTO'!D510,'MODELO ORÇAMENTO'!$E$14:E510,'MODELO ORÇAMENTO'!E510,'MODELO ORÇAMENTO'!$F$14:F510,'MODELO ORÇAMENTO'!F510,'MODELO ORÇAMENTO'!$I$14:I510,DADOS!$AE$7),COUNTIFS('MODELO ORÇAMENTO'!$D$14:D510,'MODELO ORÇAMENTO'!D510,'MODELO ORÇAMENTO'!$E$14:E510,'MODELO ORÇAMENTO'!E510,'MODELO ORÇAMENTO'!$F$14:F510,'MODELO ORÇAMENTO'!F510,'MODELO ORÇAMENTO'!$I$14:I510,DADOS!$AE$7))))</f>
        <v>0</v>
      </c>
      <c r="H510">
        <f>IF(I510="","",COUNTIFS('MODELO ORÇAMENTO'!$D$14:D510,'MODELO ORÇAMENTO'!D510,'MODELO ORÇAMENTO'!$E$14:E510,'MODELO ORÇAMENTO'!E510,'MODELO ORÇAMENTO'!$F$14:F510,'MODELO ORÇAMENTO'!F510,'MODELO ORÇAMENTO'!$G$14:G510,'MODELO ORÇAMENTO'!G510,'MODELO ORÇAMENTO'!$I$14:I510,DADOS!$AE$8))</f>
        <v>11</v>
      </c>
      <c r="I510" t="s">
        <v>16</v>
      </c>
      <c r="K510" s="49"/>
      <c r="L510" s="2" t="s">
        <v>771</v>
      </c>
      <c r="O510" s="4" t="s">
        <v>772</v>
      </c>
      <c r="P510" s="3" t="s">
        <v>75</v>
      </c>
      <c r="Q510" s="5">
        <v>72</v>
      </c>
      <c r="R510" s="7"/>
      <c r="S510" s="6"/>
      <c r="T510" s="8"/>
      <c r="U510" s="2" t="s">
        <v>42</v>
      </c>
      <c r="V510" s="43"/>
      <c r="Z510" s="10" t="s">
        <v>0</v>
      </c>
      <c r="AA510" s="10" t="s">
        <v>0</v>
      </c>
      <c r="AB510" s="10" t="s">
        <v>0</v>
      </c>
      <c r="AC510" s="10" t="s">
        <v>0</v>
      </c>
      <c r="AE510" s="10" t="s">
        <v>0</v>
      </c>
      <c r="AF510" s="10" t="s">
        <v>0</v>
      </c>
      <c r="AG510" s="10" t="s">
        <v>0</v>
      </c>
      <c r="AH510" s="10" t="s">
        <v>0</v>
      </c>
      <c r="AI510" s="10" t="s">
        <v>0</v>
      </c>
    </row>
    <row r="511" spans="2:35" ht="90" x14ac:dyDescent="0.25">
      <c r="B511">
        <f>IFERROR(IF(I511=DADOS!$AE$8,S511,""),0)</f>
        <v>0</v>
      </c>
      <c r="C511">
        <f>IF(I511=DADOS!$AE$8,S511,"")</f>
        <v>0</v>
      </c>
      <c r="D511">
        <f>IF(I511="","",COUNTIF(I$12:I511,DADOS!$AE$4))</f>
        <v>3</v>
      </c>
      <c r="E511">
        <f>IF(I511="","",IF(I511=DADOS!$AE$4,"",IF(OR(I511=DADOS!$AE$5,I511=DADOS!$AE$6,I511=DADOS!$AE$7),COUNTIFS('MODELO ORÇAMENTO'!$D$14:D511,'MODELO ORÇAMENTO'!D511,'MODELO ORÇAMENTO'!$I$14:I511,DADOS!$AE$5),COUNTIFS('MODELO ORÇAMENTO'!$D$14:D511,'MODELO ORÇAMENTO'!D511,'MODELO ORÇAMENTO'!$I$14:I511,DADOS!$AE$5))))</f>
        <v>14</v>
      </c>
      <c r="F511">
        <f>IF(I511="","",IF(I511=DADOS!$AE$4,"",IF(OR(I511=DADOS!$AE$5,I511=DADOS!$AE$6,I511=DADOS!$AE$7),COUNTIFS('MODELO ORÇAMENTO'!$D$14:D511,'MODELO ORÇAMENTO'!D511,'MODELO ORÇAMENTO'!$E$14:E511,'MODELO ORÇAMENTO'!E511,'MODELO ORÇAMENTO'!$I$14:I511,DADOS!$AE$6),COUNTIFS('MODELO ORÇAMENTO'!$D$14:D511,'MODELO ORÇAMENTO'!D511,'MODELO ORÇAMENTO'!$E$14:E511,'MODELO ORÇAMENTO'!E511,'MODELO ORÇAMENTO'!$I$14:I511,DADOS!$AE$6))))</f>
        <v>0</v>
      </c>
      <c r="G511">
        <f>IF(I511="","",IF(I511=DADOS!$AE$4,"",IF(OR(I511=DADOS!$AE$5,I511=DADOS!$AE$6,I511=DADOS!$AE$7),COUNTIFS('MODELO ORÇAMENTO'!$D$14:D511,'MODELO ORÇAMENTO'!D511,'MODELO ORÇAMENTO'!$E$14:E511,'MODELO ORÇAMENTO'!E511,'MODELO ORÇAMENTO'!$F$14:F511,'MODELO ORÇAMENTO'!F511,'MODELO ORÇAMENTO'!$I$14:I511,DADOS!$AE$7),COUNTIFS('MODELO ORÇAMENTO'!$D$14:D511,'MODELO ORÇAMENTO'!D511,'MODELO ORÇAMENTO'!$E$14:E511,'MODELO ORÇAMENTO'!E511,'MODELO ORÇAMENTO'!$F$14:F511,'MODELO ORÇAMENTO'!F511,'MODELO ORÇAMENTO'!$I$14:I511,DADOS!$AE$7))))</f>
        <v>0</v>
      </c>
      <c r="H511">
        <f>IF(I511="","",COUNTIFS('MODELO ORÇAMENTO'!$D$14:D511,'MODELO ORÇAMENTO'!D511,'MODELO ORÇAMENTO'!$E$14:E511,'MODELO ORÇAMENTO'!E511,'MODELO ORÇAMENTO'!$F$14:F511,'MODELO ORÇAMENTO'!F511,'MODELO ORÇAMENTO'!$G$14:G511,'MODELO ORÇAMENTO'!G511,'MODELO ORÇAMENTO'!$I$14:I511,DADOS!$AE$8))</f>
        <v>12</v>
      </c>
      <c r="I511" t="s">
        <v>16</v>
      </c>
      <c r="K511" s="49"/>
      <c r="L511" s="2" t="s">
        <v>773</v>
      </c>
      <c r="O511" s="4" t="s">
        <v>774</v>
      </c>
      <c r="P511" s="3" t="s">
        <v>75</v>
      </c>
      <c r="Q511" s="5">
        <v>62.8</v>
      </c>
      <c r="R511" s="7"/>
      <c r="S511" s="6"/>
      <c r="T511" s="8"/>
      <c r="U511" s="2" t="s">
        <v>42</v>
      </c>
      <c r="V511" s="43"/>
      <c r="Z511" s="10" t="s">
        <v>0</v>
      </c>
      <c r="AA511" s="10" t="s">
        <v>0</v>
      </c>
      <c r="AB511" s="10" t="s">
        <v>0</v>
      </c>
      <c r="AC511" s="10" t="s">
        <v>0</v>
      </c>
      <c r="AE511" s="10" t="s">
        <v>0</v>
      </c>
      <c r="AF511" s="10" t="s">
        <v>0</v>
      </c>
      <c r="AG511" s="10" t="s">
        <v>0</v>
      </c>
      <c r="AH511" s="10" t="s">
        <v>0</v>
      </c>
      <c r="AI511" s="10" t="s">
        <v>0</v>
      </c>
    </row>
    <row r="512" spans="2:35" ht="90" x14ac:dyDescent="0.25">
      <c r="B512">
        <f>IFERROR(IF(I512=DADOS!$AE$8,S512,""),0)</f>
        <v>0</v>
      </c>
      <c r="C512">
        <f>IF(I512=DADOS!$AE$8,S512,"")</f>
        <v>0</v>
      </c>
      <c r="D512">
        <f>IF(I512="","",COUNTIF(I$12:I512,DADOS!$AE$4))</f>
        <v>3</v>
      </c>
      <c r="E512">
        <f>IF(I512="","",IF(I512=DADOS!$AE$4,"",IF(OR(I512=DADOS!$AE$5,I512=DADOS!$AE$6,I512=DADOS!$AE$7),COUNTIFS('MODELO ORÇAMENTO'!$D$14:D512,'MODELO ORÇAMENTO'!D512,'MODELO ORÇAMENTO'!$I$14:I512,DADOS!$AE$5),COUNTIFS('MODELO ORÇAMENTO'!$D$14:D512,'MODELO ORÇAMENTO'!D512,'MODELO ORÇAMENTO'!$I$14:I512,DADOS!$AE$5))))</f>
        <v>14</v>
      </c>
      <c r="F512">
        <f>IF(I512="","",IF(I512=DADOS!$AE$4,"",IF(OR(I512=DADOS!$AE$5,I512=DADOS!$AE$6,I512=DADOS!$AE$7),COUNTIFS('MODELO ORÇAMENTO'!$D$14:D512,'MODELO ORÇAMENTO'!D512,'MODELO ORÇAMENTO'!$E$14:E512,'MODELO ORÇAMENTO'!E512,'MODELO ORÇAMENTO'!$I$14:I512,DADOS!$AE$6),COUNTIFS('MODELO ORÇAMENTO'!$D$14:D512,'MODELO ORÇAMENTO'!D512,'MODELO ORÇAMENTO'!$E$14:E512,'MODELO ORÇAMENTO'!E512,'MODELO ORÇAMENTO'!$I$14:I512,DADOS!$AE$6))))</f>
        <v>0</v>
      </c>
      <c r="G512">
        <f>IF(I512="","",IF(I512=DADOS!$AE$4,"",IF(OR(I512=DADOS!$AE$5,I512=DADOS!$AE$6,I512=DADOS!$AE$7),COUNTIFS('MODELO ORÇAMENTO'!$D$14:D512,'MODELO ORÇAMENTO'!D512,'MODELO ORÇAMENTO'!$E$14:E512,'MODELO ORÇAMENTO'!E512,'MODELO ORÇAMENTO'!$F$14:F512,'MODELO ORÇAMENTO'!F512,'MODELO ORÇAMENTO'!$I$14:I512,DADOS!$AE$7),COUNTIFS('MODELO ORÇAMENTO'!$D$14:D512,'MODELO ORÇAMENTO'!D512,'MODELO ORÇAMENTO'!$E$14:E512,'MODELO ORÇAMENTO'!E512,'MODELO ORÇAMENTO'!$F$14:F512,'MODELO ORÇAMENTO'!F512,'MODELO ORÇAMENTO'!$I$14:I512,DADOS!$AE$7))))</f>
        <v>0</v>
      </c>
      <c r="H512">
        <f>IF(I512="","",COUNTIFS('MODELO ORÇAMENTO'!$D$14:D512,'MODELO ORÇAMENTO'!D512,'MODELO ORÇAMENTO'!$E$14:E512,'MODELO ORÇAMENTO'!E512,'MODELO ORÇAMENTO'!$F$14:F512,'MODELO ORÇAMENTO'!F512,'MODELO ORÇAMENTO'!$G$14:G512,'MODELO ORÇAMENTO'!G512,'MODELO ORÇAMENTO'!$I$14:I512,DADOS!$AE$8))</f>
        <v>13</v>
      </c>
      <c r="I512" t="s">
        <v>16</v>
      </c>
      <c r="K512" s="49"/>
      <c r="L512" s="2" t="s">
        <v>775</v>
      </c>
      <c r="O512" s="4" t="s">
        <v>776</v>
      </c>
      <c r="P512" s="3" t="s">
        <v>75</v>
      </c>
      <c r="Q512" s="5">
        <v>50.8</v>
      </c>
      <c r="R512" s="7"/>
      <c r="S512" s="6"/>
      <c r="T512" s="8"/>
      <c r="U512" s="2" t="s">
        <v>42</v>
      </c>
      <c r="V512" s="43"/>
      <c r="Z512" s="10" t="s">
        <v>0</v>
      </c>
      <c r="AA512" s="10" t="s">
        <v>0</v>
      </c>
      <c r="AB512" s="10" t="s">
        <v>0</v>
      </c>
      <c r="AC512" s="10" t="s">
        <v>0</v>
      </c>
      <c r="AE512" s="10" t="s">
        <v>0</v>
      </c>
      <c r="AF512" s="10" t="s">
        <v>0</v>
      </c>
      <c r="AG512" s="10" t="s">
        <v>0</v>
      </c>
      <c r="AH512" s="10" t="s">
        <v>0</v>
      </c>
      <c r="AI512" s="10" t="s">
        <v>0</v>
      </c>
    </row>
    <row r="513" spans="2:35" x14ac:dyDescent="0.25">
      <c r="B513">
        <f>IFERROR(IF(I513=DADOS!$AE$8,S513,""),0)</f>
        <v>0</v>
      </c>
      <c r="C513">
        <f>IF(I513=DADOS!$AE$8,S513,"")</f>
        <v>0</v>
      </c>
      <c r="D513">
        <f>IF(I513="","",COUNTIF(I$12:I513,DADOS!$AE$4))</f>
        <v>3</v>
      </c>
      <c r="E513">
        <f>IF(I513="","",IF(I513=DADOS!$AE$4,"",IF(OR(I513=DADOS!$AE$5,I513=DADOS!$AE$6,I513=DADOS!$AE$7),COUNTIFS('MODELO ORÇAMENTO'!$D$14:D513,'MODELO ORÇAMENTO'!D513,'MODELO ORÇAMENTO'!$I$14:I513,DADOS!$AE$5),COUNTIFS('MODELO ORÇAMENTO'!$D$14:D513,'MODELO ORÇAMENTO'!D513,'MODELO ORÇAMENTO'!$I$14:I513,DADOS!$AE$5))))</f>
        <v>14</v>
      </c>
      <c r="F513">
        <f>IF(I513="","",IF(I513=DADOS!$AE$4,"",IF(OR(I513=DADOS!$AE$5,I513=DADOS!$AE$6,I513=DADOS!$AE$7),COUNTIFS('MODELO ORÇAMENTO'!$D$14:D513,'MODELO ORÇAMENTO'!D513,'MODELO ORÇAMENTO'!$E$14:E513,'MODELO ORÇAMENTO'!E513,'MODELO ORÇAMENTO'!$I$14:I513,DADOS!$AE$6),COUNTIFS('MODELO ORÇAMENTO'!$D$14:D513,'MODELO ORÇAMENTO'!D513,'MODELO ORÇAMENTO'!$E$14:E513,'MODELO ORÇAMENTO'!E513,'MODELO ORÇAMENTO'!$I$14:I513,DADOS!$AE$6))))</f>
        <v>0</v>
      </c>
      <c r="G513">
        <f>IF(I513="","",IF(I513=DADOS!$AE$4,"",IF(OR(I513=DADOS!$AE$5,I513=DADOS!$AE$6,I513=DADOS!$AE$7),COUNTIFS('MODELO ORÇAMENTO'!$D$14:D513,'MODELO ORÇAMENTO'!D513,'MODELO ORÇAMENTO'!$E$14:E513,'MODELO ORÇAMENTO'!E513,'MODELO ORÇAMENTO'!$F$14:F513,'MODELO ORÇAMENTO'!F513,'MODELO ORÇAMENTO'!$I$14:I513,DADOS!$AE$7),COUNTIFS('MODELO ORÇAMENTO'!$D$14:D513,'MODELO ORÇAMENTO'!D513,'MODELO ORÇAMENTO'!$E$14:E513,'MODELO ORÇAMENTO'!E513,'MODELO ORÇAMENTO'!$F$14:F513,'MODELO ORÇAMENTO'!F513,'MODELO ORÇAMENTO'!$I$14:I513,DADOS!$AE$7))))</f>
        <v>0</v>
      </c>
      <c r="H513">
        <f>IF(I513="","",COUNTIFS('MODELO ORÇAMENTO'!$D$14:D513,'MODELO ORÇAMENTO'!D513,'MODELO ORÇAMENTO'!$E$14:E513,'MODELO ORÇAMENTO'!E513,'MODELO ORÇAMENTO'!$F$14:F513,'MODELO ORÇAMENTO'!F513,'MODELO ORÇAMENTO'!$G$14:G513,'MODELO ORÇAMENTO'!G513,'MODELO ORÇAMENTO'!$I$14:I513,DADOS!$AE$8))</f>
        <v>14</v>
      </c>
      <c r="I513" t="s">
        <v>16</v>
      </c>
      <c r="K513" s="49"/>
      <c r="L513" s="2" t="s">
        <v>777</v>
      </c>
      <c r="O513" s="4" t="s">
        <v>778</v>
      </c>
      <c r="P513" s="3" t="s">
        <v>41</v>
      </c>
      <c r="Q513" s="5">
        <v>3</v>
      </c>
      <c r="R513" s="7"/>
      <c r="S513" s="6"/>
      <c r="T513" s="8"/>
      <c r="U513" s="2" t="s">
        <v>42</v>
      </c>
      <c r="V513" s="43"/>
      <c r="Z513" s="10" t="s">
        <v>0</v>
      </c>
      <c r="AA513" s="10" t="s">
        <v>0</v>
      </c>
      <c r="AB513" s="10" t="s">
        <v>0</v>
      </c>
      <c r="AC513" s="10" t="s">
        <v>0</v>
      </c>
      <c r="AE513" s="10" t="s">
        <v>0</v>
      </c>
      <c r="AF513" s="10" t="s">
        <v>0</v>
      </c>
      <c r="AG513" s="10" t="s">
        <v>0</v>
      </c>
      <c r="AH513" s="10" t="s">
        <v>0</v>
      </c>
      <c r="AI513" s="10" t="s">
        <v>0</v>
      </c>
    </row>
    <row r="514" spans="2:35" ht="45" x14ac:dyDescent="0.25">
      <c r="B514">
        <f>IFERROR(IF(I514=DADOS!$AE$8,S514,""),0)</f>
        <v>0</v>
      </c>
      <c r="C514">
        <f>IF(I514=DADOS!$AE$8,S514,"")</f>
        <v>0</v>
      </c>
      <c r="D514">
        <f>IF(I514="","",COUNTIF(I$12:I514,DADOS!$AE$4))</f>
        <v>3</v>
      </c>
      <c r="E514">
        <f>IF(I514="","",IF(I514=DADOS!$AE$4,"",IF(OR(I514=DADOS!$AE$5,I514=DADOS!$AE$6,I514=DADOS!$AE$7),COUNTIFS('MODELO ORÇAMENTO'!$D$14:D514,'MODELO ORÇAMENTO'!D514,'MODELO ORÇAMENTO'!$I$14:I514,DADOS!$AE$5),COUNTIFS('MODELO ORÇAMENTO'!$D$14:D514,'MODELO ORÇAMENTO'!D514,'MODELO ORÇAMENTO'!$I$14:I514,DADOS!$AE$5))))</f>
        <v>14</v>
      </c>
      <c r="F514">
        <f>IF(I514="","",IF(I514=DADOS!$AE$4,"",IF(OR(I514=DADOS!$AE$5,I514=DADOS!$AE$6,I514=DADOS!$AE$7),COUNTIFS('MODELO ORÇAMENTO'!$D$14:D514,'MODELO ORÇAMENTO'!D514,'MODELO ORÇAMENTO'!$E$14:E514,'MODELO ORÇAMENTO'!E514,'MODELO ORÇAMENTO'!$I$14:I514,DADOS!$AE$6),COUNTIFS('MODELO ORÇAMENTO'!$D$14:D514,'MODELO ORÇAMENTO'!D514,'MODELO ORÇAMENTO'!$E$14:E514,'MODELO ORÇAMENTO'!E514,'MODELO ORÇAMENTO'!$I$14:I514,DADOS!$AE$6))))</f>
        <v>0</v>
      </c>
      <c r="G514">
        <f>IF(I514="","",IF(I514=DADOS!$AE$4,"",IF(OR(I514=DADOS!$AE$5,I514=DADOS!$AE$6,I514=DADOS!$AE$7),COUNTIFS('MODELO ORÇAMENTO'!$D$14:D514,'MODELO ORÇAMENTO'!D514,'MODELO ORÇAMENTO'!$E$14:E514,'MODELO ORÇAMENTO'!E514,'MODELO ORÇAMENTO'!$F$14:F514,'MODELO ORÇAMENTO'!F514,'MODELO ORÇAMENTO'!$I$14:I514,DADOS!$AE$7),COUNTIFS('MODELO ORÇAMENTO'!$D$14:D514,'MODELO ORÇAMENTO'!D514,'MODELO ORÇAMENTO'!$E$14:E514,'MODELO ORÇAMENTO'!E514,'MODELO ORÇAMENTO'!$F$14:F514,'MODELO ORÇAMENTO'!F514,'MODELO ORÇAMENTO'!$I$14:I514,DADOS!$AE$7))))</f>
        <v>0</v>
      </c>
      <c r="H514">
        <f>IF(I514="","",COUNTIFS('MODELO ORÇAMENTO'!$D$14:D514,'MODELO ORÇAMENTO'!D514,'MODELO ORÇAMENTO'!$E$14:E514,'MODELO ORÇAMENTO'!E514,'MODELO ORÇAMENTO'!$F$14:F514,'MODELO ORÇAMENTO'!F514,'MODELO ORÇAMENTO'!$G$14:G514,'MODELO ORÇAMENTO'!G514,'MODELO ORÇAMENTO'!$I$14:I514,DADOS!$AE$8))</f>
        <v>15</v>
      </c>
      <c r="I514" t="s">
        <v>16</v>
      </c>
      <c r="K514" s="49"/>
      <c r="L514" s="2" t="s">
        <v>779</v>
      </c>
      <c r="O514" s="4" t="s">
        <v>780</v>
      </c>
      <c r="P514" s="3" t="s">
        <v>52</v>
      </c>
      <c r="Q514" s="5">
        <v>3</v>
      </c>
      <c r="R514" s="7"/>
      <c r="S514" s="6"/>
      <c r="T514" s="8"/>
      <c r="U514" s="2" t="s">
        <v>42</v>
      </c>
      <c r="V514" s="43"/>
      <c r="Z514" s="10" t="s">
        <v>0</v>
      </c>
      <c r="AA514" s="10" t="s">
        <v>0</v>
      </c>
      <c r="AB514" s="10" t="s">
        <v>0</v>
      </c>
      <c r="AC514" s="10" t="s">
        <v>0</v>
      </c>
      <c r="AE514" s="10" t="s">
        <v>0</v>
      </c>
      <c r="AF514" s="10" t="s">
        <v>0</v>
      </c>
      <c r="AG514" s="10" t="s">
        <v>0</v>
      </c>
      <c r="AH514" s="10" t="s">
        <v>0</v>
      </c>
      <c r="AI514" s="10" t="s">
        <v>0</v>
      </c>
    </row>
    <row r="515" spans="2:35" ht="45" x14ac:dyDescent="0.25">
      <c r="B515">
        <f>IFERROR(IF(I515=DADOS!$AE$8,S515,""),0)</f>
        <v>0</v>
      </c>
      <c r="C515">
        <f>IF(I515=DADOS!$AE$8,S515,"")</f>
        <v>0</v>
      </c>
      <c r="D515">
        <f>IF(I515="","",COUNTIF(I$12:I515,DADOS!$AE$4))</f>
        <v>3</v>
      </c>
      <c r="E515">
        <f>IF(I515="","",IF(I515=DADOS!$AE$4,"",IF(OR(I515=DADOS!$AE$5,I515=DADOS!$AE$6,I515=DADOS!$AE$7),COUNTIFS('MODELO ORÇAMENTO'!$D$14:D515,'MODELO ORÇAMENTO'!D515,'MODELO ORÇAMENTO'!$I$14:I515,DADOS!$AE$5),COUNTIFS('MODELO ORÇAMENTO'!$D$14:D515,'MODELO ORÇAMENTO'!D515,'MODELO ORÇAMENTO'!$I$14:I515,DADOS!$AE$5))))</f>
        <v>14</v>
      </c>
      <c r="F515">
        <f>IF(I515="","",IF(I515=DADOS!$AE$4,"",IF(OR(I515=DADOS!$AE$5,I515=DADOS!$AE$6,I515=DADOS!$AE$7),COUNTIFS('MODELO ORÇAMENTO'!$D$14:D515,'MODELO ORÇAMENTO'!D515,'MODELO ORÇAMENTO'!$E$14:E515,'MODELO ORÇAMENTO'!E515,'MODELO ORÇAMENTO'!$I$14:I515,DADOS!$AE$6),COUNTIFS('MODELO ORÇAMENTO'!$D$14:D515,'MODELO ORÇAMENTO'!D515,'MODELO ORÇAMENTO'!$E$14:E515,'MODELO ORÇAMENTO'!E515,'MODELO ORÇAMENTO'!$I$14:I515,DADOS!$AE$6))))</f>
        <v>0</v>
      </c>
      <c r="G515">
        <f>IF(I515="","",IF(I515=DADOS!$AE$4,"",IF(OR(I515=DADOS!$AE$5,I515=DADOS!$AE$6,I515=DADOS!$AE$7),COUNTIFS('MODELO ORÇAMENTO'!$D$14:D515,'MODELO ORÇAMENTO'!D515,'MODELO ORÇAMENTO'!$E$14:E515,'MODELO ORÇAMENTO'!E515,'MODELO ORÇAMENTO'!$F$14:F515,'MODELO ORÇAMENTO'!F515,'MODELO ORÇAMENTO'!$I$14:I515,DADOS!$AE$7),COUNTIFS('MODELO ORÇAMENTO'!$D$14:D515,'MODELO ORÇAMENTO'!D515,'MODELO ORÇAMENTO'!$E$14:E515,'MODELO ORÇAMENTO'!E515,'MODELO ORÇAMENTO'!$F$14:F515,'MODELO ORÇAMENTO'!F515,'MODELO ORÇAMENTO'!$I$14:I515,DADOS!$AE$7))))</f>
        <v>0</v>
      </c>
      <c r="H515">
        <f>IF(I515="","",COUNTIFS('MODELO ORÇAMENTO'!$D$14:D515,'MODELO ORÇAMENTO'!D515,'MODELO ORÇAMENTO'!$E$14:E515,'MODELO ORÇAMENTO'!E515,'MODELO ORÇAMENTO'!$F$14:F515,'MODELO ORÇAMENTO'!F515,'MODELO ORÇAMENTO'!$G$14:G515,'MODELO ORÇAMENTO'!G515,'MODELO ORÇAMENTO'!$I$14:I515,DADOS!$AE$8))</f>
        <v>16</v>
      </c>
      <c r="I515" t="s">
        <v>16</v>
      </c>
      <c r="K515" s="49"/>
      <c r="L515" s="2" t="s">
        <v>781</v>
      </c>
      <c r="O515" s="4" t="s">
        <v>782</v>
      </c>
      <c r="P515" s="3" t="s">
        <v>52</v>
      </c>
      <c r="Q515" s="5">
        <v>6</v>
      </c>
      <c r="R515" s="7"/>
      <c r="S515" s="6"/>
      <c r="T515" s="8"/>
      <c r="U515" s="2" t="s">
        <v>42</v>
      </c>
      <c r="V515" s="43"/>
      <c r="Z515" s="10" t="s">
        <v>0</v>
      </c>
      <c r="AA515" s="10" t="s">
        <v>0</v>
      </c>
      <c r="AB515" s="10" t="s">
        <v>0</v>
      </c>
      <c r="AC515" s="10" t="s">
        <v>0</v>
      </c>
      <c r="AE515" s="10" t="s">
        <v>0</v>
      </c>
      <c r="AF515" s="10" t="s">
        <v>0</v>
      </c>
      <c r="AG515" s="10" t="s">
        <v>0</v>
      </c>
      <c r="AH515" s="10" t="s">
        <v>0</v>
      </c>
      <c r="AI515" s="10" t="s">
        <v>0</v>
      </c>
    </row>
    <row r="516" spans="2:35" ht="45" x14ac:dyDescent="0.25">
      <c r="B516">
        <f>IFERROR(IF(I516=DADOS!$AE$8,S516,""),0)</f>
        <v>0</v>
      </c>
      <c r="C516">
        <f>IF(I516=DADOS!$AE$8,S516,"")</f>
        <v>0</v>
      </c>
      <c r="D516">
        <f>IF(I516="","",COUNTIF(I$12:I516,DADOS!$AE$4))</f>
        <v>3</v>
      </c>
      <c r="E516">
        <f>IF(I516="","",IF(I516=DADOS!$AE$4,"",IF(OR(I516=DADOS!$AE$5,I516=DADOS!$AE$6,I516=DADOS!$AE$7),COUNTIFS('MODELO ORÇAMENTO'!$D$14:D516,'MODELO ORÇAMENTO'!D516,'MODELO ORÇAMENTO'!$I$14:I516,DADOS!$AE$5),COUNTIFS('MODELO ORÇAMENTO'!$D$14:D516,'MODELO ORÇAMENTO'!D516,'MODELO ORÇAMENTO'!$I$14:I516,DADOS!$AE$5))))</f>
        <v>14</v>
      </c>
      <c r="F516">
        <f>IF(I516="","",IF(I516=DADOS!$AE$4,"",IF(OR(I516=DADOS!$AE$5,I516=DADOS!$AE$6,I516=DADOS!$AE$7),COUNTIFS('MODELO ORÇAMENTO'!$D$14:D516,'MODELO ORÇAMENTO'!D516,'MODELO ORÇAMENTO'!$E$14:E516,'MODELO ORÇAMENTO'!E516,'MODELO ORÇAMENTO'!$I$14:I516,DADOS!$AE$6),COUNTIFS('MODELO ORÇAMENTO'!$D$14:D516,'MODELO ORÇAMENTO'!D516,'MODELO ORÇAMENTO'!$E$14:E516,'MODELO ORÇAMENTO'!E516,'MODELO ORÇAMENTO'!$I$14:I516,DADOS!$AE$6))))</f>
        <v>0</v>
      </c>
      <c r="G516">
        <f>IF(I516="","",IF(I516=DADOS!$AE$4,"",IF(OR(I516=DADOS!$AE$5,I516=DADOS!$AE$6,I516=DADOS!$AE$7),COUNTIFS('MODELO ORÇAMENTO'!$D$14:D516,'MODELO ORÇAMENTO'!D516,'MODELO ORÇAMENTO'!$E$14:E516,'MODELO ORÇAMENTO'!E516,'MODELO ORÇAMENTO'!$F$14:F516,'MODELO ORÇAMENTO'!F516,'MODELO ORÇAMENTO'!$I$14:I516,DADOS!$AE$7),COUNTIFS('MODELO ORÇAMENTO'!$D$14:D516,'MODELO ORÇAMENTO'!D516,'MODELO ORÇAMENTO'!$E$14:E516,'MODELO ORÇAMENTO'!E516,'MODELO ORÇAMENTO'!$F$14:F516,'MODELO ORÇAMENTO'!F516,'MODELO ORÇAMENTO'!$I$14:I516,DADOS!$AE$7))))</f>
        <v>0</v>
      </c>
      <c r="H516">
        <f>IF(I516="","",COUNTIFS('MODELO ORÇAMENTO'!$D$14:D516,'MODELO ORÇAMENTO'!D516,'MODELO ORÇAMENTO'!$E$14:E516,'MODELO ORÇAMENTO'!E516,'MODELO ORÇAMENTO'!$F$14:F516,'MODELO ORÇAMENTO'!F516,'MODELO ORÇAMENTO'!$G$14:G516,'MODELO ORÇAMENTO'!G516,'MODELO ORÇAMENTO'!$I$14:I516,DADOS!$AE$8))</f>
        <v>17</v>
      </c>
      <c r="I516" t="s">
        <v>16</v>
      </c>
      <c r="K516" s="49"/>
      <c r="L516" s="2" t="s">
        <v>783</v>
      </c>
      <c r="O516" s="4" t="s">
        <v>784</v>
      </c>
      <c r="P516" s="3" t="s">
        <v>75</v>
      </c>
      <c r="Q516" s="5">
        <v>24</v>
      </c>
      <c r="R516" s="7"/>
      <c r="S516" s="6"/>
      <c r="T516" s="8"/>
      <c r="U516" s="2" t="s">
        <v>42</v>
      </c>
      <c r="V516" s="43"/>
      <c r="Z516" s="10" t="s">
        <v>0</v>
      </c>
      <c r="AA516" s="10" t="s">
        <v>0</v>
      </c>
      <c r="AB516" s="10" t="s">
        <v>0</v>
      </c>
      <c r="AC516" s="10" t="s">
        <v>0</v>
      </c>
      <c r="AE516" s="10" t="s">
        <v>0</v>
      </c>
      <c r="AF516" s="10" t="s">
        <v>0</v>
      </c>
      <c r="AG516" s="10" t="s">
        <v>0</v>
      </c>
      <c r="AH516" s="10" t="s">
        <v>0</v>
      </c>
      <c r="AI516" s="10" t="s">
        <v>0</v>
      </c>
    </row>
    <row r="517" spans="2:35" ht="45" x14ac:dyDescent="0.25">
      <c r="B517">
        <f>IFERROR(IF(I517=DADOS!$AE$8,S517,""),0)</f>
        <v>0</v>
      </c>
      <c r="C517">
        <f>IF(I517=DADOS!$AE$8,S517,"")</f>
        <v>0</v>
      </c>
      <c r="D517">
        <f>IF(I517="","",COUNTIF(I$12:I517,DADOS!$AE$4))</f>
        <v>3</v>
      </c>
      <c r="E517">
        <f>IF(I517="","",IF(I517=DADOS!$AE$4,"",IF(OR(I517=DADOS!$AE$5,I517=DADOS!$AE$6,I517=DADOS!$AE$7),COUNTIFS('MODELO ORÇAMENTO'!$D$14:D517,'MODELO ORÇAMENTO'!D517,'MODELO ORÇAMENTO'!$I$14:I517,DADOS!$AE$5),COUNTIFS('MODELO ORÇAMENTO'!$D$14:D517,'MODELO ORÇAMENTO'!D517,'MODELO ORÇAMENTO'!$I$14:I517,DADOS!$AE$5))))</f>
        <v>14</v>
      </c>
      <c r="F517">
        <f>IF(I517="","",IF(I517=DADOS!$AE$4,"",IF(OR(I517=DADOS!$AE$5,I517=DADOS!$AE$6,I517=DADOS!$AE$7),COUNTIFS('MODELO ORÇAMENTO'!$D$14:D517,'MODELO ORÇAMENTO'!D517,'MODELO ORÇAMENTO'!$E$14:E517,'MODELO ORÇAMENTO'!E517,'MODELO ORÇAMENTO'!$I$14:I517,DADOS!$AE$6),COUNTIFS('MODELO ORÇAMENTO'!$D$14:D517,'MODELO ORÇAMENTO'!D517,'MODELO ORÇAMENTO'!$E$14:E517,'MODELO ORÇAMENTO'!E517,'MODELO ORÇAMENTO'!$I$14:I517,DADOS!$AE$6))))</f>
        <v>0</v>
      </c>
      <c r="G517">
        <f>IF(I517="","",IF(I517=DADOS!$AE$4,"",IF(OR(I517=DADOS!$AE$5,I517=DADOS!$AE$6,I517=DADOS!$AE$7),COUNTIFS('MODELO ORÇAMENTO'!$D$14:D517,'MODELO ORÇAMENTO'!D517,'MODELO ORÇAMENTO'!$E$14:E517,'MODELO ORÇAMENTO'!E517,'MODELO ORÇAMENTO'!$F$14:F517,'MODELO ORÇAMENTO'!F517,'MODELO ORÇAMENTO'!$I$14:I517,DADOS!$AE$7),COUNTIFS('MODELO ORÇAMENTO'!$D$14:D517,'MODELO ORÇAMENTO'!D517,'MODELO ORÇAMENTO'!$E$14:E517,'MODELO ORÇAMENTO'!E517,'MODELO ORÇAMENTO'!$F$14:F517,'MODELO ORÇAMENTO'!F517,'MODELO ORÇAMENTO'!$I$14:I517,DADOS!$AE$7))))</f>
        <v>0</v>
      </c>
      <c r="H517">
        <f>IF(I517="","",COUNTIFS('MODELO ORÇAMENTO'!$D$14:D517,'MODELO ORÇAMENTO'!D517,'MODELO ORÇAMENTO'!$E$14:E517,'MODELO ORÇAMENTO'!E517,'MODELO ORÇAMENTO'!$F$14:F517,'MODELO ORÇAMENTO'!F517,'MODELO ORÇAMENTO'!$G$14:G517,'MODELO ORÇAMENTO'!G517,'MODELO ORÇAMENTO'!$I$14:I517,DADOS!$AE$8))</f>
        <v>18</v>
      </c>
      <c r="I517" t="s">
        <v>16</v>
      </c>
      <c r="K517" s="49"/>
      <c r="L517" s="2" t="s">
        <v>785</v>
      </c>
      <c r="O517" s="4" t="s">
        <v>786</v>
      </c>
      <c r="P517" s="3" t="s">
        <v>75</v>
      </c>
      <c r="Q517" s="5">
        <v>20</v>
      </c>
      <c r="R517" s="7"/>
      <c r="S517" s="6"/>
      <c r="T517" s="8"/>
      <c r="U517" s="2" t="s">
        <v>42</v>
      </c>
      <c r="V517" s="43"/>
      <c r="Z517" s="10" t="s">
        <v>0</v>
      </c>
      <c r="AA517" s="10" t="s">
        <v>0</v>
      </c>
      <c r="AB517" s="10" t="s">
        <v>0</v>
      </c>
      <c r="AC517" s="10" t="s">
        <v>0</v>
      </c>
      <c r="AE517" s="10" t="s">
        <v>0</v>
      </c>
      <c r="AF517" s="10" t="s">
        <v>0</v>
      </c>
      <c r="AG517" s="10" t="s">
        <v>0</v>
      </c>
      <c r="AH517" s="10" t="s">
        <v>0</v>
      </c>
      <c r="AI517" s="10" t="s">
        <v>0</v>
      </c>
    </row>
    <row r="518" spans="2:35" ht="60" x14ac:dyDescent="0.25">
      <c r="B518">
        <f>IFERROR(IF(I518=DADOS!$AE$8,S518,""),0)</f>
        <v>0</v>
      </c>
      <c r="C518">
        <f>IF(I518=DADOS!$AE$8,S518,"")</f>
        <v>0</v>
      </c>
      <c r="D518">
        <f>IF(I518="","",COUNTIF(I$12:I518,DADOS!$AE$4))</f>
        <v>3</v>
      </c>
      <c r="E518">
        <f>IF(I518="","",IF(I518=DADOS!$AE$4,"",IF(OR(I518=DADOS!$AE$5,I518=DADOS!$AE$6,I518=DADOS!$AE$7),COUNTIFS('MODELO ORÇAMENTO'!$D$14:D518,'MODELO ORÇAMENTO'!D518,'MODELO ORÇAMENTO'!$I$14:I518,DADOS!$AE$5),COUNTIFS('MODELO ORÇAMENTO'!$D$14:D518,'MODELO ORÇAMENTO'!D518,'MODELO ORÇAMENTO'!$I$14:I518,DADOS!$AE$5))))</f>
        <v>14</v>
      </c>
      <c r="F518">
        <f>IF(I518="","",IF(I518=DADOS!$AE$4,"",IF(OR(I518=DADOS!$AE$5,I518=DADOS!$AE$6,I518=DADOS!$AE$7),COUNTIFS('MODELO ORÇAMENTO'!$D$14:D518,'MODELO ORÇAMENTO'!D518,'MODELO ORÇAMENTO'!$E$14:E518,'MODELO ORÇAMENTO'!E518,'MODELO ORÇAMENTO'!$I$14:I518,DADOS!$AE$6),COUNTIFS('MODELO ORÇAMENTO'!$D$14:D518,'MODELO ORÇAMENTO'!D518,'MODELO ORÇAMENTO'!$E$14:E518,'MODELO ORÇAMENTO'!E518,'MODELO ORÇAMENTO'!$I$14:I518,DADOS!$AE$6))))</f>
        <v>0</v>
      </c>
      <c r="G518">
        <f>IF(I518="","",IF(I518=DADOS!$AE$4,"",IF(OR(I518=DADOS!$AE$5,I518=DADOS!$AE$6,I518=DADOS!$AE$7),COUNTIFS('MODELO ORÇAMENTO'!$D$14:D518,'MODELO ORÇAMENTO'!D518,'MODELO ORÇAMENTO'!$E$14:E518,'MODELO ORÇAMENTO'!E518,'MODELO ORÇAMENTO'!$F$14:F518,'MODELO ORÇAMENTO'!F518,'MODELO ORÇAMENTO'!$I$14:I518,DADOS!$AE$7),COUNTIFS('MODELO ORÇAMENTO'!$D$14:D518,'MODELO ORÇAMENTO'!D518,'MODELO ORÇAMENTO'!$E$14:E518,'MODELO ORÇAMENTO'!E518,'MODELO ORÇAMENTO'!$F$14:F518,'MODELO ORÇAMENTO'!F518,'MODELO ORÇAMENTO'!$I$14:I518,DADOS!$AE$7))))</f>
        <v>0</v>
      </c>
      <c r="H518">
        <f>IF(I518="","",COUNTIFS('MODELO ORÇAMENTO'!$D$14:D518,'MODELO ORÇAMENTO'!D518,'MODELO ORÇAMENTO'!$E$14:E518,'MODELO ORÇAMENTO'!E518,'MODELO ORÇAMENTO'!$F$14:F518,'MODELO ORÇAMENTO'!F518,'MODELO ORÇAMENTO'!$G$14:G518,'MODELO ORÇAMENTO'!G518,'MODELO ORÇAMENTO'!$I$14:I518,DADOS!$AE$8))</f>
        <v>19</v>
      </c>
      <c r="I518" t="s">
        <v>16</v>
      </c>
      <c r="K518" s="49"/>
      <c r="L518" s="2" t="s">
        <v>787</v>
      </c>
      <c r="O518" s="4" t="s">
        <v>788</v>
      </c>
      <c r="P518" s="3" t="s">
        <v>52</v>
      </c>
      <c r="Q518" s="5">
        <v>8</v>
      </c>
      <c r="R518" s="7"/>
      <c r="S518" s="6"/>
      <c r="T518" s="8"/>
      <c r="U518" s="2" t="s">
        <v>42</v>
      </c>
      <c r="V518" s="43"/>
      <c r="Z518" s="10" t="s">
        <v>0</v>
      </c>
      <c r="AA518" s="10" t="s">
        <v>0</v>
      </c>
      <c r="AB518" s="10" t="s">
        <v>0</v>
      </c>
      <c r="AC518" s="10" t="s">
        <v>0</v>
      </c>
      <c r="AE518" s="10" t="s">
        <v>0</v>
      </c>
      <c r="AF518" s="10" t="s">
        <v>0</v>
      </c>
      <c r="AG518" s="10" t="s">
        <v>0</v>
      </c>
      <c r="AH518" s="10" t="s">
        <v>0</v>
      </c>
      <c r="AI518" s="10" t="s">
        <v>0</v>
      </c>
    </row>
    <row r="519" spans="2:35" ht="60" x14ac:dyDescent="0.25">
      <c r="B519">
        <f>IFERROR(IF(I519=DADOS!$AE$8,S519,""),0)</f>
        <v>0</v>
      </c>
      <c r="C519">
        <f>IF(I519=DADOS!$AE$8,S519,"")</f>
        <v>0</v>
      </c>
      <c r="D519">
        <f>IF(I519="","",COUNTIF(I$12:I519,DADOS!$AE$4))</f>
        <v>3</v>
      </c>
      <c r="E519">
        <f>IF(I519="","",IF(I519=DADOS!$AE$4,"",IF(OR(I519=DADOS!$AE$5,I519=DADOS!$AE$6,I519=DADOS!$AE$7),COUNTIFS('MODELO ORÇAMENTO'!$D$14:D519,'MODELO ORÇAMENTO'!D519,'MODELO ORÇAMENTO'!$I$14:I519,DADOS!$AE$5),COUNTIFS('MODELO ORÇAMENTO'!$D$14:D519,'MODELO ORÇAMENTO'!D519,'MODELO ORÇAMENTO'!$I$14:I519,DADOS!$AE$5))))</f>
        <v>14</v>
      </c>
      <c r="F519">
        <f>IF(I519="","",IF(I519=DADOS!$AE$4,"",IF(OR(I519=DADOS!$AE$5,I519=DADOS!$AE$6,I519=DADOS!$AE$7),COUNTIFS('MODELO ORÇAMENTO'!$D$14:D519,'MODELO ORÇAMENTO'!D519,'MODELO ORÇAMENTO'!$E$14:E519,'MODELO ORÇAMENTO'!E519,'MODELO ORÇAMENTO'!$I$14:I519,DADOS!$AE$6),COUNTIFS('MODELO ORÇAMENTO'!$D$14:D519,'MODELO ORÇAMENTO'!D519,'MODELO ORÇAMENTO'!$E$14:E519,'MODELO ORÇAMENTO'!E519,'MODELO ORÇAMENTO'!$I$14:I519,DADOS!$AE$6))))</f>
        <v>0</v>
      </c>
      <c r="G519">
        <f>IF(I519="","",IF(I519=DADOS!$AE$4,"",IF(OR(I519=DADOS!$AE$5,I519=DADOS!$AE$6,I519=DADOS!$AE$7),COUNTIFS('MODELO ORÇAMENTO'!$D$14:D519,'MODELO ORÇAMENTO'!D519,'MODELO ORÇAMENTO'!$E$14:E519,'MODELO ORÇAMENTO'!E519,'MODELO ORÇAMENTO'!$F$14:F519,'MODELO ORÇAMENTO'!F519,'MODELO ORÇAMENTO'!$I$14:I519,DADOS!$AE$7),COUNTIFS('MODELO ORÇAMENTO'!$D$14:D519,'MODELO ORÇAMENTO'!D519,'MODELO ORÇAMENTO'!$E$14:E519,'MODELO ORÇAMENTO'!E519,'MODELO ORÇAMENTO'!$F$14:F519,'MODELO ORÇAMENTO'!F519,'MODELO ORÇAMENTO'!$I$14:I519,DADOS!$AE$7))))</f>
        <v>0</v>
      </c>
      <c r="H519">
        <f>IF(I519="","",COUNTIFS('MODELO ORÇAMENTO'!$D$14:D519,'MODELO ORÇAMENTO'!D519,'MODELO ORÇAMENTO'!$E$14:E519,'MODELO ORÇAMENTO'!E519,'MODELO ORÇAMENTO'!$F$14:F519,'MODELO ORÇAMENTO'!F519,'MODELO ORÇAMENTO'!$G$14:G519,'MODELO ORÇAMENTO'!G519,'MODELO ORÇAMENTO'!$I$14:I519,DADOS!$AE$8))</f>
        <v>20</v>
      </c>
      <c r="I519" t="s">
        <v>16</v>
      </c>
      <c r="K519" s="49"/>
      <c r="L519" s="2" t="s">
        <v>789</v>
      </c>
      <c r="O519" s="4" t="s">
        <v>790</v>
      </c>
      <c r="P519" s="3" t="s">
        <v>52</v>
      </c>
      <c r="Q519" s="5">
        <v>8</v>
      </c>
      <c r="R519" s="7"/>
      <c r="S519" s="6"/>
      <c r="T519" s="8"/>
      <c r="U519" s="2" t="s">
        <v>42</v>
      </c>
      <c r="V519" s="43"/>
      <c r="Z519" s="10" t="s">
        <v>0</v>
      </c>
      <c r="AA519" s="10" t="s">
        <v>0</v>
      </c>
      <c r="AB519" s="10" t="s">
        <v>0</v>
      </c>
      <c r="AC519" s="10" t="s">
        <v>0</v>
      </c>
      <c r="AE519" s="10" t="s">
        <v>0</v>
      </c>
      <c r="AF519" s="10" t="s">
        <v>0</v>
      </c>
      <c r="AG519" s="10" t="s">
        <v>0</v>
      </c>
      <c r="AH519" s="10" t="s">
        <v>0</v>
      </c>
      <c r="AI519" s="10" t="s">
        <v>0</v>
      </c>
    </row>
    <row r="520" spans="2:35" x14ac:dyDescent="0.25">
      <c r="B520">
        <f>IFERROR(IF(I520=DADOS!$AE$8,S520,""),0)</f>
        <v>0</v>
      </c>
      <c r="C520">
        <f>IF(I520=DADOS!$AE$8,S520,"")</f>
        <v>0</v>
      </c>
      <c r="D520">
        <f>IF(I520="","",COUNTIF(I$12:I520,DADOS!$AE$4))</f>
        <v>3</v>
      </c>
      <c r="E520">
        <f>IF(I520="","",IF(I520=DADOS!$AE$4,"",IF(OR(I520=DADOS!$AE$5,I520=DADOS!$AE$6,I520=DADOS!$AE$7),COUNTIFS('MODELO ORÇAMENTO'!$D$14:D520,'MODELO ORÇAMENTO'!D520,'MODELO ORÇAMENTO'!$I$14:I520,DADOS!$AE$5),COUNTIFS('MODELO ORÇAMENTO'!$D$14:D520,'MODELO ORÇAMENTO'!D520,'MODELO ORÇAMENTO'!$I$14:I520,DADOS!$AE$5))))</f>
        <v>14</v>
      </c>
      <c r="F520">
        <f>IF(I520="","",IF(I520=DADOS!$AE$4,"",IF(OR(I520=DADOS!$AE$5,I520=DADOS!$AE$6,I520=DADOS!$AE$7),COUNTIFS('MODELO ORÇAMENTO'!$D$14:D520,'MODELO ORÇAMENTO'!D520,'MODELO ORÇAMENTO'!$E$14:E520,'MODELO ORÇAMENTO'!E520,'MODELO ORÇAMENTO'!$I$14:I520,DADOS!$AE$6),COUNTIFS('MODELO ORÇAMENTO'!$D$14:D520,'MODELO ORÇAMENTO'!D520,'MODELO ORÇAMENTO'!$E$14:E520,'MODELO ORÇAMENTO'!E520,'MODELO ORÇAMENTO'!$I$14:I520,DADOS!$AE$6))))</f>
        <v>0</v>
      </c>
      <c r="G520">
        <f>IF(I520="","",IF(I520=DADOS!$AE$4,"",IF(OR(I520=DADOS!$AE$5,I520=DADOS!$AE$6,I520=DADOS!$AE$7),COUNTIFS('MODELO ORÇAMENTO'!$D$14:D520,'MODELO ORÇAMENTO'!D520,'MODELO ORÇAMENTO'!$E$14:E520,'MODELO ORÇAMENTO'!E520,'MODELO ORÇAMENTO'!$F$14:F520,'MODELO ORÇAMENTO'!F520,'MODELO ORÇAMENTO'!$I$14:I520,DADOS!$AE$7),COUNTIFS('MODELO ORÇAMENTO'!$D$14:D520,'MODELO ORÇAMENTO'!D520,'MODELO ORÇAMENTO'!$E$14:E520,'MODELO ORÇAMENTO'!E520,'MODELO ORÇAMENTO'!$F$14:F520,'MODELO ORÇAMENTO'!F520,'MODELO ORÇAMENTO'!$I$14:I520,DADOS!$AE$7))))</f>
        <v>0</v>
      </c>
      <c r="H520">
        <f>IF(I520="","",COUNTIFS('MODELO ORÇAMENTO'!$D$14:D520,'MODELO ORÇAMENTO'!D520,'MODELO ORÇAMENTO'!$E$14:E520,'MODELO ORÇAMENTO'!E520,'MODELO ORÇAMENTO'!$F$14:F520,'MODELO ORÇAMENTO'!F520,'MODELO ORÇAMENTO'!$G$14:G520,'MODELO ORÇAMENTO'!G520,'MODELO ORÇAMENTO'!$I$14:I520,DADOS!$AE$8))</f>
        <v>21</v>
      </c>
      <c r="I520" t="s">
        <v>16</v>
      </c>
      <c r="K520" s="49"/>
      <c r="L520" s="2" t="s">
        <v>791</v>
      </c>
      <c r="O520" s="4" t="s">
        <v>792</v>
      </c>
      <c r="P520" s="3" t="s">
        <v>41</v>
      </c>
      <c r="Q520" s="5">
        <v>8</v>
      </c>
      <c r="R520" s="7"/>
      <c r="S520" s="6"/>
      <c r="T520" s="8"/>
      <c r="U520" s="2" t="s">
        <v>42</v>
      </c>
      <c r="V520" s="43"/>
      <c r="Z520" s="10" t="s">
        <v>0</v>
      </c>
      <c r="AA520" s="10" t="s">
        <v>0</v>
      </c>
      <c r="AB520" s="10" t="s">
        <v>0</v>
      </c>
      <c r="AC520" s="10" t="s">
        <v>0</v>
      </c>
      <c r="AE520" s="10" t="s">
        <v>0</v>
      </c>
      <c r="AF520" s="10" t="s">
        <v>0</v>
      </c>
      <c r="AG520" s="10" t="s">
        <v>0</v>
      </c>
      <c r="AH520" s="10" t="s">
        <v>0</v>
      </c>
      <c r="AI520" s="10" t="s">
        <v>0</v>
      </c>
    </row>
    <row r="521" spans="2:35" ht="45" x14ac:dyDescent="0.25">
      <c r="B521">
        <f>IFERROR(IF(I521=DADOS!$AE$8,S521,""),0)</f>
        <v>0</v>
      </c>
      <c r="C521">
        <f>IF(I521=DADOS!$AE$8,S521,"")</f>
        <v>0</v>
      </c>
      <c r="D521">
        <f>IF(I521="","",COUNTIF(I$12:I521,DADOS!$AE$4))</f>
        <v>3</v>
      </c>
      <c r="E521">
        <f>IF(I521="","",IF(I521=DADOS!$AE$4,"",IF(OR(I521=DADOS!$AE$5,I521=DADOS!$AE$6,I521=DADOS!$AE$7),COUNTIFS('MODELO ORÇAMENTO'!$D$14:D521,'MODELO ORÇAMENTO'!D521,'MODELO ORÇAMENTO'!$I$14:I521,DADOS!$AE$5),COUNTIFS('MODELO ORÇAMENTO'!$D$14:D521,'MODELO ORÇAMENTO'!D521,'MODELO ORÇAMENTO'!$I$14:I521,DADOS!$AE$5))))</f>
        <v>14</v>
      </c>
      <c r="F521">
        <f>IF(I521="","",IF(I521=DADOS!$AE$4,"",IF(OR(I521=DADOS!$AE$5,I521=DADOS!$AE$6,I521=DADOS!$AE$7),COUNTIFS('MODELO ORÇAMENTO'!$D$14:D521,'MODELO ORÇAMENTO'!D521,'MODELO ORÇAMENTO'!$E$14:E521,'MODELO ORÇAMENTO'!E521,'MODELO ORÇAMENTO'!$I$14:I521,DADOS!$AE$6),COUNTIFS('MODELO ORÇAMENTO'!$D$14:D521,'MODELO ORÇAMENTO'!D521,'MODELO ORÇAMENTO'!$E$14:E521,'MODELO ORÇAMENTO'!E521,'MODELO ORÇAMENTO'!$I$14:I521,DADOS!$AE$6))))</f>
        <v>0</v>
      </c>
      <c r="G521">
        <f>IF(I521="","",IF(I521=DADOS!$AE$4,"",IF(OR(I521=DADOS!$AE$5,I521=DADOS!$AE$6,I521=DADOS!$AE$7),COUNTIFS('MODELO ORÇAMENTO'!$D$14:D521,'MODELO ORÇAMENTO'!D521,'MODELO ORÇAMENTO'!$E$14:E521,'MODELO ORÇAMENTO'!E521,'MODELO ORÇAMENTO'!$F$14:F521,'MODELO ORÇAMENTO'!F521,'MODELO ORÇAMENTO'!$I$14:I521,DADOS!$AE$7),COUNTIFS('MODELO ORÇAMENTO'!$D$14:D521,'MODELO ORÇAMENTO'!D521,'MODELO ORÇAMENTO'!$E$14:E521,'MODELO ORÇAMENTO'!E521,'MODELO ORÇAMENTO'!$F$14:F521,'MODELO ORÇAMENTO'!F521,'MODELO ORÇAMENTO'!$I$14:I521,DADOS!$AE$7))))</f>
        <v>0</v>
      </c>
      <c r="H521">
        <f>IF(I521="","",COUNTIFS('MODELO ORÇAMENTO'!$D$14:D521,'MODELO ORÇAMENTO'!D521,'MODELO ORÇAMENTO'!$E$14:E521,'MODELO ORÇAMENTO'!E521,'MODELO ORÇAMENTO'!$F$14:F521,'MODELO ORÇAMENTO'!F521,'MODELO ORÇAMENTO'!$G$14:G521,'MODELO ORÇAMENTO'!G521,'MODELO ORÇAMENTO'!$I$14:I521,DADOS!$AE$8))</f>
        <v>22</v>
      </c>
      <c r="I521" t="s">
        <v>16</v>
      </c>
      <c r="K521" s="49"/>
      <c r="L521" s="2" t="s">
        <v>793</v>
      </c>
      <c r="O521" s="4" t="s">
        <v>794</v>
      </c>
      <c r="P521" s="3" t="s">
        <v>75</v>
      </c>
      <c r="Q521" s="5">
        <v>40</v>
      </c>
      <c r="R521" s="7"/>
      <c r="S521" s="6"/>
      <c r="T521" s="8"/>
      <c r="U521" s="2" t="s">
        <v>42</v>
      </c>
      <c r="V521" s="43"/>
      <c r="Z521" s="10" t="s">
        <v>0</v>
      </c>
      <c r="AA521" s="10" t="s">
        <v>0</v>
      </c>
      <c r="AB521" s="10" t="s">
        <v>0</v>
      </c>
      <c r="AC521" s="10" t="s">
        <v>0</v>
      </c>
      <c r="AE521" s="10" t="s">
        <v>0</v>
      </c>
      <c r="AF521" s="10" t="s">
        <v>0</v>
      </c>
      <c r="AG521" s="10" t="s">
        <v>0</v>
      </c>
      <c r="AH521" s="10" t="s">
        <v>0</v>
      </c>
      <c r="AI521" s="10" t="s">
        <v>0</v>
      </c>
    </row>
    <row r="522" spans="2:35" x14ac:dyDescent="0.25">
      <c r="B522" t="str">
        <f>IFERROR(IF(I522=DADOS!$AE$8,S522,""),0)</f>
        <v/>
      </c>
      <c r="C522" t="str">
        <f>IF(I522=DADOS!$AE$8,S522,"")</f>
        <v/>
      </c>
      <c r="D522" t="str">
        <f>IF(I522="","",COUNTIF(I$12:I522,DADOS!$AE$4))</f>
        <v/>
      </c>
      <c r="E522" t="str">
        <f>IF(I522="","",IF(I522=DADOS!$AE$4,"",IF(OR(I522=DADOS!$AE$5,I522=DADOS!$AE$6,I522=DADOS!$AE$7),COUNTIFS('MODELO ORÇAMENTO'!$D$14:D522,'MODELO ORÇAMENTO'!D522,'MODELO ORÇAMENTO'!$I$14:I522,DADOS!$AE$5),COUNTIFS('MODELO ORÇAMENTO'!$D$14:D522,'MODELO ORÇAMENTO'!D522,'MODELO ORÇAMENTO'!$I$14:I522,DADOS!$AE$5))))</f>
        <v/>
      </c>
      <c r="F522" t="str">
        <f>IF(I522="","",IF(I522=DADOS!$AE$4,"",IF(OR(I522=DADOS!$AE$5,I522=DADOS!$AE$6,I522=DADOS!$AE$7),COUNTIFS('MODELO ORÇAMENTO'!$D$14:D522,'MODELO ORÇAMENTO'!D522,'MODELO ORÇAMENTO'!$E$14:E522,'MODELO ORÇAMENTO'!E522,'MODELO ORÇAMENTO'!$I$14:I522,DADOS!$AE$6),COUNTIFS('MODELO ORÇAMENTO'!$D$14:D522,'MODELO ORÇAMENTO'!D522,'MODELO ORÇAMENTO'!$E$14:E522,'MODELO ORÇAMENTO'!E522,'MODELO ORÇAMENTO'!$I$14:I522,DADOS!$AE$6))))</f>
        <v/>
      </c>
      <c r="G522" t="str">
        <f>IF(I522="","",IF(I522=DADOS!$AE$4,"",IF(OR(I522=DADOS!$AE$5,I522=DADOS!$AE$6,I522=DADOS!$AE$7),COUNTIFS('MODELO ORÇAMENTO'!$D$14:D522,'MODELO ORÇAMENTO'!D522,'MODELO ORÇAMENTO'!$E$14:E522,'MODELO ORÇAMENTO'!E522,'MODELO ORÇAMENTO'!$F$14:F522,'MODELO ORÇAMENTO'!F522,'MODELO ORÇAMENTO'!$I$14:I522,DADOS!$AE$7),COUNTIFS('MODELO ORÇAMENTO'!$D$14:D522,'MODELO ORÇAMENTO'!D522,'MODELO ORÇAMENTO'!$E$14:E522,'MODELO ORÇAMENTO'!E522,'MODELO ORÇAMENTO'!$F$14:F522,'MODELO ORÇAMENTO'!F522,'MODELO ORÇAMENTO'!$I$14:I522,DADOS!$AE$7))))</f>
        <v/>
      </c>
      <c r="H522" t="str">
        <f>IF(I522="","",COUNTIFS('MODELO ORÇAMENTO'!$D$14:D522,'MODELO ORÇAMENTO'!D522,'MODELO ORÇAMENTO'!$E$14:E522,'MODELO ORÇAMENTO'!E522,'MODELO ORÇAMENTO'!$F$14:F522,'MODELO ORÇAMENTO'!F522,'MODELO ORÇAMENTO'!$G$14:G522,'MODELO ORÇAMENTO'!G522,'MODELO ORÇAMENTO'!$I$14:I522,DADOS!$AE$8))</f>
        <v/>
      </c>
      <c r="K522" s="49"/>
      <c r="L522" s="2" t="s">
        <v>0</v>
      </c>
      <c r="O522" s="4" t="s">
        <v>0</v>
      </c>
      <c r="P522" s="3" t="s">
        <v>0</v>
      </c>
      <c r="Q522" s="5" t="s">
        <v>0</v>
      </c>
      <c r="R522" s="7"/>
      <c r="S522" s="6"/>
      <c r="T522" s="8"/>
      <c r="V522" s="43"/>
      <c r="Z522" s="10" t="s">
        <v>0</v>
      </c>
      <c r="AA522" s="10" t="s">
        <v>0</v>
      </c>
      <c r="AB522" s="10" t="s">
        <v>0</v>
      </c>
      <c r="AC522" s="10" t="s">
        <v>0</v>
      </c>
      <c r="AE522" s="10" t="s">
        <v>0</v>
      </c>
      <c r="AF522" s="10" t="s">
        <v>0</v>
      </c>
      <c r="AG522" s="10" t="s">
        <v>0</v>
      </c>
      <c r="AH522" s="10" t="s">
        <v>0</v>
      </c>
      <c r="AI522" s="10" t="s">
        <v>0</v>
      </c>
    </row>
    <row r="523" spans="2:35" x14ac:dyDescent="0.25">
      <c r="B523" t="str">
        <f>IFERROR(IF(I523=DADOS!$AE$8,S523,""),0)</f>
        <v/>
      </c>
      <c r="C523" t="str">
        <f>IF(I523=DADOS!$AE$8,S523,"")</f>
        <v/>
      </c>
      <c r="D523">
        <f>IF(I523="","",COUNTIF(I$12:I523,DADOS!$AE$4))</f>
        <v>3</v>
      </c>
      <c r="E523">
        <f>IF(I523="","",IF(I523=DADOS!$AE$4,"",IF(OR(I523=DADOS!$AE$5,I523=DADOS!$AE$6,I523=DADOS!$AE$7),COUNTIFS('MODELO ORÇAMENTO'!$D$14:D523,'MODELO ORÇAMENTO'!D523,'MODELO ORÇAMENTO'!$I$14:I523,DADOS!$AE$5),COUNTIFS('MODELO ORÇAMENTO'!$D$14:D523,'MODELO ORÇAMENTO'!D523,'MODELO ORÇAMENTO'!$I$14:I523,DADOS!$AE$5))))</f>
        <v>15</v>
      </c>
      <c r="F523">
        <f>IF(I523="","",IF(I523=DADOS!$AE$4,"",IF(OR(I523=DADOS!$AE$5,I523=DADOS!$AE$6,I523=DADOS!$AE$7),COUNTIFS('MODELO ORÇAMENTO'!$D$14:D523,'MODELO ORÇAMENTO'!D523,'MODELO ORÇAMENTO'!$E$14:E523,'MODELO ORÇAMENTO'!E523,'MODELO ORÇAMENTO'!$I$14:I523,DADOS!$AE$6),COUNTIFS('MODELO ORÇAMENTO'!$D$14:D523,'MODELO ORÇAMENTO'!D523,'MODELO ORÇAMENTO'!$E$14:E523,'MODELO ORÇAMENTO'!E523,'MODELO ORÇAMENTO'!$I$14:I523,DADOS!$AE$6))))</f>
        <v>0</v>
      </c>
      <c r="G523">
        <f>IF(I523="","",IF(I523=DADOS!$AE$4,"",IF(OR(I523=DADOS!$AE$5,I523=DADOS!$AE$6,I523=DADOS!$AE$7),COUNTIFS('MODELO ORÇAMENTO'!$D$14:D523,'MODELO ORÇAMENTO'!D523,'MODELO ORÇAMENTO'!$E$14:E523,'MODELO ORÇAMENTO'!E523,'MODELO ORÇAMENTO'!$F$14:F523,'MODELO ORÇAMENTO'!F523,'MODELO ORÇAMENTO'!$I$14:I523,DADOS!$AE$7),COUNTIFS('MODELO ORÇAMENTO'!$D$14:D523,'MODELO ORÇAMENTO'!D523,'MODELO ORÇAMENTO'!$E$14:E523,'MODELO ORÇAMENTO'!E523,'MODELO ORÇAMENTO'!$F$14:F523,'MODELO ORÇAMENTO'!F523,'MODELO ORÇAMENTO'!$I$14:I523,DADOS!$AE$7))))</f>
        <v>0</v>
      </c>
      <c r="H523">
        <f>IF(I523="","",COUNTIFS('MODELO ORÇAMENTO'!$D$14:D523,'MODELO ORÇAMENTO'!D523,'MODELO ORÇAMENTO'!$E$14:E523,'MODELO ORÇAMENTO'!E523,'MODELO ORÇAMENTO'!$F$14:F523,'MODELO ORÇAMENTO'!F523,'MODELO ORÇAMENTO'!$G$14:G523,'MODELO ORÇAMENTO'!G523,'MODELO ORÇAMENTO'!$I$14:I523,DADOS!$AE$8))</f>
        <v>0</v>
      </c>
      <c r="I523" t="s">
        <v>13</v>
      </c>
      <c r="K523" s="49"/>
      <c r="L523" s="2" t="s">
        <v>795</v>
      </c>
      <c r="O523" s="4" t="s">
        <v>796</v>
      </c>
      <c r="P523" s="3" t="s">
        <v>0</v>
      </c>
      <c r="Q523" s="5" t="s">
        <v>0</v>
      </c>
      <c r="R523" s="7"/>
      <c r="S523" s="6"/>
      <c r="T523" s="8"/>
      <c r="V523" s="43"/>
      <c r="X523" s="9" t="s">
        <v>796</v>
      </c>
      <c r="Z523" s="10" t="s">
        <v>0</v>
      </c>
      <c r="AA523" s="10" t="s">
        <v>0</v>
      </c>
      <c r="AB523" s="10" t="s">
        <v>0</v>
      </c>
      <c r="AC523" s="10" t="s">
        <v>0</v>
      </c>
      <c r="AE523" s="10" t="s">
        <v>0</v>
      </c>
      <c r="AF523" s="10" t="s">
        <v>0</v>
      </c>
      <c r="AG523" s="10" t="s">
        <v>0</v>
      </c>
      <c r="AH523" s="10" t="s">
        <v>0</v>
      </c>
      <c r="AI523" s="10" t="s">
        <v>0</v>
      </c>
    </row>
    <row r="524" spans="2:35" ht="45" x14ac:dyDescent="0.25">
      <c r="B524">
        <f>IFERROR(IF(I524=DADOS!$AE$8,S524,""),0)</f>
        <v>0</v>
      </c>
      <c r="C524">
        <f>IF(I524=DADOS!$AE$8,S524,"")</f>
        <v>0</v>
      </c>
      <c r="D524">
        <f>IF(I524="","",COUNTIF(I$12:I524,DADOS!$AE$4))</f>
        <v>3</v>
      </c>
      <c r="E524">
        <f>IF(I524="","",IF(I524=DADOS!$AE$4,"",IF(OR(I524=DADOS!$AE$5,I524=DADOS!$AE$6,I524=DADOS!$AE$7),COUNTIFS('MODELO ORÇAMENTO'!$D$14:D524,'MODELO ORÇAMENTO'!D524,'MODELO ORÇAMENTO'!$I$14:I524,DADOS!$AE$5),COUNTIFS('MODELO ORÇAMENTO'!$D$14:D524,'MODELO ORÇAMENTO'!D524,'MODELO ORÇAMENTO'!$I$14:I524,DADOS!$AE$5))))</f>
        <v>15</v>
      </c>
      <c r="F524">
        <f>IF(I524="","",IF(I524=DADOS!$AE$4,"",IF(OR(I524=DADOS!$AE$5,I524=DADOS!$AE$6,I524=DADOS!$AE$7),COUNTIFS('MODELO ORÇAMENTO'!$D$14:D524,'MODELO ORÇAMENTO'!D524,'MODELO ORÇAMENTO'!$E$14:E524,'MODELO ORÇAMENTO'!E524,'MODELO ORÇAMENTO'!$I$14:I524,DADOS!$AE$6),COUNTIFS('MODELO ORÇAMENTO'!$D$14:D524,'MODELO ORÇAMENTO'!D524,'MODELO ORÇAMENTO'!$E$14:E524,'MODELO ORÇAMENTO'!E524,'MODELO ORÇAMENTO'!$I$14:I524,DADOS!$AE$6))))</f>
        <v>0</v>
      </c>
      <c r="G524">
        <f>IF(I524="","",IF(I524=DADOS!$AE$4,"",IF(OR(I524=DADOS!$AE$5,I524=DADOS!$AE$6,I524=DADOS!$AE$7),COUNTIFS('MODELO ORÇAMENTO'!$D$14:D524,'MODELO ORÇAMENTO'!D524,'MODELO ORÇAMENTO'!$E$14:E524,'MODELO ORÇAMENTO'!E524,'MODELO ORÇAMENTO'!$F$14:F524,'MODELO ORÇAMENTO'!F524,'MODELO ORÇAMENTO'!$I$14:I524,DADOS!$AE$7),COUNTIFS('MODELO ORÇAMENTO'!$D$14:D524,'MODELO ORÇAMENTO'!D524,'MODELO ORÇAMENTO'!$E$14:E524,'MODELO ORÇAMENTO'!E524,'MODELO ORÇAMENTO'!$F$14:F524,'MODELO ORÇAMENTO'!F524,'MODELO ORÇAMENTO'!$I$14:I524,DADOS!$AE$7))))</f>
        <v>0</v>
      </c>
      <c r="H524">
        <f>IF(I524="","",COUNTIFS('MODELO ORÇAMENTO'!$D$14:D524,'MODELO ORÇAMENTO'!D524,'MODELO ORÇAMENTO'!$E$14:E524,'MODELO ORÇAMENTO'!E524,'MODELO ORÇAMENTO'!$F$14:F524,'MODELO ORÇAMENTO'!F524,'MODELO ORÇAMENTO'!$G$14:G524,'MODELO ORÇAMENTO'!G524,'MODELO ORÇAMENTO'!$I$14:I524,DADOS!$AE$8))</f>
        <v>1</v>
      </c>
      <c r="I524" t="s">
        <v>16</v>
      </c>
      <c r="K524" s="49"/>
      <c r="L524" s="2" t="s">
        <v>797</v>
      </c>
      <c r="O524" s="4" t="s">
        <v>798</v>
      </c>
      <c r="P524" s="3" t="s">
        <v>49</v>
      </c>
      <c r="Q524" s="5">
        <v>12.573500000000003</v>
      </c>
      <c r="R524" s="7"/>
      <c r="S524" s="6"/>
      <c r="T524" s="8"/>
      <c r="U524" s="2" t="s">
        <v>42</v>
      </c>
      <c r="V524" s="43"/>
      <c r="Z524" s="10" t="s">
        <v>0</v>
      </c>
      <c r="AA524" s="10" t="s">
        <v>0</v>
      </c>
      <c r="AB524" s="10" t="s">
        <v>0</v>
      </c>
      <c r="AC524" s="10" t="s">
        <v>0</v>
      </c>
      <c r="AE524" s="10" t="s">
        <v>0</v>
      </c>
      <c r="AF524" s="10" t="s">
        <v>0</v>
      </c>
      <c r="AG524" s="10" t="s">
        <v>0</v>
      </c>
      <c r="AH524" s="10" t="s">
        <v>0</v>
      </c>
      <c r="AI524" s="10" t="s">
        <v>0</v>
      </c>
    </row>
    <row r="525" spans="2:35" ht="60" x14ac:dyDescent="0.25">
      <c r="B525">
        <f>IFERROR(IF(I525=DADOS!$AE$8,S525,""),0)</f>
        <v>0</v>
      </c>
      <c r="C525">
        <f>IF(I525=DADOS!$AE$8,S525,"")</f>
        <v>0</v>
      </c>
      <c r="D525">
        <f>IF(I525="","",COUNTIF(I$12:I525,DADOS!$AE$4))</f>
        <v>3</v>
      </c>
      <c r="E525">
        <f>IF(I525="","",IF(I525=DADOS!$AE$4,"",IF(OR(I525=DADOS!$AE$5,I525=DADOS!$AE$6,I525=DADOS!$AE$7),COUNTIFS('MODELO ORÇAMENTO'!$D$14:D525,'MODELO ORÇAMENTO'!D525,'MODELO ORÇAMENTO'!$I$14:I525,DADOS!$AE$5),COUNTIFS('MODELO ORÇAMENTO'!$D$14:D525,'MODELO ORÇAMENTO'!D525,'MODELO ORÇAMENTO'!$I$14:I525,DADOS!$AE$5))))</f>
        <v>15</v>
      </c>
      <c r="F525">
        <f>IF(I525="","",IF(I525=DADOS!$AE$4,"",IF(OR(I525=DADOS!$AE$5,I525=DADOS!$AE$6,I525=DADOS!$AE$7),COUNTIFS('MODELO ORÇAMENTO'!$D$14:D525,'MODELO ORÇAMENTO'!D525,'MODELO ORÇAMENTO'!$E$14:E525,'MODELO ORÇAMENTO'!E525,'MODELO ORÇAMENTO'!$I$14:I525,DADOS!$AE$6),COUNTIFS('MODELO ORÇAMENTO'!$D$14:D525,'MODELO ORÇAMENTO'!D525,'MODELO ORÇAMENTO'!$E$14:E525,'MODELO ORÇAMENTO'!E525,'MODELO ORÇAMENTO'!$I$14:I525,DADOS!$AE$6))))</f>
        <v>0</v>
      </c>
      <c r="G525">
        <f>IF(I525="","",IF(I525=DADOS!$AE$4,"",IF(OR(I525=DADOS!$AE$5,I525=DADOS!$AE$6,I525=DADOS!$AE$7),COUNTIFS('MODELO ORÇAMENTO'!$D$14:D525,'MODELO ORÇAMENTO'!D525,'MODELO ORÇAMENTO'!$E$14:E525,'MODELO ORÇAMENTO'!E525,'MODELO ORÇAMENTO'!$F$14:F525,'MODELO ORÇAMENTO'!F525,'MODELO ORÇAMENTO'!$I$14:I525,DADOS!$AE$7),COUNTIFS('MODELO ORÇAMENTO'!$D$14:D525,'MODELO ORÇAMENTO'!D525,'MODELO ORÇAMENTO'!$E$14:E525,'MODELO ORÇAMENTO'!E525,'MODELO ORÇAMENTO'!$F$14:F525,'MODELO ORÇAMENTO'!F525,'MODELO ORÇAMENTO'!$I$14:I525,DADOS!$AE$7))))</f>
        <v>0</v>
      </c>
      <c r="H525">
        <f>IF(I525="","",COUNTIFS('MODELO ORÇAMENTO'!$D$14:D525,'MODELO ORÇAMENTO'!D525,'MODELO ORÇAMENTO'!$E$14:E525,'MODELO ORÇAMENTO'!E525,'MODELO ORÇAMENTO'!$F$14:F525,'MODELO ORÇAMENTO'!F525,'MODELO ORÇAMENTO'!$G$14:G525,'MODELO ORÇAMENTO'!G525,'MODELO ORÇAMENTO'!$I$14:I525,DADOS!$AE$8))</f>
        <v>2</v>
      </c>
      <c r="I525" t="s">
        <v>16</v>
      </c>
      <c r="K525" s="49"/>
      <c r="L525" s="2" t="s">
        <v>799</v>
      </c>
      <c r="O525" s="4" t="s">
        <v>800</v>
      </c>
      <c r="P525" s="3" t="s">
        <v>52</v>
      </c>
      <c r="Q525" s="5">
        <v>6</v>
      </c>
      <c r="R525" s="7"/>
      <c r="S525" s="6"/>
      <c r="T525" s="8"/>
      <c r="U525" s="2" t="s">
        <v>42</v>
      </c>
      <c r="V525" s="43"/>
      <c r="Z525" s="10" t="s">
        <v>0</v>
      </c>
      <c r="AA525" s="10" t="s">
        <v>0</v>
      </c>
      <c r="AB525" s="10" t="s">
        <v>0</v>
      </c>
      <c r="AC525" s="10" t="s">
        <v>0</v>
      </c>
      <c r="AE525" s="10" t="s">
        <v>0</v>
      </c>
      <c r="AF525" s="10" t="s">
        <v>0</v>
      </c>
      <c r="AG525" s="10" t="s">
        <v>0</v>
      </c>
      <c r="AH525" s="10" t="s">
        <v>0</v>
      </c>
      <c r="AI525" s="10" t="s">
        <v>0</v>
      </c>
    </row>
    <row r="526" spans="2:35" ht="60" x14ac:dyDescent="0.25">
      <c r="B526">
        <f>IFERROR(IF(I526=DADOS!$AE$8,S526,""),0)</f>
        <v>0</v>
      </c>
      <c r="C526">
        <f>IF(I526=DADOS!$AE$8,S526,"")</f>
        <v>0</v>
      </c>
      <c r="D526">
        <f>IF(I526="","",COUNTIF(I$12:I526,DADOS!$AE$4))</f>
        <v>3</v>
      </c>
      <c r="E526">
        <f>IF(I526="","",IF(I526=DADOS!$AE$4,"",IF(OR(I526=DADOS!$AE$5,I526=DADOS!$AE$6,I526=DADOS!$AE$7),COUNTIFS('MODELO ORÇAMENTO'!$D$14:D526,'MODELO ORÇAMENTO'!D526,'MODELO ORÇAMENTO'!$I$14:I526,DADOS!$AE$5),COUNTIFS('MODELO ORÇAMENTO'!$D$14:D526,'MODELO ORÇAMENTO'!D526,'MODELO ORÇAMENTO'!$I$14:I526,DADOS!$AE$5))))</f>
        <v>15</v>
      </c>
      <c r="F526">
        <f>IF(I526="","",IF(I526=DADOS!$AE$4,"",IF(OR(I526=DADOS!$AE$5,I526=DADOS!$AE$6,I526=DADOS!$AE$7),COUNTIFS('MODELO ORÇAMENTO'!$D$14:D526,'MODELO ORÇAMENTO'!D526,'MODELO ORÇAMENTO'!$E$14:E526,'MODELO ORÇAMENTO'!E526,'MODELO ORÇAMENTO'!$I$14:I526,DADOS!$AE$6),COUNTIFS('MODELO ORÇAMENTO'!$D$14:D526,'MODELO ORÇAMENTO'!D526,'MODELO ORÇAMENTO'!$E$14:E526,'MODELO ORÇAMENTO'!E526,'MODELO ORÇAMENTO'!$I$14:I526,DADOS!$AE$6))))</f>
        <v>0</v>
      </c>
      <c r="G526">
        <f>IF(I526="","",IF(I526=DADOS!$AE$4,"",IF(OR(I526=DADOS!$AE$5,I526=DADOS!$AE$6,I526=DADOS!$AE$7),COUNTIFS('MODELO ORÇAMENTO'!$D$14:D526,'MODELO ORÇAMENTO'!D526,'MODELO ORÇAMENTO'!$E$14:E526,'MODELO ORÇAMENTO'!E526,'MODELO ORÇAMENTO'!$F$14:F526,'MODELO ORÇAMENTO'!F526,'MODELO ORÇAMENTO'!$I$14:I526,DADOS!$AE$7),COUNTIFS('MODELO ORÇAMENTO'!$D$14:D526,'MODELO ORÇAMENTO'!D526,'MODELO ORÇAMENTO'!$E$14:E526,'MODELO ORÇAMENTO'!E526,'MODELO ORÇAMENTO'!$F$14:F526,'MODELO ORÇAMENTO'!F526,'MODELO ORÇAMENTO'!$I$14:I526,DADOS!$AE$7))))</f>
        <v>0</v>
      </c>
      <c r="H526">
        <f>IF(I526="","",COUNTIFS('MODELO ORÇAMENTO'!$D$14:D526,'MODELO ORÇAMENTO'!D526,'MODELO ORÇAMENTO'!$E$14:E526,'MODELO ORÇAMENTO'!E526,'MODELO ORÇAMENTO'!$F$14:F526,'MODELO ORÇAMENTO'!F526,'MODELO ORÇAMENTO'!$G$14:G526,'MODELO ORÇAMENTO'!G526,'MODELO ORÇAMENTO'!$I$14:I526,DADOS!$AE$8))</f>
        <v>3</v>
      </c>
      <c r="I526" t="s">
        <v>16</v>
      </c>
      <c r="K526" s="49"/>
      <c r="L526" s="2" t="s">
        <v>801</v>
      </c>
      <c r="O526" s="4" t="s">
        <v>802</v>
      </c>
      <c r="P526" s="3" t="s">
        <v>52</v>
      </c>
      <c r="Q526" s="5">
        <v>4</v>
      </c>
      <c r="R526" s="7"/>
      <c r="S526" s="6"/>
      <c r="T526" s="8"/>
      <c r="U526" s="2" t="s">
        <v>42</v>
      </c>
      <c r="V526" s="43"/>
      <c r="Z526" s="10" t="s">
        <v>0</v>
      </c>
      <c r="AA526" s="10" t="s">
        <v>0</v>
      </c>
      <c r="AB526" s="10" t="s">
        <v>0</v>
      </c>
      <c r="AC526" s="10" t="s">
        <v>0</v>
      </c>
      <c r="AE526" s="10" t="s">
        <v>0</v>
      </c>
      <c r="AF526" s="10" t="s">
        <v>0</v>
      </c>
      <c r="AG526" s="10" t="s">
        <v>0</v>
      </c>
      <c r="AH526" s="10" t="s">
        <v>0</v>
      </c>
      <c r="AI526" s="10" t="s">
        <v>0</v>
      </c>
    </row>
    <row r="527" spans="2:35" ht="90" x14ac:dyDescent="0.25">
      <c r="B527">
        <f>IFERROR(IF(I527=DADOS!$AE$8,S527,""),0)</f>
        <v>0</v>
      </c>
      <c r="C527">
        <f>IF(I527=DADOS!$AE$8,S527,"")</f>
        <v>0</v>
      </c>
      <c r="D527">
        <f>IF(I527="","",COUNTIF(I$12:I527,DADOS!$AE$4))</f>
        <v>3</v>
      </c>
      <c r="E527">
        <f>IF(I527="","",IF(I527=DADOS!$AE$4,"",IF(OR(I527=DADOS!$AE$5,I527=DADOS!$AE$6,I527=DADOS!$AE$7),COUNTIFS('MODELO ORÇAMENTO'!$D$14:D527,'MODELO ORÇAMENTO'!D527,'MODELO ORÇAMENTO'!$I$14:I527,DADOS!$AE$5),COUNTIFS('MODELO ORÇAMENTO'!$D$14:D527,'MODELO ORÇAMENTO'!D527,'MODELO ORÇAMENTO'!$I$14:I527,DADOS!$AE$5))))</f>
        <v>15</v>
      </c>
      <c r="F527">
        <f>IF(I527="","",IF(I527=DADOS!$AE$4,"",IF(OR(I527=DADOS!$AE$5,I527=DADOS!$AE$6,I527=DADOS!$AE$7),COUNTIFS('MODELO ORÇAMENTO'!$D$14:D527,'MODELO ORÇAMENTO'!D527,'MODELO ORÇAMENTO'!$E$14:E527,'MODELO ORÇAMENTO'!E527,'MODELO ORÇAMENTO'!$I$14:I527,DADOS!$AE$6),COUNTIFS('MODELO ORÇAMENTO'!$D$14:D527,'MODELO ORÇAMENTO'!D527,'MODELO ORÇAMENTO'!$E$14:E527,'MODELO ORÇAMENTO'!E527,'MODELO ORÇAMENTO'!$I$14:I527,DADOS!$AE$6))))</f>
        <v>0</v>
      </c>
      <c r="G527">
        <f>IF(I527="","",IF(I527=DADOS!$AE$4,"",IF(OR(I527=DADOS!$AE$5,I527=DADOS!$AE$6,I527=DADOS!$AE$7),COUNTIFS('MODELO ORÇAMENTO'!$D$14:D527,'MODELO ORÇAMENTO'!D527,'MODELO ORÇAMENTO'!$E$14:E527,'MODELO ORÇAMENTO'!E527,'MODELO ORÇAMENTO'!$F$14:F527,'MODELO ORÇAMENTO'!F527,'MODELO ORÇAMENTO'!$I$14:I527,DADOS!$AE$7),COUNTIFS('MODELO ORÇAMENTO'!$D$14:D527,'MODELO ORÇAMENTO'!D527,'MODELO ORÇAMENTO'!$E$14:E527,'MODELO ORÇAMENTO'!E527,'MODELO ORÇAMENTO'!$F$14:F527,'MODELO ORÇAMENTO'!F527,'MODELO ORÇAMENTO'!$I$14:I527,DADOS!$AE$7))))</f>
        <v>0</v>
      </c>
      <c r="H527">
        <f>IF(I527="","",COUNTIFS('MODELO ORÇAMENTO'!$D$14:D527,'MODELO ORÇAMENTO'!D527,'MODELO ORÇAMENTO'!$E$14:E527,'MODELO ORÇAMENTO'!E527,'MODELO ORÇAMENTO'!$F$14:F527,'MODELO ORÇAMENTO'!F527,'MODELO ORÇAMENTO'!$G$14:G527,'MODELO ORÇAMENTO'!G527,'MODELO ORÇAMENTO'!$I$14:I527,DADOS!$AE$8))</f>
        <v>4</v>
      </c>
      <c r="I527" t="s">
        <v>16</v>
      </c>
      <c r="K527" s="49"/>
      <c r="L527" s="2" t="s">
        <v>803</v>
      </c>
      <c r="O527" s="4" t="s">
        <v>804</v>
      </c>
      <c r="P527" s="3" t="s">
        <v>52</v>
      </c>
      <c r="Q527" s="5">
        <v>6</v>
      </c>
      <c r="R527" s="7"/>
      <c r="S527" s="6"/>
      <c r="T527" s="8"/>
      <c r="U527" s="2" t="s">
        <v>42</v>
      </c>
      <c r="V527" s="43"/>
      <c r="Z527" s="10" t="s">
        <v>0</v>
      </c>
      <c r="AA527" s="10" t="s">
        <v>0</v>
      </c>
      <c r="AB527" s="10" t="s">
        <v>0</v>
      </c>
      <c r="AC527" s="10" t="s">
        <v>0</v>
      </c>
      <c r="AE527" s="10" t="s">
        <v>0</v>
      </c>
      <c r="AF527" s="10" t="s">
        <v>0</v>
      </c>
      <c r="AG527" s="10" t="s">
        <v>0</v>
      </c>
      <c r="AH527" s="10" t="s">
        <v>0</v>
      </c>
      <c r="AI527" s="10" t="s">
        <v>0</v>
      </c>
    </row>
    <row r="528" spans="2:35" ht="60" x14ac:dyDescent="0.25">
      <c r="B528">
        <f>IFERROR(IF(I528=DADOS!$AE$8,S528,""),0)</f>
        <v>0</v>
      </c>
      <c r="C528">
        <f>IF(I528=DADOS!$AE$8,S528,"")</f>
        <v>0</v>
      </c>
      <c r="D528">
        <f>IF(I528="","",COUNTIF(I$12:I528,DADOS!$AE$4))</f>
        <v>3</v>
      </c>
      <c r="E528">
        <f>IF(I528="","",IF(I528=DADOS!$AE$4,"",IF(OR(I528=DADOS!$AE$5,I528=DADOS!$AE$6,I528=DADOS!$AE$7),COUNTIFS('MODELO ORÇAMENTO'!$D$14:D528,'MODELO ORÇAMENTO'!D528,'MODELO ORÇAMENTO'!$I$14:I528,DADOS!$AE$5),COUNTIFS('MODELO ORÇAMENTO'!$D$14:D528,'MODELO ORÇAMENTO'!D528,'MODELO ORÇAMENTO'!$I$14:I528,DADOS!$AE$5))))</f>
        <v>15</v>
      </c>
      <c r="F528">
        <f>IF(I528="","",IF(I528=DADOS!$AE$4,"",IF(OR(I528=DADOS!$AE$5,I528=DADOS!$AE$6,I528=DADOS!$AE$7),COUNTIFS('MODELO ORÇAMENTO'!$D$14:D528,'MODELO ORÇAMENTO'!D528,'MODELO ORÇAMENTO'!$E$14:E528,'MODELO ORÇAMENTO'!E528,'MODELO ORÇAMENTO'!$I$14:I528,DADOS!$AE$6),COUNTIFS('MODELO ORÇAMENTO'!$D$14:D528,'MODELO ORÇAMENTO'!D528,'MODELO ORÇAMENTO'!$E$14:E528,'MODELO ORÇAMENTO'!E528,'MODELO ORÇAMENTO'!$I$14:I528,DADOS!$AE$6))))</f>
        <v>0</v>
      </c>
      <c r="G528">
        <f>IF(I528="","",IF(I528=DADOS!$AE$4,"",IF(OR(I528=DADOS!$AE$5,I528=DADOS!$AE$6,I528=DADOS!$AE$7),COUNTIFS('MODELO ORÇAMENTO'!$D$14:D528,'MODELO ORÇAMENTO'!D528,'MODELO ORÇAMENTO'!$E$14:E528,'MODELO ORÇAMENTO'!E528,'MODELO ORÇAMENTO'!$F$14:F528,'MODELO ORÇAMENTO'!F528,'MODELO ORÇAMENTO'!$I$14:I528,DADOS!$AE$7),COUNTIFS('MODELO ORÇAMENTO'!$D$14:D528,'MODELO ORÇAMENTO'!D528,'MODELO ORÇAMENTO'!$E$14:E528,'MODELO ORÇAMENTO'!E528,'MODELO ORÇAMENTO'!$F$14:F528,'MODELO ORÇAMENTO'!F528,'MODELO ORÇAMENTO'!$I$14:I528,DADOS!$AE$7))))</f>
        <v>0</v>
      </c>
      <c r="H528">
        <f>IF(I528="","",COUNTIFS('MODELO ORÇAMENTO'!$D$14:D528,'MODELO ORÇAMENTO'!D528,'MODELO ORÇAMENTO'!$E$14:E528,'MODELO ORÇAMENTO'!E528,'MODELO ORÇAMENTO'!$F$14:F528,'MODELO ORÇAMENTO'!F528,'MODELO ORÇAMENTO'!$G$14:G528,'MODELO ORÇAMENTO'!G528,'MODELO ORÇAMENTO'!$I$14:I528,DADOS!$AE$8))</f>
        <v>5</v>
      </c>
      <c r="I528" t="s">
        <v>16</v>
      </c>
      <c r="K528" s="49"/>
      <c r="L528" s="2" t="s">
        <v>805</v>
      </c>
      <c r="O528" s="4" t="s">
        <v>806</v>
      </c>
      <c r="P528" s="3" t="s">
        <v>52</v>
      </c>
      <c r="Q528" s="5">
        <v>6</v>
      </c>
      <c r="R528" s="7"/>
      <c r="S528" s="6"/>
      <c r="T528" s="8"/>
      <c r="U528" s="2" t="s">
        <v>42</v>
      </c>
      <c r="V528" s="43"/>
      <c r="Z528" s="10" t="s">
        <v>0</v>
      </c>
      <c r="AA528" s="10" t="s">
        <v>0</v>
      </c>
      <c r="AB528" s="10" t="s">
        <v>0</v>
      </c>
      <c r="AC528" s="10" t="s">
        <v>0</v>
      </c>
      <c r="AE528" s="10" t="s">
        <v>0</v>
      </c>
      <c r="AF528" s="10" t="s">
        <v>0</v>
      </c>
      <c r="AG528" s="10" t="s">
        <v>0</v>
      </c>
      <c r="AH528" s="10" t="s">
        <v>0</v>
      </c>
      <c r="AI528" s="10" t="s">
        <v>0</v>
      </c>
    </row>
    <row r="529" spans="2:35" ht="60" x14ac:dyDescent="0.25">
      <c r="B529">
        <f>IFERROR(IF(I529=DADOS!$AE$8,S529,""),0)</f>
        <v>0</v>
      </c>
      <c r="C529">
        <f>IF(I529=DADOS!$AE$8,S529,"")</f>
        <v>0</v>
      </c>
      <c r="D529">
        <f>IF(I529="","",COUNTIF(I$12:I529,DADOS!$AE$4))</f>
        <v>3</v>
      </c>
      <c r="E529">
        <f>IF(I529="","",IF(I529=DADOS!$AE$4,"",IF(OR(I529=DADOS!$AE$5,I529=DADOS!$AE$6,I529=DADOS!$AE$7),COUNTIFS('MODELO ORÇAMENTO'!$D$14:D529,'MODELO ORÇAMENTO'!D529,'MODELO ORÇAMENTO'!$I$14:I529,DADOS!$AE$5),COUNTIFS('MODELO ORÇAMENTO'!$D$14:D529,'MODELO ORÇAMENTO'!D529,'MODELO ORÇAMENTO'!$I$14:I529,DADOS!$AE$5))))</f>
        <v>15</v>
      </c>
      <c r="F529">
        <f>IF(I529="","",IF(I529=DADOS!$AE$4,"",IF(OR(I529=DADOS!$AE$5,I529=DADOS!$AE$6,I529=DADOS!$AE$7),COUNTIFS('MODELO ORÇAMENTO'!$D$14:D529,'MODELO ORÇAMENTO'!D529,'MODELO ORÇAMENTO'!$E$14:E529,'MODELO ORÇAMENTO'!E529,'MODELO ORÇAMENTO'!$I$14:I529,DADOS!$AE$6),COUNTIFS('MODELO ORÇAMENTO'!$D$14:D529,'MODELO ORÇAMENTO'!D529,'MODELO ORÇAMENTO'!$E$14:E529,'MODELO ORÇAMENTO'!E529,'MODELO ORÇAMENTO'!$I$14:I529,DADOS!$AE$6))))</f>
        <v>0</v>
      </c>
      <c r="G529">
        <f>IF(I529="","",IF(I529=DADOS!$AE$4,"",IF(OR(I529=DADOS!$AE$5,I529=DADOS!$AE$6,I529=DADOS!$AE$7),COUNTIFS('MODELO ORÇAMENTO'!$D$14:D529,'MODELO ORÇAMENTO'!D529,'MODELO ORÇAMENTO'!$E$14:E529,'MODELO ORÇAMENTO'!E529,'MODELO ORÇAMENTO'!$F$14:F529,'MODELO ORÇAMENTO'!F529,'MODELO ORÇAMENTO'!$I$14:I529,DADOS!$AE$7),COUNTIFS('MODELO ORÇAMENTO'!$D$14:D529,'MODELO ORÇAMENTO'!D529,'MODELO ORÇAMENTO'!$E$14:E529,'MODELO ORÇAMENTO'!E529,'MODELO ORÇAMENTO'!$F$14:F529,'MODELO ORÇAMENTO'!F529,'MODELO ORÇAMENTO'!$I$14:I529,DADOS!$AE$7))))</f>
        <v>0</v>
      </c>
      <c r="H529">
        <f>IF(I529="","",COUNTIFS('MODELO ORÇAMENTO'!$D$14:D529,'MODELO ORÇAMENTO'!D529,'MODELO ORÇAMENTO'!$E$14:E529,'MODELO ORÇAMENTO'!E529,'MODELO ORÇAMENTO'!$F$14:F529,'MODELO ORÇAMENTO'!F529,'MODELO ORÇAMENTO'!$G$14:G529,'MODELO ORÇAMENTO'!G529,'MODELO ORÇAMENTO'!$I$14:I529,DADOS!$AE$8))</f>
        <v>6</v>
      </c>
      <c r="I529" t="s">
        <v>16</v>
      </c>
      <c r="K529" s="49"/>
      <c r="L529" s="2" t="s">
        <v>807</v>
      </c>
      <c r="O529" s="4" t="s">
        <v>808</v>
      </c>
      <c r="P529" s="3" t="s">
        <v>52</v>
      </c>
      <c r="Q529" s="5">
        <v>1</v>
      </c>
      <c r="R529" s="7"/>
      <c r="S529" s="6"/>
      <c r="T529" s="8"/>
      <c r="U529" s="2" t="s">
        <v>42</v>
      </c>
      <c r="V529" s="43"/>
      <c r="Z529" s="10" t="s">
        <v>0</v>
      </c>
      <c r="AA529" s="10" t="s">
        <v>0</v>
      </c>
      <c r="AB529" s="10" t="s">
        <v>0</v>
      </c>
      <c r="AC529" s="10" t="s">
        <v>0</v>
      </c>
      <c r="AE529" s="10" t="s">
        <v>0</v>
      </c>
      <c r="AF529" s="10" t="s">
        <v>0</v>
      </c>
      <c r="AG529" s="10" t="s">
        <v>0</v>
      </c>
      <c r="AH529" s="10" t="s">
        <v>0</v>
      </c>
      <c r="AI529" s="10" t="s">
        <v>0</v>
      </c>
    </row>
    <row r="530" spans="2:35" ht="30" x14ac:dyDescent="0.25">
      <c r="B530">
        <f>IFERROR(IF(I530=DADOS!$AE$8,S530,""),0)</f>
        <v>0</v>
      </c>
      <c r="C530">
        <f>IF(I530=DADOS!$AE$8,S530,"")</f>
        <v>0</v>
      </c>
      <c r="D530">
        <f>IF(I530="","",COUNTIF(I$12:I530,DADOS!$AE$4))</f>
        <v>3</v>
      </c>
      <c r="E530">
        <f>IF(I530="","",IF(I530=DADOS!$AE$4,"",IF(OR(I530=DADOS!$AE$5,I530=DADOS!$AE$6,I530=DADOS!$AE$7),COUNTIFS('MODELO ORÇAMENTO'!$D$14:D530,'MODELO ORÇAMENTO'!D530,'MODELO ORÇAMENTO'!$I$14:I530,DADOS!$AE$5),COUNTIFS('MODELO ORÇAMENTO'!$D$14:D530,'MODELO ORÇAMENTO'!D530,'MODELO ORÇAMENTO'!$I$14:I530,DADOS!$AE$5))))</f>
        <v>15</v>
      </c>
      <c r="F530">
        <f>IF(I530="","",IF(I530=DADOS!$AE$4,"",IF(OR(I530=DADOS!$AE$5,I530=DADOS!$AE$6,I530=DADOS!$AE$7),COUNTIFS('MODELO ORÇAMENTO'!$D$14:D530,'MODELO ORÇAMENTO'!D530,'MODELO ORÇAMENTO'!$E$14:E530,'MODELO ORÇAMENTO'!E530,'MODELO ORÇAMENTO'!$I$14:I530,DADOS!$AE$6),COUNTIFS('MODELO ORÇAMENTO'!$D$14:D530,'MODELO ORÇAMENTO'!D530,'MODELO ORÇAMENTO'!$E$14:E530,'MODELO ORÇAMENTO'!E530,'MODELO ORÇAMENTO'!$I$14:I530,DADOS!$AE$6))))</f>
        <v>0</v>
      </c>
      <c r="G530">
        <f>IF(I530="","",IF(I530=DADOS!$AE$4,"",IF(OR(I530=DADOS!$AE$5,I530=DADOS!$AE$6,I530=DADOS!$AE$7),COUNTIFS('MODELO ORÇAMENTO'!$D$14:D530,'MODELO ORÇAMENTO'!D530,'MODELO ORÇAMENTO'!$E$14:E530,'MODELO ORÇAMENTO'!E530,'MODELO ORÇAMENTO'!$F$14:F530,'MODELO ORÇAMENTO'!F530,'MODELO ORÇAMENTO'!$I$14:I530,DADOS!$AE$7),COUNTIFS('MODELO ORÇAMENTO'!$D$14:D530,'MODELO ORÇAMENTO'!D530,'MODELO ORÇAMENTO'!$E$14:E530,'MODELO ORÇAMENTO'!E530,'MODELO ORÇAMENTO'!$F$14:F530,'MODELO ORÇAMENTO'!F530,'MODELO ORÇAMENTO'!$I$14:I530,DADOS!$AE$7))))</f>
        <v>0</v>
      </c>
      <c r="H530">
        <f>IF(I530="","",COUNTIFS('MODELO ORÇAMENTO'!$D$14:D530,'MODELO ORÇAMENTO'!D530,'MODELO ORÇAMENTO'!$E$14:E530,'MODELO ORÇAMENTO'!E530,'MODELO ORÇAMENTO'!$F$14:F530,'MODELO ORÇAMENTO'!F530,'MODELO ORÇAMENTO'!$G$14:G530,'MODELO ORÇAMENTO'!G530,'MODELO ORÇAMENTO'!$I$14:I530,DADOS!$AE$8))</f>
        <v>7</v>
      </c>
      <c r="I530" t="s">
        <v>16</v>
      </c>
      <c r="K530" s="49"/>
      <c r="L530" s="2" t="s">
        <v>809</v>
      </c>
      <c r="O530" s="4" t="s">
        <v>810</v>
      </c>
      <c r="P530" s="3" t="s">
        <v>52</v>
      </c>
      <c r="Q530" s="5">
        <v>1</v>
      </c>
      <c r="R530" s="7"/>
      <c r="S530" s="6"/>
      <c r="T530" s="8"/>
      <c r="U530" s="2" t="s">
        <v>42</v>
      </c>
      <c r="V530" s="43"/>
      <c r="Z530" s="10" t="s">
        <v>0</v>
      </c>
      <c r="AA530" s="10" t="s">
        <v>0</v>
      </c>
      <c r="AB530" s="10" t="s">
        <v>0</v>
      </c>
      <c r="AC530" s="10" t="s">
        <v>0</v>
      </c>
      <c r="AE530" s="10" t="s">
        <v>0</v>
      </c>
      <c r="AF530" s="10" t="s">
        <v>0</v>
      </c>
      <c r="AG530" s="10" t="s">
        <v>0</v>
      </c>
      <c r="AH530" s="10" t="s">
        <v>0</v>
      </c>
      <c r="AI530" s="10" t="s">
        <v>0</v>
      </c>
    </row>
    <row r="531" spans="2:35" ht="75" x14ac:dyDescent="0.25">
      <c r="B531">
        <f>IFERROR(IF(I531=DADOS!$AE$8,S531,""),0)</f>
        <v>0</v>
      </c>
      <c r="C531">
        <f>IF(I531=DADOS!$AE$8,S531,"")</f>
        <v>0</v>
      </c>
      <c r="D531">
        <f>IF(I531="","",COUNTIF(I$12:I531,DADOS!$AE$4))</f>
        <v>3</v>
      </c>
      <c r="E531">
        <f>IF(I531="","",IF(I531=DADOS!$AE$4,"",IF(OR(I531=DADOS!$AE$5,I531=DADOS!$AE$6,I531=DADOS!$AE$7),COUNTIFS('MODELO ORÇAMENTO'!$D$14:D531,'MODELO ORÇAMENTO'!D531,'MODELO ORÇAMENTO'!$I$14:I531,DADOS!$AE$5),COUNTIFS('MODELO ORÇAMENTO'!$D$14:D531,'MODELO ORÇAMENTO'!D531,'MODELO ORÇAMENTO'!$I$14:I531,DADOS!$AE$5))))</f>
        <v>15</v>
      </c>
      <c r="F531">
        <f>IF(I531="","",IF(I531=DADOS!$AE$4,"",IF(OR(I531=DADOS!$AE$5,I531=DADOS!$AE$6,I531=DADOS!$AE$7),COUNTIFS('MODELO ORÇAMENTO'!$D$14:D531,'MODELO ORÇAMENTO'!D531,'MODELO ORÇAMENTO'!$E$14:E531,'MODELO ORÇAMENTO'!E531,'MODELO ORÇAMENTO'!$I$14:I531,DADOS!$AE$6),COUNTIFS('MODELO ORÇAMENTO'!$D$14:D531,'MODELO ORÇAMENTO'!D531,'MODELO ORÇAMENTO'!$E$14:E531,'MODELO ORÇAMENTO'!E531,'MODELO ORÇAMENTO'!$I$14:I531,DADOS!$AE$6))))</f>
        <v>0</v>
      </c>
      <c r="G531">
        <f>IF(I531="","",IF(I531=DADOS!$AE$4,"",IF(OR(I531=DADOS!$AE$5,I531=DADOS!$AE$6,I531=DADOS!$AE$7),COUNTIFS('MODELO ORÇAMENTO'!$D$14:D531,'MODELO ORÇAMENTO'!D531,'MODELO ORÇAMENTO'!$E$14:E531,'MODELO ORÇAMENTO'!E531,'MODELO ORÇAMENTO'!$F$14:F531,'MODELO ORÇAMENTO'!F531,'MODELO ORÇAMENTO'!$I$14:I531,DADOS!$AE$7),COUNTIFS('MODELO ORÇAMENTO'!$D$14:D531,'MODELO ORÇAMENTO'!D531,'MODELO ORÇAMENTO'!$E$14:E531,'MODELO ORÇAMENTO'!E531,'MODELO ORÇAMENTO'!$F$14:F531,'MODELO ORÇAMENTO'!F531,'MODELO ORÇAMENTO'!$I$14:I531,DADOS!$AE$7))))</f>
        <v>0</v>
      </c>
      <c r="H531">
        <f>IF(I531="","",COUNTIFS('MODELO ORÇAMENTO'!$D$14:D531,'MODELO ORÇAMENTO'!D531,'MODELO ORÇAMENTO'!$E$14:E531,'MODELO ORÇAMENTO'!E531,'MODELO ORÇAMENTO'!$F$14:F531,'MODELO ORÇAMENTO'!F531,'MODELO ORÇAMENTO'!$G$14:G531,'MODELO ORÇAMENTO'!G531,'MODELO ORÇAMENTO'!$I$14:I531,DADOS!$AE$8))</f>
        <v>8</v>
      </c>
      <c r="I531" t="s">
        <v>16</v>
      </c>
      <c r="K531" s="49"/>
      <c r="L531" s="2" t="s">
        <v>811</v>
      </c>
      <c r="O531" s="4" t="s">
        <v>358</v>
      </c>
      <c r="P531" s="3" t="s">
        <v>52</v>
      </c>
      <c r="Q531" s="5">
        <v>1</v>
      </c>
      <c r="R531" s="7"/>
      <c r="S531" s="6"/>
      <c r="T531" s="8"/>
      <c r="U531" s="2" t="s">
        <v>42</v>
      </c>
      <c r="V531" s="43"/>
      <c r="Z531" s="10" t="s">
        <v>0</v>
      </c>
      <c r="AA531" s="10" t="s">
        <v>0</v>
      </c>
      <c r="AB531" s="10" t="s">
        <v>0</v>
      </c>
      <c r="AC531" s="10" t="s">
        <v>0</v>
      </c>
      <c r="AE531" s="10" t="s">
        <v>0</v>
      </c>
      <c r="AF531" s="10" t="s">
        <v>0</v>
      </c>
      <c r="AG531" s="10" t="s">
        <v>0</v>
      </c>
      <c r="AH531" s="10" t="s">
        <v>0</v>
      </c>
      <c r="AI531" s="10" t="s">
        <v>0</v>
      </c>
    </row>
    <row r="532" spans="2:35" ht="30" x14ac:dyDescent="0.25">
      <c r="B532">
        <f>IFERROR(IF(I532=DADOS!$AE$8,S532,""),0)</f>
        <v>0</v>
      </c>
      <c r="C532">
        <f>IF(I532=DADOS!$AE$8,S532,"")</f>
        <v>0</v>
      </c>
      <c r="D532">
        <f>IF(I532="","",COUNTIF(I$12:I532,DADOS!$AE$4))</f>
        <v>3</v>
      </c>
      <c r="E532">
        <f>IF(I532="","",IF(I532=DADOS!$AE$4,"",IF(OR(I532=DADOS!$AE$5,I532=DADOS!$AE$6,I532=DADOS!$AE$7),COUNTIFS('MODELO ORÇAMENTO'!$D$14:D532,'MODELO ORÇAMENTO'!D532,'MODELO ORÇAMENTO'!$I$14:I532,DADOS!$AE$5),COUNTIFS('MODELO ORÇAMENTO'!$D$14:D532,'MODELO ORÇAMENTO'!D532,'MODELO ORÇAMENTO'!$I$14:I532,DADOS!$AE$5))))</f>
        <v>15</v>
      </c>
      <c r="F532">
        <f>IF(I532="","",IF(I532=DADOS!$AE$4,"",IF(OR(I532=DADOS!$AE$5,I532=DADOS!$AE$6,I532=DADOS!$AE$7),COUNTIFS('MODELO ORÇAMENTO'!$D$14:D532,'MODELO ORÇAMENTO'!D532,'MODELO ORÇAMENTO'!$E$14:E532,'MODELO ORÇAMENTO'!E532,'MODELO ORÇAMENTO'!$I$14:I532,DADOS!$AE$6),COUNTIFS('MODELO ORÇAMENTO'!$D$14:D532,'MODELO ORÇAMENTO'!D532,'MODELO ORÇAMENTO'!$E$14:E532,'MODELO ORÇAMENTO'!E532,'MODELO ORÇAMENTO'!$I$14:I532,DADOS!$AE$6))))</f>
        <v>0</v>
      </c>
      <c r="G532">
        <f>IF(I532="","",IF(I532=DADOS!$AE$4,"",IF(OR(I532=DADOS!$AE$5,I532=DADOS!$AE$6,I532=DADOS!$AE$7),COUNTIFS('MODELO ORÇAMENTO'!$D$14:D532,'MODELO ORÇAMENTO'!D532,'MODELO ORÇAMENTO'!$E$14:E532,'MODELO ORÇAMENTO'!E532,'MODELO ORÇAMENTO'!$F$14:F532,'MODELO ORÇAMENTO'!F532,'MODELO ORÇAMENTO'!$I$14:I532,DADOS!$AE$7),COUNTIFS('MODELO ORÇAMENTO'!$D$14:D532,'MODELO ORÇAMENTO'!D532,'MODELO ORÇAMENTO'!$E$14:E532,'MODELO ORÇAMENTO'!E532,'MODELO ORÇAMENTO'!$F$14:F532,'MODELO ORÇAMENTO'!F532,'MODELO ORÇAMENTO'!$I$14:I532,DADOS!$AE$7))))</f>
        <v>0</v>
      </c>
      <c r="H532">
        <f>IF(I532="","",COUNTIFS('MODELO ORÇAMENTO'!$D$14:D532,'MODELO ORÇAMENTO'!D532,'MODELO ORÇAMENTO'!$E$14:E532,'MODELO ORÇAMENTO'!E532,'MODELO ORÇAMENTO'!$F$14:F532,'MODELO ORÇAMENTO'!F532,'MODELO ORÇAMENTO'!$G$14:G532,'MODELO ORÇAMENTO'!G532,'MODELO ORÇAMENTO'!$I$14:I532,DADOS!$AE$8))</f>
        <v>9</v>
      </c>
      <c r="I532" t="s">
        <v>16</v>
      </c>
      <c r="K532" s="49"/>
      <c r="L532" s="2" t="s">
        <v>812</v>
      </c>
      <c r="O532" s="4" t="s">
        <v>813</v>
      </c>
      <c r="P532" s="3" t="s">
        <v>41</v>
      </c>
      <c r="Q532" s="5">
        <v>3</v>
      </c>
      <c r="R532" s="7"/>
      <c r="S532" s="6"/>
      <c r="T532" s="8"/>
      <c r="U532" s="2" t="s">
        <v>42</v>
      </c>
      <c r="V532" s="43"/>
      <c r="Z532" s="10" t="s">
        <v>0</v>
      </c>
      <c r="AA532" s="10" t="s">
        <v>0</v>
      </c>
      <c r="AB532" s="10" t="s">
        <v>0</v>
      </c>
      <c r="AC532" s="10" t="s">
        <v>0</v>
      </c>
      <c r="AE532" s="10" t="s">
        <v>0</v>
      </c>
      <c r="AF532" s="10" t="s">
        <v>0</v>
      </c>
      <c r="AG532" s="10" t="s">
        <v>0</v>
      </c>
      <c r="AH532" s="10" t="s">
        <v>0</v>
      </c>
      <c r="AI532" s="10" t="s">
        <v>0</v>
      </c>
    </row>
    <row r="533" spans="2:35" ht="45" x14ac:dyDescent="0.25">
      <c r="B533">
        <f>IFERROR(IF(I533=DADOS!$AE$8,S533,""),0)</f>
        <v>0</v>
      </c>
      <c r="C533">
        <f>IF(I533=DADOS!$AE$8,S533,"")</f>
        <v>0</v>
      </c>
      <c r="D533">
        <f>IF(I533="","",COUNTIF(I$12:I533,DADOS!$AE$4))</f>
        <v>3</v>
      </c>
      <c r="E533">
        <f>IF(I533="","",IF(I533=DADOS!$AE$4,"",IF(OR(I533=DADOS!$AE$5,I533=DADOS!$AE$6,I533=DADOS!$AE$7),COUNTIFS('MODELO ORÇAMENTO'!$D$14:D533,'MODELO ORÇAMENTO'!D533,'MODELO ORÇAMENTO'!$I$14:I533,DADOS!$AE$5),COUNTIFS('MODELO ORÇAMENTO'!$D$14:D533,'MODELO ORÇAMENTO'!D533,'MODELO ORÇAMENTO'!$I$14:I533,DADOS!$AE$5))))</f>
        <v>15</v>
      </c>
      <c r="F533">
        <f>IF(I533="","",IF(I533=DADOS!$AE$4,"",IF(OR(I533=DADOS!$AE$5,I533=DADOS!$AE$6,I533=DADOS!$AE$7),COUNTIFS('MODELO ORÇAMENTO'!$D$14:D533,'MODELO ORÇAMENTO'!D533,'MODELO ORÇAMENTO'!$E$14:E533,'MODELO ORÇAMENTO'!E533,'MODELO ORÇAMENTO'!$I$14:I533,DADOS!$AE$6),COUNTIFS('MODELO ORÇAMENTO'!$D$14:D533,'MODELO ORÇAMENTO'!D533,'MODELO ORÇAMENTO'!$E$14:E533,'MODELO ORÇAMENTO'!E533,'MODELO ORÇAMENTO'!$I$14:I533,DADOS!$AE$6))))</f>
        <v>0</v>
      </c>
      <c r="G533">
        <f>IF(I533="","",IF(I533=DADOS!$AE$4,"",IF(OR(I533=DADOS!$AE$5,I533=DADOS!$AE$6,I533=DADOS!$AE$7),COUNTIFS('MODELO ORÇAMENTO'!$D$14:D533,'MODELO ORÇAMENTO'!D533,'MODELO ORÇAMENTO'!$E$14:E533,'MODELO ORÇAMENTO'!E533,'MODELO ORÇAMENTO'!$F$14:F533,'MODELO ORÇAMENTO'!F533,'MODELO ORÇAMENTO'!$I$14:I533,DADOS!$AE$7),COUNTIFS('MODELO ORÇAMENTO'!$D$14:D533,'MODELO ORÇAMENTO'!D533,'MODELO ORÇAMENTO'!$E$14:E533,'MODELO ORÇAMENTO'!E533,'MODELO ORÇAMENTO'!$F$14:F533,'MODELO ORÇAMENTO'!F533,'MODELO ORÇAMENTO'!$I$14:I533,DADOS!$AE$7))))</f>
        <v>0</v>
      </c>
      <c r="H533">
        <f>IF(I533="","",COUNTIFS('MODELO ORÇAMENTO'!$D$14:D533,'MODELO ORÇAMENTO'!D533,'MODELO ORÇAMENTO'!$E$14:E533,'MODELO ORÇAMENTO'!E533,'MODELO ORÇAMENTO'!$F$14:F533,'MODELO ORÇAMENTO'!F533,'MODELO ORÇAMENTO'!$G$14:G533,'MODELO ORÇAMENTO'!G533,'MODELO ORÇAMENTO'!$I$14:I533,DADOS!$AE$8))</f>
        <v>10</v>
      </c>
      <c r="I533" t="s">
        <v>16</v>
      </c>
      <c r="K533" s="49"/>
      <c r="L533" s="2" t="s">
        <v>814</v>
      </c>
      <c r="O533" s="4" t="s">
        <v>815</v>
      </c>
      <c r="P533" s="3" t="s">
        <v>52</v>
      </c>
      <c r="Q533" s="5">
        <v>3</v>
      </c>
      <c r="R533" s="7"/>
      <c r="S533" s="6"/>
      <c r="T533" s="8"/>
      <c r="U533" s="2" t="s">
        <v>42</v>
      </c>
      <c r="V533" s="43"/>
      <c r="Z533" s="10" t="s">
        <v>0</v>
      </c>
      <c r="AA533" s="10" t="s">
        <v>0</v>
      </c>
      <c r="AB533" s="10" t="s">
        <v>0</v>
      </c>
      <c r="AC533" s="10" t="s">
        <v>0</v>
      </c>
      <c r="AE533" s="10" t="s">
        <v>0</v>
      </c>
      <c r="AF533" s="10" t="s">
        <v>0</v>
      </c>
      <c r="AG533" s="10" t="s">
        <v>0</v>
      </c>
      <c r="AH533" s="10" t="s">
        <v>0</v>
      </c>
      <c r="AI533" s="10" t="s">
        <v>0</v>
      </c>
    </row>
    <row r="534" spans="2:35" ht="30" x14ac:dyDescent="0.25">
      <c r="B534">
        <f>IFERROR(IF(I534=DADOS!$AE$8,S534,""),0)</f>
        <v>0</v>
      </c>
      <c r="C534">
        <f>IF(I534=DADOS!$AE$8,S534,"")</f>
        <v>0</v>
      </c>
      <c r="D534">
        <f>IF(I534="","",COUNTIF(I$12:I534,DADOS!$AE$4))</f>
        <v>3</v>
      </c>
      <c r="E534">
        <f>IF(I534="","",IF(I534=DADOS!$AE$4,"",IF(OR(I534=DADOS!$AE$5,I534=DADOS!$AE$6,I534=DADOS!$AE$7),COUNTIFS('MODELO ORÇAMENTO'!$D$14:D534,'MODELO ORÇAMENTO'!D534,'MODELO ORÇAMENTO'!$I$14:I534,DADOS!$AE$5),COUNTIFS('MODELO ORÇAMENTO'!$D$14:D534,'MODELO ORÇAMENTO'!D534,'MODELO ORÇAMENTO'!$I$14:I534,DADOS!$AE$5))))</f>
        <v>15</v>
      </c>
      <c r="F534">
        <f>IF(I534="","",IF(I534=DADOS!$AE$4,"",IF(OR(I534=DADOS!$AE$5,I534=DADOS!$AE$6,I534=DADOS!$AE$7),COUNTIFS('MODELO ORÇAMENTO'!$D$14:D534,'MODELO ORÇAMENTO'!D534,'MODELO ORÇAMENTO'!$E$14:E534,'MODELO ORÇAMENTO'!E534,'MODELO ORÇAMENTO'!$I$14:I534,DADOS!$AE$6),COUNTIFS('MODELO ORÇAMENTO'!$D$14:D534,'MODELO ORÇAMENTO'!D534,'MODELO ORÇAMENTO'!$E$14:E534,'MODELO ORÇAMENTO'!E534,'MODELO ORÇAMENTO'!$I$14:I534,DADOS!$AE$6))))</f>
        <v>0</v>
      </c>
      <c r="G534">
        <f>IF(I534="","",IF(I534=DADOS!$AE$4,"",IF(OR(I534=DADOS!$AE$5,I534=DADOS!$AE$6,I534=DADOS!$AE$7),COUNTIFS('MODELO ORÇAMENTO'!$D$14:D534,'MODELO ORÇAMENTO'!D534,'MODELO ORÇAMENTO'!$E$14:E534,'MODELO ORÇAMENTO'!E534,'MODELO ORÇAMENTO'!$F$14:F534,'MODELO ORÇAMENTO'!F534,'MODELO ORÇAMENTO'!$I$14:I534,DADOS!$AE$7),COUNTIFS('MODELO ORÇAMENTO'!$D$14:D534,'MODELO ORÇAMENTO'!D534,'MODELO ORÇAMENTO'!$E$14:E534,'MODELO ORÇAMENTO'!E534,'MODELO ORÇAMENTO'!$F$14:F534,'MODELO ORÇAMENTO'!F534,'MODELO ORÇAMENTO'!$I$14:I534,DADOS!$AE$7))))</f>
        <v>0</v>
      </c>
      <c r="H534">
        <f>IF(I534="","",COUNTIFS('MODELO ORÇAMENTO'!$D$14:D534,'MODELO ORÇAMENTO'!D534,'MODELO ORÇAMENTO'!$E$14:E534,'MODELO ORÇAMENTO'!E534,'MODELO ORÇAMENTO'!$F$14:F534,'MODELO ORÇAMENTO'!F534,'MODELO ORÇAMENTO'!$G$14:G534,'MODELO ORÇAMENTO'!G534,'MODELO ORÇAMENTO'!$I$14:I534,DADOS!$AE$8))</f>
        <v>11</v>
      </c>
      <c r="I534" t="s">
        <v>16</v>
      </c>
      <c r="K534" s="49"/>
      <c r="L534" s="2" t="s">
        <v>816</v>
      </c>
      <c r="O534" s="4" t="s">
        <v>817</v>
      </c>
      <c r="P534" s="3" t="s">
        <v>41</v>
      </c>
      <c r="Q534" s="5">
        <v>2</v>
      </c>
      <c r="R534" s="7"/>
      <c r="S534" s="6"/>
      <c r="T534" s="8"/>
      <c r="U534" s="2" t="s">
        <v>42</v>
      </c>
      <c r="V534" s="43"/>
      <c r="Z534" s="10" t="s">
        <v>0</v>
      </c>
      <c r="AA534" s="10" t="s">
        <v>0</v>
      </c>
      <c r="AB534" s="10" t="s">
        <v>0</v>
      </c>
      <c r="AC534" s="10" t="s">
        <v>0</v>
      </c>
      <c r="AE534" s="10" t="s">
        <v>0</v>
      </c>
      <c r="AF534" s="10" t="s">
        <v>0</v>
      </c>
      <c r="AG534" s="10" t="s">
        <v>0</v>
      </c>
      <c r="AH534" s="10" t="s">
        <v>0</v>
      </c>
      <c r="AI534" s="10" t="s">
        <v>0</v>
      </c>
    </row>
    <row r="535" spans="2:35" ht="30" x14ac:dyDescent="0.25">
      <c r="B535">
        <f>IFERROR(IF(I535=DADOS!$AE$8,S535,""),0)</f>
        <v>0</v>
      </c>
      <c r="C535">
        <f>IF(I535=DADOS!$AE$8,S535,"")</f>
        <v>0</v>
      </c>
      <c r="D535">
        <f>IF(I535="","",COUNTIF(I$12:I535,DADOS!$AE$4))</f>
        <v>3</v>
      </c>
      <c r="E535">
        <f>IF(I535="","",IF(I535=DADOS!$AE$4,"",IF(OR(I535=DADOS!$AE$5,I535=DADOS!$AE$6,I535=DADOS!$AE$7),COUNTIFS('MODELO ORÇAMENTO'!$D$14:D535,'MODELO ORÇAMENTO'!D535,'MODELO ORÇAMENTO'!$I$14:I535,DADOS!$AE$5),COUNTIFS('MODELO ORÇAMENTO'!$D$14:D535,'MODELO ORÇAMENTO'!D535,'MODELO ORÇAMENTO'!$I$14:I535,DADOS!$AE$5))))</f>
        <v>15</v>
      </c>
      <c r="F535">
        <f>IF(I535="","",IF(I535=DADOS!$AE$4,"",IF(OR(I535=DADOS!$AE$5,I535=DADOS!$AE$6,I535=DADOS!$AE$7),COUNTIFS('MODELO ORÇAMENTO'!$D$14:D535,'MODELO ORÇAMENTO'!D535,'MODELO ORÇAMENTO'!$E$14:E535,'MODELO ORÇAMENTO'!E535,'MODELO ORÇAMENTO'!$I$14:I535,DADOS!$AE$6),COUNTIFS('MODELO ORÇAMENTO'!$D$14:D535,'MODELO ORÇAMENTO'!D535,'MODELO ORÇAMENTO'!$E$14:E535,'MODELO ORÇAMENTO'!E535,'MODELO ORÇAMENTO'!$I$14:I535,DADOS!$AE$6))))</f>
        <v>0</v>
      </c>
      <c r="G535">
        <f>IF(I535="","",IF(I535=DADOS!$AE$4,"",IF(OR(I535=DADOS!$AE$5,I535=DADOS!$AE$6,I535=DADOS!$AE$7),COUNTIFS('MODELO ORÇAMENTO'!$D$14:D535,'MODELO ORÇAMENTO'!D535,'MODELO ORÇAMENTO'!$E$14:E535,'MODELO ORÇAMENTO'!E535,'MODELO ORÇAMENTO'!$F$14:F535,'MODELO ORÇAMENTO'!F535,'MODELO ORÇAMENTO'!$I$14:I535,DADOS!$AE$7),COUNTIFS('MODELO ORÇAMENTO'!$D$14:D535,'MODELO ORÇAMENTO'!D535,'MODELO ORÇAMENTO'!$E$14:E535,'MODELO ORÇAMENTO'!E535,'MODELO ORÇAMENTO'!$F$14:F535,'MODELO ORÇAMENTO'!F535,'MODELO ORÇAMENTO'!$I$14:I535,DADOS!$AE$7))))</f>
        <v>0</v>
      </c>
      <c r="H535">
        <f>IF(I535="","",COUNTIFS('MODELO ORÇAMENTO'!$D$14:D535,'MODELO ORÇAMENTO'!D535,'MODELO ORÇAMENTO'!$E$14:E535,'MODELO ORÇAMENTO'!E535,'MODELO ORÇAMENTO'!$F$14:F535,'MODELO ORÇAMENTO'!F535,'MODELO ORÇAMENTO'!$G$14:G535,'MODELO ORÇAMENTO'!G535,'MODELO ORÇAMENTO'!$I$14:I535,DADOS!$AE$8))</f>
        <v>12</v>
      </c>
      <c r="I535" t="s">
        <v>16</v>
      </c>
      <c r="K535" s="49"/>
      <c r="L535" s="2" t="s">
        <v>818</v>
      </c>
      <c r="O535" s="4" t="s">
        <v>819</v>
      </c>
      <c r="P535" s="3" t="s">
        <v>41</v>
      </c>
      <c r="Q535" s="5">
        <v>7</v>
      </c>
      <c r="R535" s="7"/>
      <c r="S535" s="6"/>
      <c r="T535" s="8"/>
      <c r="U535" s="2" t="s">
        <v>42</v>
      </c>
      <c r="V535" s="43"/>
      <c r="Z535" s="10" t="s">
        <v>0</v>
      </c>
      <c r="AA535" s="10" t="s">
        <v>0</v>
      </c>
      <c r="AB535" s="10" t="s">
        <v>0</v>
      </c>
      <c r="AC535" s="10" t="s">
        <v>0</v>
      </c>
      <c r="AE535" s="10" t="s">
        <v>0</v>
      </c>
      <c r="AF535" s="10" t="s">
        <v>0</v>
      </c>
      <c r="AG535" s="10" t="s">
        <v>0</v>
      </c>
      <c r="AH535" s="10" t="s">
        <v>0</v>
      </c>
      <c r="AI535" s="10" t="s">
        <v>0</v>
      </c>
    </row>
    <row r="536" spans="2:35" ht="30" x14ac:dyDescent="0.25">
      <c r="B536">
        <f>IFERROR(IF(I536=DADOS!$AE$8,S536,""),0)</f>
        <v>0</v>
      </c>
      <c r="C536">
        <f>IF(I536=DADOS!$AE$8,S536,"")</f>
        <v>0</v>
      </c>
      <c r="D536">
        <f>IF(I536="","",COUNTIF(I$12:I536,DADOS!$AE$4))</f>
        <v>3</v>
      </c>
      <c r="E536">
        <f>IF(I536="","",IF(I536=DADOS!$AE$4,"",IF(OR(I536=DADOS!$AE$5,I536=DADOS!$AE$6,I536=DADOS!$AE$7),COUNTIFS('MODELO ORÇAMENTO'!$D$14:D536,'MODELO ORÇAMENTO'!D536,'MODELO ORÇAMENTO'!$I$14:I536,DADOS!$AE$5),COUNTIFS('MODELO ORÇAMENTO'!$D$14:D536,'MODELO ORÇAMENTO'!D536,'MODELO ORÇAMENTO'!$I$14:I536,DADOS!$AE$5))))</f>
        <v>15</v>
      </c>
      <c r="F536">
        <f>IF(I536="","",IF(I536=DADOS!$AE$4,"",IF(OR(I536=DADOS!$AE$5,I536=DADOS!$AE$6,I536=DADOS!$AE$7),COUNTIFS('MODELO ORÇAMENTO'!$D$14:D536,'MODELO ORÇAMENTO'!D536,'MODELO ORÇAMENTO'!$E$14:E536,'MODELO ORÇAMENTO'!E536,'MODELO ORÇAMENTO'!$I$14:I536,DADOS!$AE$6),COUNTIFS('MODELO ORÇAMENTO'!$D$14:D536,'MODELO ORÇAMENTO'!D536,'MODELO ORÇAMENTO'!$E$14:E536,'MODELO ORÇAMENTO'!E536,'MODELO ORÇAMENTO'!$I$14:I536,DADOS!$AE$6))))</f>
        <v>0</v>
      </c>
      <c r="G536">
        <f>IF(I536="","",IF(I536=DADOS!$AE$4,"",IF(OR(I536=DADOS!$AE$5,I536=DADOS!$AE$6,I536=DADOS!$AE$7),COUNTIFS('MODELO ORÇAMENTO'!$D$14:D536,'MODELO ORÇAMENTO'!D536,'MODELO ORÇAMENTO'!$E$14:E536,'MODELO ORÇAMENTO'!E536,'MODELO ORÇAMENTO'!$F$14:F536,'MODELO ORÇAMENTO'!F536,'MODELO ORÇAMENTO'!$I$14:I536,DADOS!$AE$7),COUNTIFS('MODELO ORÇAMENTO'!$D$14:D536,'MODELO ORÇAMENTO'!D536,'MODELO ORÇAMENTO'!$E$14:E536,'MODELO ORÇAMENTO'!E536,'MODELO ORÇAMENTO'!$F$14:F536,'MODELO ORÇAMENTO'!F536,'MODELO ORÇAMENTO'!$I$14:I536,DADOS!$AE$7))))</f>
        <v>0</v>
      </c>
      <c r="H536">
        <f>IF(I536="","",COUNTIFS('MODELO ORÇAMENTO'!$D$14:D536,'MODELO ORÇAMENTO'!D536,'MODELO ORÇAMENTO'!$E$14:E536,'MODELO ORÇAMENTO'!E536,'MODELO ORÇAMENTO'!$F$14:F536,'MODELO ORÇAMENTO'!F536,'MODELO ORÇAMENTO'!$G$14:G536,'MODELO ORÇAMENTO'!G536,'MODELO ORÇAMENTO'!$I$14:I536,DADOS!$AE$8))</f>
        <v>13</v>
      </c>
      <c r="I536" t="s">
        <v>16</v>
      </c>
      <c r="K536" s="49"/>
      <c r="L536" s="2" t="s">
        <v>820</v>
      </c>
      <c r="O536" s="4" t="s">
        <v>821</v>
      </c>
      <c r="P536" s="3" t="s">
        <v>41</v>
      </c>
      <c r="Q536" s="5">
        <v>2</v>
      </c>
      <c r="R536" s="7"/>
      <c r="S536" s="6"/>
      <c r="T536" s="8"/>
      <c r="U536" s="2" t="s">
        <v>42</v>
      </c>
      <c r="V536" s="43"/>
      <c r="Z536" s="10" t="s">
        <v>0</v>
      </c>
      <c r="AA536" s="10" t="s">
        <v>0</v>
      </c>
      <c r="AB536" s="10" t="s">
        <v>0</v>
      </c>
      <c r="AC536" s="10" t="s">
        <v>0</v>
      </c>
      <c r="AE536" s="10" t="s">
        <v>0</v>
      </c>
      <c r="AF536" s="10" t="s">
        <v>0</v>
      </c>
      <c r="AG536" s="10" t="s">
        <v>0</v>
      </c>
      <c r="AH536" s="10" t="s">
        <v>0</v>
      </c>
      <c r="AI536" s="10" t="s">
        <v>0</v>
      </c>
    </row>
    <row r="537" spans="2:35" x14ac:dyDescent="0.25">
      <c r="B537">
        <f>IFERROR(IF(I537=DADOS!$AE$8,S537,""),0)</f>
        <v>0</v>
      </c>
      <c r="C537">
        <f>IF(I537=DADOS!$AE$8,S537,"")</f>
        <v>0</v>
      </c>
      <c r="D537">
        <f>IF(I537="","",COUNTIF(I$12:I537,DADOS!$AE$4))</f>
        <v>3</v>
      </c>
      <c r="E537">
        <f>IF(I537="","",IF(I537=DADOS!$AE$4,"",IF(OR(I537=DADOS!$AE$5,I537=DADOS!$AE$6,I537=DADOS!$AE$7),COUNTIFS('MODELO ORÇAMENTO'!$D$14:D537,'MODELO ORÇAMENTO'!D537,'MODELO ORÇAMENTO'!$I$14:I537,DADOS!$AE$5),COUNTIFS('MODELO ORÇAMENTO'!$D$14:D537,'MODELO ORÇAMENTO'!D537,'MODELO ORÇAMENTO'!$I$14:I537,DADOS!$AE$5))))</f>
        <v>15</v>
      </c>
      <c r="F537">
        <f>IF(I537="","",IF(I537=DADOS!$AE$4,"",IF(OR(I537=DADOS!$AE$5,I537=DADOS!$AE$6,I537=DADOS!$AE$7),COUNTIFS('MODELO ORÇAMENTO'!$D$14:D537,'MODELO ORÇAMENTO'!D537,'MODELO ORÇAMENTO'!$E$14:E537,'MODELO ORÇAMENTO'!E537,'MODELO ORÇAMENTO'!$I$14:I537,DADOS!$AE$6),COUNTIFS('MODELO ORÇAMENTO'!$D$14:D537,'MODELO ORÇAMENTO'!D537,'MODELO ORÇAMENTO'!$E$14:E537,'MODELO ORÇAMENTO'!E537,'MODELO ORÇAMENTO'!$I$14:I537,DADOS!$AE$6))))</f>
        <v>0</v>
      </c>
      <c r="G537">
        <f>IF(I537="","",IF(I537=DADOS!$AE$4,"",IF(OR(I537=DADOS!$AE$5,I537=DADOS!$AE$6,I537=DADOS!$AE$7),COUNTIFS('MODELO ORÇAMENTO'!$D$14:D537,'MODELO ORÇAMENTO'!D537,'MODELO ORÇAMENTO'!$E$14:E537,'MODELO ORÇAMENTO'!E537,'MODELO ORÇAMENTO'!$F$14:F537,'MODELO ORÇAMENTO'!F537,'MODELO ORÇAMENTO'!$I$14:I537,DADOS!$AE$7),COUNTIFS('MODELO ORÇAMENTO'!$D$14:D537,'MODELO ORÇAMENTO'!D537,'MODELO ORÇAMENTO'!$E$14:E537,'MODELO ORÇAMENTO'!E537,'MODELO ORÇAMENTO'!$F$14:F537,'MODELO ORÇAMENTO'!F537,'MODELO ORÇAMENTO'!$I$14:I537,DADOS!$AE$7))))</f>
        <v>0</v>
      </c>
      <c r="H537">
        <f>IF(I537="","",COUNTIFS('MODELO ORÇAMENTO'!$D$14:D537,'MODELO ORÇAMENTO'!D537,'MODELO ORÇAMENTO'!$E$14:E537,'MODELO ORÇAMENTO'!E537,'MODELO ORÇAMENTO'!$F$14:F537,'MODELO ORÇAMENTO'!F537,'MODELO ORÇAMENTO'!$G$14:G537,'MODELO ORÇAMENTO'!G537,'MODELO ORÇAMENTO'!$I$14:I537,DADOS!$AE$8))</f>
        <v>14</v>
      </c>
      <c r="I537" t="s">
        <v>16</v>
      </c>
      <c r="K537" s="49"/>
      <c r="L537" s="2" t="s">
        <v>822</v>
      </c>
      <c r="O537" s="4" t="s">
        <v>823</v>
      </c>
      <c r="P537" s="3" t="s">
        <v>41</v>
      </c>
      <c r="Q537" s="5">
        <v>7</v>
      </c>
      <c r="R537" s="7"/>
      <c r="S537" s="6"/>
      <c r="T537" s="8"/>
      <c r="U537" s="2" t="s">
        <v>42</v>
      </c>
      <c r="V537" s="43"/>
      <c r="Z537" s="10" t="s">
        <v>0</v>
      </c>
      <c r="AA537" s="10" t="s">
        <v>0</v>
      </c>
      <c r="AB537" s="10" t="s">
        <v>0</v>
      </c>
      <c r="AC537" s="10" t="s">
        <v>0</v>
      </c>
      <c r="AE537" s="10" t="s">
        <v>0</v>
      </c>
      <c r="AF537" s="10" t="s">
        <v>0</v>
      </c>
      <c r="AG537" s="10" t="s">
        <v>0</v>
      </c>
      <c r="AH537" s="10" t="s">
        <v>0</v>
      </c>
      <c r="AI537" s="10" t="s">
        <v>0</v>
      </c>
    </row>
    <row r="538" spans="2:35" ht="45" x14ac:dyDescent="0.25">
      <c r="B538">
        <f>IFERROR(IF(I538=DADOS!$AE$8,S538,""),0)</f>
        <v>0</v>
      </c>
      <c r="C538">
        <f>IF(I538=DADOS!$AE$8,S538,"")</f>
        <v>0</v>
      </c>
      <c r="D538">
        <f>IF(I538="","",COUNTIF(I$12:I538,DADOS!$AE$4))</f>
        <v>3</v>
      </c>
      <c r="E538">
        <f>IF(I538="","",IF(I538=DADOS!$AE$4,"",IF(OR(I538=DADOS!$AE$5,I538=DADOS!$AE$6,I538=DADOS!$AE$7),COUNTIFS('MODELO ORÇAMENTO'!$D$14:D538,'MODELO ORÇAMENTO'!D538,'MODELO ORÇAMENTO'!$I$14:I538,DADOS!$AE$5),COUNTIFS('MODELO ORÇAMENTO'!$D$14:D538,'MODELO ORÇAMENTO'!D538,'MODELO ORÇAMENTO'!$I$14:I538,DADOS!$AE$5))))</f>
        <v>15</v>
      </c>
      <c r="F538">
        <f>IF(I538="","",IF(I538=DADOS!$AE$4,"",IF(OR(I538=DADOS!$AE$5,I538=DADOS!$AE$6,I538=DADOS!$AE$7),COUNTIFS('MODELO ORÇAMENTO'!$D$14:D538,'MODELO ORÇAMENTO'!D538,'MODELO ORÇAMENTO'!$E$14:E538,'MODELO ORÇAMENTO'!E538,'MODELO ORÇAMENTO'!$I$14:I538,DADOS!$AE$6),COUNTIFS('MODELO ORÇAMENTO'!$D$14:D538,'MODELO ORÇAMENTO'!D538,'MODELO ORÇAMENTO'!$E$14:E538,'MODELO ORÇAMENTO'!E538,'MODELO ORÇAMENTO'!$I$14:I538,DADOS!$AE$6))))</f>
        <v>0</v>
      </c>
      <c r="G538">
        <f>IF(I538="","",IF(I538=DADOS!$AE$4,"",IF(OR(I538=DADOS!$AE$5,I538=DADOS!$AE$6,I538=DADOS!$AE$7),COUNTIFS('MODELO ORÇAMENTO'!$D$14:D538,'MODELO ORÇAMENTO'!D538,'MODELO ORÇAMENTO'!$E$14:E538,'MODELO ORÇAMENTO'!E538,'MODELO ORÇAMENTO'!$F$14:F538,'MODELO ORÇAMENTO'!F538,'MODELO ORÇAMENTO'!$I$14:I538,DADOS!$AE$7),COUNTIFS('MODELO ORÇAMENTO'!$D$14:D538,'MODELO ORÇAMENTO'!D538,'MODELO ORÇAMENTO'!$E$14:E538,'MODELO ORÇAMENTO'!E538,'MODELO ORÇAMENTO'!$F$14:F538,'MODELO ORÇAMENTO'!F538,'MODELO ORÇAMENTO'!$I$14:I538,DADOS!$AE$7))))</f>
        <v>0</v>
      </c>
      <c r="H538">
        <f>IF(I538="","",COUNTIFS('MODELO ORÇAMENTO'!$D$14:D538,'MODELO ORÇAMENTO'!D538,'MODELO ORÇAMENTO'!$E$14:E538,'MODELO ORÇAMENTO'!E538,'MODELO ORÇAMENTO'!$F$14:F538,'MODELO ORÇAMENTO'!F538,'MODELO ORÇAMENTO'!$G$14:G538,'MODELO ORÇAMENTO'!G538,'MODELO ORÇAMENTO'!$I$14:I538,DADOS!$AE$8))</f>
        <v>15</v>
      </c>
      <c r="I538" t="s">
        <v>16</v>
      </c>
      <c r="K538" s="49"/>
      <c r="L538" s="2" t="s">
        <v>824</v>
      </c>
      <c r="O538" s="4" t="s">
        <v>825</v>
      </c>
      <c r="P538" s="3" t="s">
        <v>75</v>
      </c>
      <c r="Q538" s="5">
        <v>1</v>
      </c>
      <c r="R538" s="7"/>
      <c r="S538" s="6"/>
      <c r="T538" s="8"/>
      <c r="U538" s="2" t="s">
        <v>42</v>
      </c>
      <c r="V538" s="43"/>
      <c r="Z538" s="10" t="s">
        <v>0</v>
      </c>
      <c r="AA538" s="10" t="s">
        <v>0</v>
      </c>
      <c r="AB538" s="10" t="s">
        <v>0</v>
      </c>
      <c r="AC538" s="10" t="s">
        <v>0</v>
      </c>
      <c r="AE538" s="10" t="s">
        <v>0</v>
      </c>
      <c r="AF538" s="10" t="s">
        <v>0</v>
      </c>
      <c r="AG538" s="10" t="s">
        <v>0</v>
      </c>
      <c r="AH538" s="10" t="s">
        <v>0</v>
      </c>
      <c r="AI538" s="10" t="s">
        <v>0</v>
      </c>
    </row>
    <row r="539" spans="2:35" ht="30" x14ac:dyDescent="0.25">
      <c r="B539">
        <f>IFERROR(IF(I539=DADOS!$AE$8,S539,""),0)</f>
        <v>0</v>
      </c>
      <c r="C539">
        <f>IF(I539=DADOS!$AE$8,S539,"")</f>
        <v>0</v>
      </c>
      <c r="D539">
        <f>IF(I539="","",COUNTIF(I$12:I539,DADOS!$AE$4))</f>
        <v>3</v>
      </c>
      <c r="E539">
        <f>IF(I539="","",IF(I539=DADOS!$AE$4,"",IF(OR(I539=DADOS!$AE$5,I539=DADOS!$AE$6,I539=DADOS!$AE$7),COUNTIFS('MODELO ORÇAMENTO'!$D$14:D539,'MODELO ORÇAMENTO'!D539,'MODELO ORÇAMENTO'!$I$14:I539,DADOS!$AE$5),COUNTIFS('MODELO ORÇAMENTO'!$D$14:D539,'MODELO ORÇAMENTO'!D539,'MODELO ORÇAMENTO'!$I$14:I539,DADOS!$AE$5))))</f>
        <v>15</v>
      </c>
      <c r="F539">
        <f>IF(I539="","",IF(I539=DADOS!$AE$4,"",IF(OR(I539=DADOS!$AE$5,I539=DADOS!$AE$6,I539=DADOS!$AE$7),COUNTIFS('MODELO ORÇAMENTO'!$D$14:D539,'MODELO ORÇAMENTO'!D539,'MODELO ORÇAMENTO'!$E$14:E539,'MODELO ORÇAMENTO'!E539,'MODELO ORÇAMENTO'!$I$14:I539,DADOS!$AE$6),COUNTIFS('MODELO ORÇAMENTO'!$D$14:D539,'MODELO ORÇAMENTO'!D539,'MODELO ORÇAMENTO'!$E$14:E539,'MODELO ORÇAMENTO'!E539,'MODELO ORÇAMENTO'!$I$14:I539,DADOS!$AE$6))))</f>
        <v>0</v>
      </c>
      <c r="G539">
        <f>IF(I539="","",IF(I539=DADOS!$AE$4,"",IF(OR(I539=DADOS!$AE$5,I539=DADOS!$AE$6,I539=DADOS!$AE$7),COUNTIFS('MODELO ORÇAMENTO'!$D$14:D539,'MODELO ORÇAMENTO'!D539,'MODELO ORÇAMENTO'!$E$14:E539,'MODELO ORÇAMENTO'!E539,'MODELO ORÇAMENTO'!$F$14:F539,'MODELO ORÇAMENTO'!F539,'MODELO ORÇAMENTO'!$I$14:I539,DADOS!$AE$7),COUNTIFS('MODELO ORÇAMENTO'!$D$14:D539,'MODELO ORÇAMENTO'!D539,'MODELO ORÇAMENTO'!$E$14:E539,'MODELO ORÇAMENTO'!E539,'MODELO ORÇAMENTO'!$F$14:F539,'MODELO ORÇAMENTO'!F539,'MODELO ORÇAMENTO'!$I$14:I539,DADOS!$AE$7))))</f>
        <v>0</v>
      </c>
      <c r="H539">
        <f>IF(I539="","",COUNTIFS('MODELO ORÇAMENTO'!$D$14:D539,'MODELO ORÇAMENTO'!D539,'MODELO ORÇAMENTO'!$E$14:E539,'MODELO ORÇAMENTO'!E539,'MODELO ORÇAMENTO'!$F$14:F539,'MODELO ORÇAMENTO'!F539,'MODELO ORÇAMENTO'!$G$14:G539,'MODELO ORÇAMENTO'!G539,'MODELO ORÇAMENTO'!$I$14:I539,DADOS!$AE$8))</f>
        <v>16</v>
      </c>
      <c r="I539" t="s">
        <v>16</v>
      </c>
      <c r="K539" s="49"/>
      <c r="L539" s="2" t="s">
        <v>826</v>
      </c>
      <c r="O539" s="4" t="s">
        <v>827</v>
      </c>
      <c r="P539" s="3" t="s">
        <v>49</v>
      </c>
      <c r="Q539" s="5">
        <v>10.284000000000001</v>
      </c>
      <c r="R539" s="7"/>
      <c r="S539" s="6"/>
      <c r="T539" s="8"/>
      <c r="U539" s="2" t="s">
        <v>42</v>
      </c>
      <c r="V539" s="43"/>
      <c r="Z539" s="10" t="s">
        <v>0</v>
      </c>
      <c r="AA539" s="10" t="s">
        <v>0</v>
      </c>
      <c r="AB539" s="10" t="s">
        <v>0</v>
      </c>
      <c r="AC539" s="10" t="s">
        <v>0</v>
      </c>
      <c r="AE539" s="10" t="s">
        <v>0</v>
      </c>
      <c r="AF539" s="10" t="s">
        <v>0</v>
      </c>
      <c r="AG539" s="10" t="s">
        <v>0</v>
      </c>
      <c r="AH539" s="10" t="s">
        <v>0</v>
      </c>
      <c r="AI539" s="10" t="s">
        <v>0</v>
      </c>
    </row>
    <row r="540" spans="2:35" ht="45" x14ac:dyDescent="0.25">
      <c r="B540">
        <f>IFERROR(IF(I540=DADOS!$AE$8,S540,""),0)</f>
        <v>0</v>
      </c>
      <c r="C540">
        <f>IF(I540=DADOS!$AE$8,S540,"")</f>
        <v>0</v>
      </c>
      <c r="D540">
        <f>IF(I540="","",COUNTIF(I$12:I540,DADOS!$AE$4))</f>
        <v>3</v>
      </c>
      <c r="E540">
        <f>IF(I540="","",IF(I540=DADOS!$AE$4,"",IF(OR(I540=DADOS!$AE$5,I540=DADOS!$AE$6,I540=DADOS!$AE$7),COUNTIFS('MODELO ORÇAMENTO'!$D$14:D540,'MODELO ORÇAMENTO'!D540,'MODELO ORÇAMENTO'!$I$14:I540,DADOS!$AE$5),COUNTIFS('MODELO ORÇAMENTO'!$D$14:D540,'MODELO ORÇAMENTO'!D540,'MODELO ORÇAMENTO'!$I$14:I540,DADOS!$AE$5))))</f>
        <v>15</v>
      </c>
      <c r="F540">
        <f>IF(I540="","",IF(I540=DADOS!$AE$4,"",IF(OR(I540=DADOS!$AE$5,I540=DADOS!$AE$6,I540=DADOS!$AE$7),COUNTIFS('MODELO ORÇAMENTO'!$D$14:D540,'MODELO ORÇAMENTO'!D540,'MODELO ORÇAMENTO'!$E$14:E540,'MODELO ORÇAMENTO'!E540,'MODELO ORÇAMENTO'!$I$14:I540,DADOS!$AE$6),COUNTIFS('MODELO ORÇAMENTO'!$D$14:D540,'MODELO ORÇAMENTO'!D540,'MODELO ORÇAMENTO'!$E$14:E540,'MODELO ORÇAMENTO'!E540,'MODELO ORÇAMENTO'!$I$14:I540,DADOS!$AE$6))))</f>
        <v>0</v>
      </c>
      <c r="G540">
        <f>IF(I540="","",IF(I540=DADOS!$AE$4,"",IF(OR(I540=DADOS!$AE$5,I540=DADOS!$AE$6,I540=DADOS!$AE$7),COUNTIFS('MODELO ORÇAMENTO'!$D$14:D540,'MODELO ORÇAMENTO'!D540,'MODELO ORÇAMENTO'!$E$14:E540,'MODELO ORÇAMENTO'!E540,'MODELO ORÇAMENTO'!$F$14:F540,'MODELO ORÇAMENTO'!F540,'MODELO ORÇAMENTO'!$I$14:I540,DADOS!$AE$7),COUNTIFS('MODELO ORÇAMENTO'!$D$14:D540,'MODELO ORÇAMENTO'!D540,'MODELO ORÇAMENTO'!$E$14:E540,'MODELO ORÇAMENTO'!E540,'MODELO ORÇAMENTO'!$F$14:F540,'MODELO ORÇAMENTO'!F540,'MODELO ORÇAMENTO'!$I$14:I540,DADOS!$AE$7))))</f>
        <v>0</v>
      </c>
      <c r="H540">
        <f>IF(I540="","",COUNTIFS('MODELO ORÇAMENTO'!$D$14:D540,'MODELO ORÇAMENTO'!D540,'MODELO ORÇAMENTO'!$E$14:E540,'MODELO ORÇAMENTO'!E540,'MODELO ORÇAMENTO'!$F$14:F540,'MODELO ORÇAMENTO'!F540,'MODELO ORÇAMENTO'!$G$14:G540,'MODELO ORÇAMENTO'!G540,'MODELO ORÇAMENTO'!$I$14:I540,DADOS!$AE$8))</f>
        <v>17</v>
      </c>
      <c r="I540" t="s">
        <v>16</v>
      </c>
      <c r="K540" s="49"/>
      <c r="L540" s="2" t="s">
        <v>828</v>
      </c>
      <c r="O540" s="4" t="s">
        <v>829</v>
      </c>
      <c r="P540" s="3" t="s">
        <v>52</v>
      </c>
      <c r="Q540" s="5">
        <v>10</v>
      </c>
      <c r="R540" s="7"/>
      <c r="S540" s="6"/>
      <c r="T540" s="8"/>
      <c r="U540" s="2" t="s">
        <v>42</v>
      </c>
      <c r="V540" s="43"/>
      <c r="Z540" s="10" t="s">
        <v>0</v>
      </c>
      <c r="AA540" s="10" t="s">
        <v>0</v>
      </c>
      <c r="AB540" s="10" t="s">
        <v>0</v>
      </c>
      <c r="AC540" s="10" t="s">
        <v>0</v>
      </c>
      <c r="AE540" s="10" t="s">
        <v>0</v>
      </c>
      <c r="AF540" s="10" t="s">
        <v>0</v>
      </c>
      <c r="AG540" s="10" t="s">
        <v>0</v>
      </c>
      <c r="AH540" s="10" t="s">
        <v>0</v>
      </c>
      <c r="AI540" s="10" t="s">
        <v>0</v>
      </c>
    </row>
    <row r="541" spans="2:35" x14ac:dyDescent="0.25">
      <c r="B541" t="str">
        <f>IFERROR(IF(I541=DADOS!$AE$8,S541,""),0)</f>
        <v/>
      </c>
      <c r="C541" t="str">
        <f>IF(I541=DADOS!$AE$8,S541,"")</f>
        <v/>
      </c>
      <c r="D541" t="str">
        <f>IF(I541="","",COUNTIF(I$12:I541,DADOS!$AE$4))</f>
        <v/>
      </c>
      <c r="E541" t="str">
        <f>IF(I541="","",IF(I541=DADOS!$AE$4,"",IF(OR(I541=DADOS!$AE$5,I541=DADOS!$AE$6,I541=DADOS!$AE$7),COUNTIFS('MODELO ORÇAMENTO'!$D$14:D541,'MODELO ORÇAMENTO'!D541,'MODELO ORÇAMENTO'!$I$14:I541,DADOS!$AE$5),COUNTIFS('MODELO ORÇAMENTO'!$D$14:D541,'MODELO ORÇAMENTO'!D541,'MODELO ORÇAMENTO'!$I$14:I541,DADOS!$AE$5))))</f>
        <v/>
      </c>
      <c r="F541" t="str">
        <f>IF(I541="","",IF(I541=DADOS!$AE$4,"",IF(OR(I541=DADOS!$AE$5,I541=DADOS!$AE$6,I541=DADOS!$AE$7),COUNTIFS('MODELO ORÇAMENTO'!$D$14:D541,'MODELO ORÇAMENTO'!D541,'MODELO ORÇAMENTO'!$E$14:E541,'MODELO ORÇAMENTO'!E541,'MODELO ORÇAMENTO'!$I$14:I541,DADOS!$AE$6),COUNTIFS('MODELO ORÇAMENTO'!$D$14:D541,'MODELO ORÇAMENTO'!D541,'MODELO ORÇAMENTO'!$E$14:E541,'MODELO ORÇAMENTO'!E541,'MODELO ORÇAMENTO'!$I$14:I541,DADOS!$AE$6))))</f>
        <v/>
      </c>
      <c r="G541" t="str">
        <f>IF(I541="","",IF(I541=DADOS!$AE$4,"",IF(OR(I541=DADOS!$AE$5,I541=DADOS!$AE$6,I541=DADOS!$AE$7),COUNTIFS('MODELO ORÇAMENTO'!$D$14:D541,'MODELO ORÇAMENTO'!D541,'MODELO ORÇAMENTO'!$E$14:E541,'MODELO ORÇAMENTO'!E541,'MODELO ORÇAMENTO'!$F$14:F541,'MODELO ORÇAMENTO'!F541,'MODELO ORÇAMENTO'!$I$14:I541,DADOS!$AE$7),COUNTIFS('MODELO ORÇAMENTO'!$D$14:D541,'MODELO ORÇAMENTO'!D541,'MODELO ORÇAMENTO'!$E$14:E541,'MODELO ORÇAMENTO'!E541,'MODELO ORÇAMENTO'!$F$14:F541,'MODELO ORÇAMENTO'!F541,'MODELO ORÇAMENTO'!$I$14:I541,DADOS!$AE$7))))</f>
        <v/>
      </c>
      <c r="H541" t="str">
        <f>IF(I541="","",COUNTIFS('MODELO ORÇAMENTO'!$D$14:D541,'MODELO ORÇAMENTO'!D541,'MODELO ORÇAMENTO'!$E$14:E541,'MODELO ORÇAMENTO'!E541,'MODELO ORÇAMENTO'!$F$14:F541,'MODELO ORÇAMENTO'!F541,'MODELO ORÇAMENTO'!$G$14:G541,'MODELO ORÇAMENTO'!G541,'MODELO ORÇAMENTO'!$I$14:I541,DADOS!$AE$8))</f>
        <v/>
      </c>
      <c r="K541" s="49"/>
      <c r="L541" s="2" t="s">
        <v>0</v>
      </c>
      <c r="O541" s="4" t="s">
        <v>0</v>
      </c>
      <c r="P541" s="3" t="s">
        <v>0</v>
      </c>
      <c r="Q541" s="5" t="s">
        <v>0</v>
      </c>
      <c r="R541" s="7"/>
      <c r="S541" s="6"/>
      <c r="T541" s="8"/>
      <c r="V541" s="43"/>
      <c r="Z541" s="10" t="s">
        <v>0</v>
      </c>
      <c r="AA541" s="10" t="s">
        <v>0</v>
      </c>
      <c r="AB541" s="10" t="s">
        <v>0</v>
      </c>
      <c r="AC541" s="10" t="s">
        <v>0</v>
      </c>
      <c r="AE541" s="10" t="s">
        <v>0</v>
      </c>
      <c r="AF541" s="10" t="s">
        <v>0</v>
      </c>
      <c r="AG541" s="10" t="s">
        <v>0</v>
      </c>
      <c r="AH541" s="10" t="s">
        <v>0</v>
      </c>
      <c r="AI541" s="10" t="s">
        <v>0</v>
      </c>
    </row>
    <row r="542" spans="2:35" x14ac:dyDescent="0.25">
      <c r="B542" t="str">
        <f>IFERROR(IF(I542=DADOS!$AE$8,S542,""),0)</f>
        <v/>
      </c>
      <c r="C542" t="str">
        <f>IF(I542=DADOS!$AE$8,S542,"")</f>
        <v/>
      </c>
      <c r="D542">
        <f>IF(I542="","",COUNTIF(I$12:I542,DADOS!$AE$4))</f>
        <v>3</v>
      </c>
      <c r="E542">
        <f>IF(I542="","",IF(I542=DADOS!$AE$4,"",IF(OR(I542=DADOS!$AE$5,I542=DADOS!$AE$6,I542=DADOS!$AE$7),COUNTIFS('MODELO ORÇAMENTO'!$D$14:D542,'MODELO ORÇAMENTO'!D542,'MODELO ORÇAMENTO'!$I$14:I542,DADOS!$AE$5),COUNTIFS('MODELO ORÇAMENTO'!$D$14:D542,'MODELO ORÇAMENTO'!D542,'MODELO ORÇAMENTO'!$I$14:I542,DADOS!$AE$5))))</f>
        <v>16</v>
      </c>
      <c r="F542">
        <f>IF(I542="","",IF(I542=DADOS!$AE$4,"",IF(OR(I542=DADOS!$AE$5,I542=DADOS!$AE$6,I542=DADOS!$AE$7),COUNTIFS('MODELO ORÇAMENTO'!$D$14:D542,'MODELO ORÇAMENTO'!D542,'MODELO ORÇAMENTO'!$E$14:E542,'MODELO ORÇAMENTO'!E542,'MODELO ORÇAMENTO'!$I$14:I542,DADOS!$AE$6),COUNTIFS('MODELO ORÇAMENTO'!$D$14:D542,'MODELO ORÇAMENTO'!D542,'MODELO ORÇAMENTO'!$E$14:E542,'MODELO ORÇAMENTO'!E542,'MODELO ORÇAMENTO'!$I$14:I542,DADOS!$AE$6))))</f>
        <v>0</v>
      </c>
      <c r="G542">
        <f>IF(I542="","",IF(I542=DADOS!$AE$4,"",IF(OR(I542=DADOS!$AE$5,I542=DADOS!$AE$6,I542=DADOS!$AE$7),COUNTIFS('MODELO ORÇAMENTO'!$D$14:D542,'MODELO ORÇAMENTO'!D542,'MODELO ORÇAMENTO'!$E$14:E542,'MODELO ORÇAMENTO'!E542,'MODELO ORÇAMENTO'!$F$14:F542,'MODELO ORÇAMENTO'!F542,'MODELO ORÇAMENTO'!$I$14:I542,DADOS!$AE$7),COUNTIFS('MODELO ORÇAMENTO'!$D$14:D542,'MODELO ORÇAMENTO'!D542,'MODELO ORÇAMENTO'!$E$14:E542,'MODELO ORÇAMENTO'!E542,'MODELO ORÇAMENTO'!$F$14:F542,'MODELO ORÇAMENTO'!F542,'MODELO ORÇAMENTO'!$I$14:I542,DADOS!$AE$7))))</f>
        <v>0</v>
      </c>
      <c r="H542">
        <f>IF(I542="","",COUNTIFS('MODELO ORÇAMENTO'!$D$14:D542,'MODELO ORÇAMENTO'!D542,'MODELO ORÇAMENTO'!$E$14:E542,'MODELO ORÇAMENTO'!E542,'MODELO ORÇAMENTO'!$F$14:F542,'MODELO ORÇAMENTO'!F542,'MODELO ORÇAMENTO'!$G$14:G542,'MODELO ORÇAMENTO'!G542,'MODELO ORÇAMENTO'!$I$14:I542,DADOS!$AE$8))</f>
        <v>0</v>
      </c>
      <c r="I542" t="s">
        <v>13</v>
      </c>
      <c r="K542" s="49"/>
      <c r="L542" s="2" t="s">
        <v>830</v>
      </c>
      <c r="O542" s="4" t="s">
        <v>378</v>
      </c>
      <c r="P542" s="3" t="s">
        <v>0</v>
      </c>
      <c r="Q542" s="5" t="s">
        <v>0</v>
      </c>
      <c r="R542" s="7"/>
      <c r="S542" s="6"/>
      <c r="T542" s="8"/>
      <c r="V542" s="43"/>
      <c r="X542" s="9" t="s">
        <v>378</v>
      </c>
      <c r="Z542" s="10" t="s">
        <v>0</v>
      </c>
      <c r="AA542" s="10" t="s">
        <v>0</v>
      </c>
      <c r="AB542" s="10" t="s">
        <v>0</v>
      </c>
      <c r="AC542" s="10" t="s">
        <v>0</v>
      </c>
      <c r="AE542" s="10" t="s">
        <v>0</v>
      </c>
      <c r="AF542" s="10" t="s">
        <v>0</v>
      </c>
      <c r="AG542" s="10" t="s">
        <v>0</v>
      </c>
      <c r="AH542" s="10" t="s">
        <v>0</v>
      </c>
      <c r="AI542" s="10" t="s">
        <v>0</v>
      </c>
    </row>
    <row r="543" spans="2:35" x14ac:dyDescent="0.25">
      <c r="B543">
        <f>IFERROR(IF(I543=DADOS!$AE$8,S543,""),0)</f>
        <v>0</v>
      </c>
      <c r="C543">
        <f>IF(I543=DADOS!$AE$8,S543,"")</f>
        <v>0</v>
      </c>
      <c r="D543">
        <f>IF(I543="","",COUNTIF(I$12:I543,DADOS!$AE$4))</f>
        <v>3</v>
      </c>
      <c r="E543">
        <f>IF(I543="","",IF(I543=DADOS!$AE$4,"",IF(OR(I543=DADOS!$AE$5,I543=DADOS!$AE$6,I543=DADOS!$AE$7),COUNTIFS('MODELO ORÇAMENTO'!$D$14:D543,'MODELO ORÇAMENTO'!D543,'MODELO ORÇAMENTO'!$I$14:I543,DADOS!$AE$5),COUNTIFS('MODELO ORÇAMENTO'!$D$14:D543,'MODELO ORÇAMENTO'!D543,'MODELO ORÇAMENTO'!$I$14:I543,DADOS!$AE$5))))</f>
        <v>16</v>
      </c>
      <c r="F543">
        <f>IF(I543="","",IF(I543=DADOS!$AE$4,"",IF(OR(I543=DADOS!$AE$5,I543=DADOS!$AE$6,I543=DADOS!$AE$7),COUNTIFS('MODELO ORÇAMENTO'!$D$14:D543,'MODELO ORÇAMENTO'!D543,'MODELO ORÇAMENTO'!$E$14:E543,'MODELO ORÇAMENTO'!E543,'MODELO ORÇAMENTO'!$I$14:I543,DADOS!$AE$6),COUNTIFS('MODELO ORÇAMENTO'!$D$14:D543,'MODELO ORÇAMENTO'!D543,'MODELO ORÇAMENTO'!$E$14:E543,'MODELO ORÇAMENTO'!E543,'MODELO ORÇAMENTO'!$I$14:I543,DADOS!$AE$6))))</f>
        <v>0</v>
      </c>
      <c r="G543">
        <f>IF(I543="","",IF(I543=DADOS!$AE$4,"",IF(OR(I543=DADOS!$AE$5,I543=DADOS!$AE$6,I543=DADOS!$AE$7),COUNTIFS('MODELO ORÇAMENTO'!$D$14:D543,'MODELO ORÇAMENTO'!D543,'MODELO ORÇAMENTO'!$E$14:E543,'MODELO ORÇAMENTO'!E543,'MODELO ORÇAMENTO'!$F$14:F543,'MODELO ORÇAMENTO'!F543,'MODELO ORÇAMENTO'!$I$14:I543,DADOS!$AE$7),COUNTIFS('MODELO ORÇAMENTO'!$D$14:D543,'MODELO ORÇAMENTO'!D543,'MODELO ORÇAMENTO'!$E$14:E543,'MODELO ORÇAMENTO'!E543,'MODELO ORÇAMENTO'!$F$14:F543,'MODELO ORÇAMENTO'!F543,'MODELO ORÇAMENTO'!$I$14:I543,DADOS!$AE$7))))</f>
        <v>0</v>
      </c>
      <c r="H543">
        <f>IF(I543="","",COUNTIFS('MODELO ORÇAMENTO'!$D$14:D543,'MODELO ORÇAMENTO'!D543,'MODELO ORÇAMENTO'!$E$14:E543,'MODELO ORÇAMENTO'!E543,'MODELO ORÇAMENTO'!$F$14:F543,'MODELO ORÇAMENTO'!F543,'MODELO ORÇAMENTO'!$G$14:G543,'MODELO ORÇAMENTO'!G543,'MODELO ORÇAMENTO'!$I$14:I543,DADOS!$AE$8))</f>
        <v>1</v>
      </c>
      <c r="I543" t="s">
        <v>16</v>
      </c>
      <c r="K543" s="49"/>
      <c r="L543" s="2" t="s">
        <v>831</v>
      </c>
      <c r="O543" s="4" t="s">
        <v>832</v>
      </c>
      <c r="P543" s="3" t="s">
        <v>75</v>
      </c>
      <c r="Q543" s="5">
        <v>35.799999999999997</v>
      </c>
      <c r="R543" s="7"/>
      <c r="S543" s="6"/>
      <c r="T543" s="8"/>
      <c r="U543" s="2" t="s">
        <v>42</v>
      </c>
      <c r="V543" s="43"/>
      <c r="Z543" s="10" t="s">
        <v>0</v>
      </c>
      <c r="AA543" s="10" t="s">
        <v>0</v>
      </c>
      <c r="AB543" s="10" t="s">
        <v>0</v>
      </c>
      <c r="AC543" s="10" t="s">
        <v>0</v>
      </c>
      <c r="AE543" s="10" t="s">
        <v>0</v>
      </c>
      <c r="AF543" s="10" t="s">
        <v>0</v>
      </c>
      <c r="AG543" s="10" t="s">
        <v>0</v>
      </c>
      <c r="AH543" s="10" t="s">
        <v>0</v>
      </c>
      <c r="AI543" s="10" t="s">
        <v>0</v>
      </c>
    </row>
    <row r="544" spans="2:35" ht="45" x14ac:dyDescent="0.25">
      <c r="B544">
        <f>IFERROR(IF(I544=DADOS!$AE$8,S544,""),0)</f>
        <v>0</v>
      </c>
      <c r="C544">
        <f>IF(I544=DADOS!$AE$8,S544,"")</f>
        <v>0</v>
      </c>
      <c r="D544">
        <f>IF(I544="","",COUNTIF(I$12:I544,DADOS!$AE$4))</f>
        <v>3</v>
      </c>
      <c r="E544">
        <f>IF(I544="","",IF(I544=DADOS!$AE$4,"",IF(OR(I544=DADOS!$AE$5,I544=DADOS!$AE$6,I544=DADOS!$AE$7),COUNTIFS('MODELO ORÇAMENTO'!$D$14:D544,'MODELO ORÇAMENTO'!D544,'MODELO ORÇAMENTO'!$I$14:I544,DADOS!$AE$5),COUNTIFS('MODELO ORÇAMENTO'!$D$14:D544,'MODELO ORÇAMENTO'!D544,'MODELO ORÇAMENTO'!$I$14:I544,DADOS!$AE$5))))</f>
        <v>16</v>
      </c>
      <c r="F544">
        <f>IF(I544="","",IF(I544=DADOS!$AE$4,"",IF(OR(I544=DADOS!$AE$5,I544=DADOS!$AE$6,I544=DADOS!$AE$7),COUNTIFS('MODELO ORÇAMENTO'!$D$14:D544,'MODELO ORÇAMENTO'!D544,'MODELO ORÇAMENTO'!$E$14:E544,'MODELO ORÇAMENTO'!E544,'MODELO ORÇAMENTO'!$I$14:I544,DADOS!$AE$6),COUNTIFS('MODELO ORÇAMENTO'!$D$14:D544,'MODELO ORÇAMENTO'!D544,'MODELO ORÇAMENTO'!$E$14:E544,'MODELO ORÇAMENTO'!E544,'MODELO ORÇAMENTO'!$I$14:I544,DADOS!$AE$6))))</f>
        <v>0</v>
      </c>
      <c r="G544">
        <f>IF(I544="","",IF(I544=DADOS!$AE$4,"",IF(OR(I544=DADOS!$AE$5,I544=DADOS!$AE$6,I544=DADOS!$AE$7),COUNTIFS('MODELO ORÇAMENTO'!$D$14:D544,'MODELO ORÇAMENTO'!D544,'MODELO ORÇAMENTO'!$E$14:E544,'MODELO ORÇAMENTO'!E544,'MODELO ORÇAMENTO'!$F$14:F544,'MODELO ORÇAMENTO'!F544,'MODELO ORÇAMENTO'!$I$14:I544,DADOS!$AE$7),COUNTIFS('MODELO ORÇAMENTO'!$D$14:D544,'MODELO ORÇAMENTO'!D544,'MODELO ORÇAMENTO'!$E$14:E544,'MODELO ORÇAMENTO'!E544,'MODELO ORÇAMENTO'!$F$14:F544,'MODELO ORÇAMENTO'!F544,'MODELO ORÇAMENTO'!$I$14:I544,DADOS!$AE$7))))</f>
        <v>0</v>
      </c>
      <c r="H544">
        <f>IF(I544="","",COUNTIFS('MODELO ORÇAMENTO'!$D$14:D544,'MODELO ORÇAMENTO'!D544,'MODELO ORÇAMENTO'!$E$14:E544,'MODELO ORÇAMENTO'!E544,'MODELO ORÇAMENTO'!$F$14:F544,'MODELO ORÇAMENTO'!F544,'MODELO ORÇAMENTO'!$G$14:G544,'MODELO ORÇAMENTO'!G544,'MODELO ORÇAMENTO'!$I$14:I544,DADOS!$AE$8))</f>
        <v>2</v>
      </c>
      <c r="I544" t="s">
        <v>16</v>
      </c>
      <c r="K544" s="49"/>
      <c r="L544" s="2" t="s">
        <v>833</v>
      </c>
      <c r="O544" s="4" t="s">
        <v>834</v>
      </c>
      <c r="P544" s="3" t="s">
        <v>75</v>
      </c>
      <c r="Q544" s="5">
        <v>11.399999999999999</v>
      </c>
      <c r="R544" s="7"/>
      <c r="S544" s="6"/>
      <c r="T544" s="8"/>
      <c r="U544" s="2" t="s">
        <v>42</v>
      </c>
      <c r="V544" s="43"/>
      <c r="Z544" s="10" t="s">
        <v>0</v>
      </c>
      <c r="AA544" s="10" t="s">
        <v>0</v>
      </c>
      <c r="AB544" s="10" t="s">
        <v>0</v>
      </c>
      <c r="AC544" s="10" t="s">
        <v>0</v>
      </c>
      <c r="AE544" s="10" t="s">
        <v>0</v>
      </c>
      <c r="AF544" s="10" t="s">
        <v>0</v>
      </c>
      <c r="AG544" s="10" t="s">
        <v>0</v>
      </c>
      <c r="AH544" s="10" t="s">
        <v>0</v>
      </c>
      <c r="AI544" s="10" t="s">
        <v>0</v>
      </c>
    </row>
    <row r="545" spans="2:35" ht="30" x14ac:dyDescent="0.25">
      <c r="B545">
        <f>IFERROR(IF(I545=DADOS!$AE$8,S545,""),0)</f>
        <v>0</v>
      </c>
      <c r="C545">
        <f>IF(I545=DADOS!$AE$8,S545,"")</f>
        <v>0</v>
      </c>
      <c r="D545">
        <f>IF(I545="","",COUNTIF(I$12:I545,DADOS!$AE$4))</f>
        <v>3</v>
      </c>
      <c r="E545">
        <f>IF(I545="","",IF(I545=DADOS!$AE$4,"",IF(OR(I545=DADOS!$AE$5,I545=DADOS!$AE$6,I545=DADOS!$AE$7),COUNTIFS('MODELO ORÇAMENTO'!$D$14:D545,'MODELO ORÇAMENTO'!D545,'MODELO ORÇAMENTO'!$I$14:I545,DADOS!$AE$5),COUNTIFS('MODELO ORÇAMENTO'!$D$14:D545,'MODELO ORÇAMENTO'!D545,'MODELO ORÇAMENTO'!$I$14:I545,DADOS!$AE$5))))</f>
        <v>16</v>
      </c>
      <c r="F545">
        <f>IF(I545="","",IF(I545=DADOS!$AE$4,"",IF(OR(I545=DADOS!$AE$5,I545=DADOS!$AE$6,I545=DADOS!$AE$7),COUNTIFS('MODELO ORÇAMENTO'!$D$14:D545,'MODELO ORÇAMENTO'!D545,'MODELO ORÇAMENTO'!$E$14:E545,'MODELO ORÇAMENTO'!E545,'MODELO ORÇAMENTO'!$I$14:I545,DADOS!$AE$6),COUNTIFS('MODELO ORÇAMENTO'!$D$14:D545,'MODELO ORÇAMENTO'!D545,'MODELO ORÇAMENTO'!$E$14:E545,'MODELO ORÇAMENTO'!E545,'MODELO ORÇAMENTO'!$I$14:I545,DADOS!$AE$6))))</f>
        <v>0</v>
      </c>
      <c r="G545">
        <f>IF(I545="","",IF(I545=DADOS!$AE$4,"",IF(OR(I545=DADOS!$AE$5,I545=DADOS!$AE$6,I545=DADOS!$AE$7),COUNTIFS('MODELO ORÇAMENTO'!$D$14:D545,'MODELO ORÇAMENTO'!D545,'MODELO ORÇAMENTO'!$E$14:E545,'MODELO ORÇAMENTO'!E545,'MODELO ORÇAMENTO'!$F$14:F545,'MODELO ORÇAMENTO'!F545,'MODELO ORÇAMENTO'!$I$14:I545,DADOS!$AE$7),COUNTIFS('MODELO ORÇAMENTO'!$D$14:D545,'MODELO ORÇAMENTO'!D545,'MODELO ORÇAMENTO'!$E$14:E545,'MODELO ORÇAMENTO'!E545,'MODELO ORÇAMENTO'!$F$14:F545,'MODELO ORÇAMENTO'!F545,'MODELO ORÇAMENTO'!$I$14:I545,DADOS!$AE$7))))</f>
        <v>0</v>
      </c>
      <c r="H545">
        <f>IF(I545="","",COUNTIFS('MODELO ORÇAMENTO'!$D$14:D545,'MODELO ORÇAMENTO'!D545,'MODELO ORÇAMENTO'!$E$14:E545,'MODELO ORÇAMENTO'!E545,'MODELO ORÇAMENTO'!$F$14:F545,'MODELO ORÇAMENTO'!F545,'MODELO ORÇAMENTO'!$G$14:G545,'MODELO ORÇAMENTO'!G545,'MODELO ORÇAMENTO'!$I$14:I545,DADOS!$AE$8))</f>
        <v>3</v>
      </c>
      <c r="I545" t="s">
        <v>16</v>
      </c>
      <c r="K545" s="49"/>
      <c r="L545" s="2" t="s">
        <v>835</v>
      </c>
      <c r="O545" s="4" t="s">
        <v>836</v>
      </c>
      <c r="P545" s="3" t="s">
        <v>75</v>
      </c>
      <c r="Q545" s="5">
        <v>11.2</v>
      </c>
      <c r="R545" s="7"/>
      <c r="S545" s="6"/>
      <c r="T545" s="8"/>
      <c r="U545" s="2" t="s">
        <v>42</v>
      </c>
      <c r="V545" s="43"/>
      <c r="Z545" s="10" t="s">
        <v>0</v>
      </c>
      <c r="AA545" s="10" t="s">
        <v>0</v>
      </c>
      <c r="AB545" s="10" t="s">
        <v>0</v>
      </c>
      <c r="AC545" s="10" t="s">
        <v>0</v>
      </c>
      <c r="AE545" s="10" t="s">
        <v>0</v>
      </c>
      <c r="AF545" s="10" t="s">
        <v>0</v>
      </c>
      <c r="AG545" s="10" t="s">
        <v>0</v>
      </c>
      <c r="AH545" s="10" t="s">
        <v>0</v>
      </c>
      <c r="AI545" s="10" t="s">
        <v>0</v>
      </c>
    </row>
    <row r="546" spans="2:35" ht="45" x14ac:dyDescent="0.25">
      <c r="B546">
        <f>IFERROR(IF(I546=DADOS!$AE$8,S546,""),0)</f>
        <v>0</v>
      </c>
      <c r="C546">
        <f>IF(I546=DADOS!$AE$8,S546,"")</f>
        <v>0</v>
      </c>
      <c r="D546">
        <f>IF(I546="","",COUNTIF(I$12:I546,DADOS!$AE$4))</f>
        <v>3</v>
      </c>
      <c r="E546">
        <f>IF(I546="","",IF(I546=DADOS!$AE$4,"",IF(OR(I546=DADOS!$AE$5,I546=DADOS!$AE$6,I546=DADOS!$AE$7),COUNTIFS('MODELO ORÇAMENTO'!$D$14:D546,'MODELO ORÇAMENTO'!D546,'MODELO ORÇAMENTO'!$I$14:I546,DADOS!$AE$5),COUNTIFS('MODELO ORÇAMENTO'!$D$14:D546,'MODELO ORÇAMENTO'!D546,'MODELO ORÇAMENTO'!$I$14:I546,DADOS!$AE$5))))</f>
        <v>16</v>
      </c>
      <c r="F546">
        <f>IF(I546="","",IF(I546=DADOS!$AE$4,"",IF(OR(I546=DADOS!$AE$5,I546=DADOS!$AE$6,I546=DADOS!$AE$7),COUNTIFS('MODELO ORÇAMENTO'!$D$14:D546,'MODELO ORÇAMENTO'!D546,'MODELO ORÇAMENTO'!$E$14:E546,'MODELO ORÇAMENTO'!E546,'MODELO ORÇAMENTO'!$I$14:I546,DADOS!$AE$6),COUNTIFS('MODELO ORÇAMENTO'!$D$14:D546,'MODELO ORÇAMENTO'!D546,'MODELO ORÇAMENTO'!$E$14:E546,'MODELO ORÇAMENTO'!E546,'MODELO ORÇAMENTO'!$I$14:I546,DADOS!$AE$6))))</f>
        <v>0</v>
      </c>
      <c r="G546">
        <f>IF(I546="","",IF(I546=DADOS!$AE$4,"",IF(OR(I546=DADOS!$AE$5,I546=DADOS!$AE$6,I546=DADOS!$AE$7),COUNTIFS('MODELO ORÇAMENTO'!$D$14:D546,'MODELO ORÇAMENTO'!D546,'MODELO ORÇAMENTO'!$E$14:E546,'MODELO ORÇAMENTO'!E546,'MODELO ORÇAMENTO'!$F$14:F546,'MODELO ORÇAMENTO'!F546,'MODELO ORÇAMENTO'!$I$14:I546,DADOS!$AE$7),COUNTIFS('MODELO ORÇAMENTO'!$D$14:D546,'MODELO ORÇAMENTO'!D546,'MODELO ORÇAMENTO'!$E$14:E546,'MODELO ORÇAMENTO'!E546,'MODELO ORÇAMENTO'!$F$14:F546,'MODELO ORÇAMENTO'!F546,'MODELO ORÇAMENTO'!$I$14:I546,DADOS!$AE$7))))</f>
        <v>0</v>
      </c>
      <c r="H546">
        <f>IF(I546="","",COUNTIFS('MODELO ORÇAMENTO'!$D$14:D546,'MODELO ORÇAMENTO'!D546,'MODELO ORÇAMENTO'!$E$14:E546,'MODELO ORÇAMENTO'!E546,'MODELO ORÇAMENTO'!$F$14:F546,'MODELO ORÇAMENTO'!F546,'MODELO ORÇAMENTO'!$G$14:G546,'MODELO ORÇAMENTO'!G546,'MODELO ORÇAMENTO'!$I$14:I546,DADOS!$AE$8))</f>
        <v>4</v>
      </c>
      <c r="I546" t="s">
        <v>16</v>
      </c>
      <c r="K546" s="49"/>
      <c r="L546" s="2" t="s">
        <v>837</v>
      </c>
      <c r="O546" s="4" t="s">
        <v>838</v>
      </c>
      <c r="P546" s="3" t="s">
        <v>49</v>
      </c>
      <c r="Q546" s="5">
        <v>6.5</v>
      </c>
      <c r="R546" s="7"/>
      <c r="S546" s="6"/>
      <c r="T546" s="8"/>
      <c r="U546" s="2" t="s">
        <v>42</v>
      </c>
      <c r="V546" s="43"/>
      <c r="Z546" s="10" t="s">
        <v>0</v>
      </c>
      <c r="AA546" s="10" t="s">
        <v>0</v>
      </c>
      <c r="AB546" s="10" t="s">
        <v>0</v>
      </c>
      <c r="AC546" s="10" t="s">
        <v>0</v>
      </c>
      <c r="AE546" s="10" t="s">
        <v>0</v>
      </c>
      <c r="AF546" s="10" t="s">
        <v>0</v>
      </c>
      <c r="AG546" s="10" t="s">
        <v>0</v>
      </c>
      <c r="AH546" s="10" t="s">
        <v>0</v>
      </c>
      <c r="AI546" s="10" t="s">
        <v>0</v>
      </c>
    </row>
    <row r="547" spans="2:35" ht="60" x14ac:dyDescent="0.25">
      <c r="B547">
        <f>IFERROR(IF(I547=DADOS!$AE$8,S547,""),0)</f>
        <v>0</v>
      </c>
      <c r="C547">
        <f>IF(I547=DADOS!$AE$8,S547,"")</f>
        <v>0</v>
      </c>
      <c r="D547">
        <f>IF(I547="","",COUNTIF(I$12:I547,DADOS!$AE$4))</f>
        <v>3</v>
      </c>
      <c r="E547">
        <f>IF(I547="","",IF(I547=DADOS!$AE$4,"",IF(OR(I547=DADOS!$AE$5,I547=DADOS!$AE$6,I547=DADOS!$AE$7),COUNTIFS('MODELO ORÇAMENTO'!$D$14:D547,'MODELO ORÇAMENTO'!D547,'MODELO ORÇAMENTO'!$I$14:I547,DADOS!$AE$5),COUNTIFS('MODELO ORÇAMENTO'!$D$14:D547,'MODELO ORÇAMENTO'!D547,'MODELO ORÇAMENTO'!$I$14:I547,DADOS!$AE$5))))</f>
        <v>16</v>
      </c>
      <c r="F547">
        <f>IF(I547="","",IF(I547=DADOS!$AE$4,"",IF(OR(I547=DADOS!$AE$5,I547=DADOS!$AE$6,I547=DADOS!$AE$7),COUNTIFS('MODELO ORÇAMENTO'!$D$14:D547,'MODELO ORÇAMENTO'!D547,'MODELO ORÇAMENTO'!$E$14:E547,'MODELO ORÇAMENTO'!E547,'MODELO ORÇAMENTO'!$I$14:I547,DADOS!$AE$6),COUNTIFS('MODELO ORÇAMENTO'!$D$14:D547,'MODELO ORÇAMENTO'!D547,'MODELO ORÇAMENTO'!$E$14:E547,'MODELO ORÇAMENTO'!E547,'MODELO ORÇAMENTO'!$I$14:I547,DADOS!$AE$6))))</f>
        <v>0</v>
      </c>
      <c r="G547">
        <f>IF(I547="","",IF(I547=DADOS!$AE$4,"",IF(OR(I547=DADOS!$AE$5,I547=DADOS!$AE$6,I547=DADOS!$AE$7),COUNTIFS('MODELO ORÇAMENTO'!$D$14:D547,'MODELO ORÇAMENTO'!D547,'MODELO ORÇAMENTO'!$E$14:E547,'MODELO ORÇAMENTO'!E547,'MODELO ORÇAMENTO'!$F$14:F547,'MODELO ORÇAMENTO'!F547,'MODELO ORÇAMENTO'!$I$14:I547,DADOS!$AE$7),COUNTIFS('MODELO ORÇAMENTO'!$D$14:D547,'MODELO ORÇAMENTO'!D547,'MODELO ORÇAMENTO'!$E$14:E547,'MODELO ORÇAMENTO'!E547,'MODELO ORÇAMENTO'!$F$14:F547,'MODELO ORÇAMENTO'!F547,'MODELO ORÇAMENTO'!$I$14:I547,DADOS!$AE$7))))</f>
        <v>0</v>
      </c>
      <c r="H547">
        <f>IF(I547="","",COUNTIFS('MODELO ORÇAMENTO'!$D$14:D547,'MODELO ORÇAMENTO'!D547,'MODELO ORÇAMENTO'!$E$14:E547,'MODELO ORÇAMENTO'!E547,'MODELO ORÇAMENTO'!$F$14:F547,'MODELO ORÇAMENTO'!F547,'MODELO ORÇAMENTO'!$G$14:G547,'MODELO ORÇAMENTO'!G547,'MODELO ORÇAMENTO'!$I$14:I547,DADOS!$AE$8))</f>
        <v>5</v>
      </c>
      <c r="I547" t="s">
        <v>16</v>
      </c>
      <c r="K547" s="49"/>
      <c r="L547" s="2" t="s">
        <v>839</v>
      </c>
      <c r="O547" s="4" t="s">
        <v>840</v>
      </c>
      <c r="P547" s="3" t="s">
        <v>52</v>
      </c>
      <c r="Q547" s="5">
        <v>11</v>
      </c>
      <c r="R547" s="7"/>
      <c r="S547" s="6"/>
      <c r="T547" s="8"/>
      <c r="U547" s="2" t="s">
        <v>42</v>
      </c>
      <c r="V547" s="43"/>
      <c r="Z547" s="10" t="s">
        <v>0</v>
      </c>
      <c r="AA547" s="10" t="s">
        <v>0</v>
      </c>
      <c r="AB547" s="10" t="s">
        <v>0</v>
      </c>
      <c r="AC547" s="10" t="s">
        <v>0</v>
      </c>
      <c r="AE547" s="10" t="s">
        <v>0</v>
      </c>
      <c r="AF547" s="10" t="s">
        <v>0</v>
      </c>
      <c r="AG547" s="10" t="s">
        <v>0</v>
      </c>
      <c r="AH547" s="10" t="s">
        <v>0</v>
      </c>
      <c r="AI547" s="10" t="s">
        <v>0</v>
      </c>
    </row>
    <row r="548" spans="2:35" ht="60" x14ac:dyDescent="0.25">
      <c r="B548">
        <f>IFERROR(IF(I548=DADOS!$AE$8,S548,""),0)</f>
        <v>0</v>
      </c>
      <c r="C548">
        <f>IF(I548=DADOS!$AE$8,S548,"")</f>
        <v>0</v>
      </c>
      <c r="D548">
        <f>IF(I548="","",COUNTIF(I$12:I548,DADOS!$AE$4))</f>
        <v>3</v>
      </c>
      <c r="E548">
        <f>IF(I548="","",IF(I548=DADOS!$AE$4,"",IF(OR(I548=DADOS!$AE$5,I548=DADOS!$AE$6,I548=DADOS!$AE$7),COUNTIFS('MODELO ORÇAMENTO'!$D$14:D548,'MODELO ORÇAMENTO'!D548,'MODELO ORÇAMENTO'!$I$14:I548,DADOS!$AE$5),COUNTIFS('MODELO ORÇAMENTO'!$D$14:D548,'MODELO ORÇAMENTO'!D548,'MODELO ORÇAMENTO'!$I$14:I548,DADOS!$AE$5))))</f>
        <v>16</v>
      </c>
      <c r="F548">
        <f>IF(I548="","",IF(I548=DADOS!$AE$4,"",IF(OR(I548=DADOS!$AE$5,I548=DADOS!$AE$6,I548=DADOS!$AE$7),COUNTIFS('MODELO ORÇAMENTO'!$D$14:D548,'MODELO ORÇAMENTO'!D548,'MODELO ORÇAMENTO'!$E$14:E548,'MODELO ORÇAMENTO'!E548,'MODELO ORÇAMENTO'!$I$14:I548,DADOS!$AE$6),COUNTIFS('MODELO ORÇAMENTO'!$D$14:D548,'MODELO ORÇAMENTO'!D548,'MODELO ORÇAMENTO'!$E$14:E548,'MODELO ORÇAMENTO'!E548,'MODELO ORÇAMENTO'!$I$14:I548,DADOS!$AE$6))))</f>
        <v>0</v>
      </c>
      <c r="G548">
        <f>IF(I548="","",IF(I548=DADOS!$AE$4,"",IF(OR(I548=DADOS!$AE$5,I548=DADOS!$AE$6,I548=DADOS!$AE$7),COUNTIFS('MODELO ORÇAMENTO'!$D$14:D548,'MODELO ORÇAMENTO'!D548,'MODELO ORÇAMENTO'!$E$14:E548,'MODELO ORÇAMENTO'!E548,'MODELO ORÇAMENTO'!$F$14:F548,'MODELO ORÇAMENTO'!F548,'MODELO ORÇAMENTO'!$I$14:I548,DADOS!$AE$7),COUNTIFS('MODELO ORÇAMENTO'!$D$14:D548,'MODELO ORÇAMENTO'!D548,'MODELO ORÇAMENTO'!$E$14:E548,'MODELO ORÇAMENTO'!E548,'MODELO ORÇAMENTO'!$F$14:F548,'MODELO ORÇAMENTO'!F548,'MODELO ORÇAMENTO'!$I$14:I548,DADOS!$AE$7))))</f>
        <v>0</v>
      </c>
      <c r="H548">
        <f>IF(I548="","",COUNTIFS('MODELO ORÇAMENTO'!$D$14:D548,'MODELO ORÇAMENTO'!D548,'MODELO ORÇAMENTO'!$E$14:E548,'MODELO ORÇAMENTO'!E548,'MODELO ORÇAMENTO'!$F$14:F548,'MODELO ORÇAMENTO'!F548,'MODELO ORÇAMENTO'!$G$14:G548,'MODELO ORÇAMENTO'!G548,'MODELO ORÇAMENTO'!$I$14:I548,DADOS!$AE$8))</f>
        <v>6</v>
      </c>
      <c r="I548" t="s">
        <v>16</v>
      </c>
      <c r="K548" s="49"/>
      <c r="L548" s="2" t="s">
        <v>841</v>
      </c>
      <c r="O548" s="4" t="s">
        <v>842</v>
      </c>
      <c r="P548" s="3" t="s">
        <v>52</v>
      </c>
      <c r="Q548" s="5">
        <v>9</v>
      </c>
      <c r="R548" s="7"/>
      <c r="S548" s="6"/>
      <c r="T548" s="8"/>
      <c r="U548" s="2" t="s">
        <v>42</v>
      </c>
      <c r="V548" s="43"/>
      <c r="Z548" s="10" t="s">
        <v>0</v>
      </c>
      <c r="AA548" s="10" t="s">
        <v>0</v>
      </c>
      <c r="AB548" s="10" t="s">
        <v>0</v>
      </c>
      <c r="AC548" s="10" t="s">
        <v>0</v>
      </c>
      <c r="AE548" s="10" t="s">
        <v>0</v>
      </c>
      <c r="AF548" s="10" t="s">
        <v>0</v>
      </c>
      <c r="AG548" s="10" t="s">
        <v>0</v>
      </c>
      <c r="AH548" s="10" t="s">
        <v>0</v>
      </c>
      <c r="AI548" s="10" t="s">
        <v>0</v>
      </c>
    </row>
    <row r="549" spans="2:35" ht="45" x14ac:dyDescent="0.25">
      <c r="B549">
        <f>IFERROR(IF(I549=DADOS!$AE$8,S549,""),0)</f>
        <v>0</v>
      </c>
      <c r="C549">
        <f>IF(I549=DADOS!$AE$8,S549,"")</f>
        <v>0</v>
      </c>
      <c r="D549">
        <f>IF(I549="","",COUNTIF(I$12:I549,DADOS!$AE$4))</f>
        <v>3</v>
      </c>
      <c r="E549">
        <f>IF(I549="","",IF(I549=DADOS!$AE$4,"",IF(OR(I549=DADOS!$AE$5,I549=DADOS!$AE$6,I549=DADOS!$AE$7),COUNTIFS('MODELO ORÇAMENTO'!$D$14:D549,'MODELO ORÇAMENTO'!D549,'MODELO ORÇAMENTO'!$I$14:I549,DADOS!$AE$5),COUNTIFS('MODELO ORÇAMENTO'!$D$14:D549,'MODELO ORÇAMENTO'!D549,'MODELO ORÇAMENTO'!$I$14:I549,DADOS!$AE$5))))</f>
        <v>16</v>
      </c>
      <c r="F549">
        <f>IF(I549="","",IF(I549=DADOS!$AE$4,"",IF(OR(I549=DADOS!$AE$5,I549=DADOS!$AE$6,I549=DADOS!$AE$7),COUNTIFS('MODELO ORÇAMENTO'!$D$14:D549,'MODELO ORÇAMENTO'!D549,'MODELO ORÇAMENTO'!$E$14:E549,'MODELO ORÇAMENTO'!E549,'MODELO ORÇAMENTO'!$I$14:I549,DADOS!$AE$6),COUNTIFS('MODELO ORÇAMENTO'!$D$14:D549,'MODELO ORÇAMENTO'!D549,'MODELO ORÇAMENTO'!$E$14:E549,'MODELO ORÇAMENTO'!E549,'MODELO ORÇAMENTO'!$I$14:I549,DADOS!$AE$6))))</f>
        <v>0</v>
      </c>
      <c r="G549">
        <f>IF(I549="","",IF(I549=DADOS!$AE$4,"",IF(OR(I549=DADOS!$AE$5,I549=DADOS!$AE$6,I549=DADOS!$AE$7),COUNTIFS('MODELO ORÇAMENTO'!$D$14:D549,'MODELO ORÇAMENTO'!D549,'MODELO ORÇAMENTO'!$E$14:E549,'MODELO ORÇAMENTO'!E549,'MODELO ORÇAMENTO'!$F$14:F549,'MODELO ORÇAMENTO'!F549,'MODELO ORÇAMENTO'!$I$14:I549,DADOS!$AE$7),COUNTIFS('MODELO ORÇAMENTO'!$D$14:D549,'MODELO ORÇAMENTO'!D549,'MODELO ORÇAMENTO'!$E$14:E549,'MODELO ORÇAMENTO'!E549,'MODELO ORÇAMENTO'!$F$14:F549,'MODELO ORÇAMENTO'!F549,'MODELO ORÇAMENTO'!$I$14:I549,DADOS!$AE$7))))</f>
        <v>0</v>
      </c>
      <c r="H549">
        <f>IF(I549="","",COUNTIFS('MODELO ORÇAMENTO'!$D$14:D549,'MODELO ORÇAMENTO'!D549,'MODELO ORÇAMENTO'!$E$14:E549,'MODELO ORÇAMENTO'!E549,'MODELO ORÇAMENTO'!$F$14:F549,'MODELO ORÇAMENTO'!F549,'MODELO ORÇAMENTO'!$G$14:G549,'MODELO ORÇAMENTO'!G549,'MODELO ORÇAMENTO'!$I$14:I549,DADOS!$AE$8))</f>
        <v>7</v>
      </c>
      <c r="I549" t="s">
        <v>16</v>
      </c>
      <c r="K549" s="49"/>
      <c r="L549" s="2" t="s">
        <v>843</v>
      </c>
      <c r="O549" s="4" t="s">
        <v>380</v>
      </c>
      <c r="P549" s="3" t="s">
        <v>49</v>
      </c>
      <c r="Q549" s="5">
        <v>8</v>
      </c>
      <c r="R549" s="7"/>
      <c r="S549" s="6"/>
      <c r="T549" s="8"/>
      <c r="U549" s="2" t="s">
        <v>42</v>
      </c>
      <c r="V549" s="43"/>
      <c r="Z549" s="10" t="s">
        <v>0</v>
      </c>
      <c r="AA549" s="10" t="s">
        <v>0</v>
      </c>
      <c r="AB549" s="10" t="s">
        <v>0</v>
      </c>
      <c r="AC549" s="10" t="s">
        <v>0</v>
      </c>
      <c r="AE549" s="10" t="s">
        <v>0</v>
      </c>
      <c r="AF549" s="10" t="s">
        <v>0</v>
      </c>
      <c r="AG549" s="10" t="s">
        <v>0</v>
      </c>
      <c r="AH549" s="10" t="s">
        <v>0</v>
      </c>
      <c r="AI549" s="10" t="s">
        <v>0</v>
      </c>
    </row>
    <row r="550" spans="2:35" ht="60" x14ac:dyDescent="0.25">
      <c r="B550">
        <f>IFERROR(IF(I550=DADOS!$AE$8,S550,""),0)</f>
        <v>0</v>
      </c>
      <c r="C550">
        <f>IF(I550=DADOS!$AE$8,S550,"")</f>
        <v>0</v>
      </c>
      <c r="D550">
        <f>IF(I550="","",COUNTIF(I$12:I550,DADOS!$AE$4))</f>
        <v>3</v>
      </c>
      <c r="E550">
        <f>IF(I550="","",IF(I550=DADOS!$AE$4,"",IF(OR(I550=DADOS!$AE$5,I550=DADOS!$AE$6,I550=DADOS!$AE$7),COUNTIFS('MODELO ORÇAMENTO'!$D$14:D550,'MODELO ORÇAMENTO'!D550,'MODELO ORÇAMENTO'!$I$14:I550,DADOS!$AE$5),COUNTIFS('MODELO ORÇAMENTO'!$D$14:D550,'MODELO ORÇAMENTO'!D550,'MODELO ORÇAMENTO'!$I$14:I550,DADOS!$AE$5))))</f>
        <v>16</v>
      </c>
      <c r="F550">
        <f>IF(I550="","",IF(I550=DADOS!$AE$4,"",IF(OR(I550=DADOS!$AE$5,I550=DADOS!$AE$6,I550=DADOS!$AE$7),COUNTIFS('MODELO ORÇAMENTO'!$D$14:D550,'MODELO ORÇAMENTO'!D550,'MODELO ORÇAMENTO'!$E$14:E550,'MODELO ORÇAMENTO'!E550,'MODELO ORÇAMENTO'!$I$14:I550,DADOS!$AE$6),COUNTIFS('MODELO ORÇAMENTO'!$D$14:D550,'MODELO ORÇAMENTO'!D550,'MODELO ORÇAMENTO'!$E$14:E550,'MODELO ORÇAMENTO'!E550,'MODELO ORÇAMENTO'!$I$14:I550,DADOS!$AE$6))))</f>
        <v>0</v>
      </c>
      <c r="G550">
        <f>IF(I550="","",IF(I550=DADOS!$AE$4,"",IF(OR(I550=DADOS!$AE$5,I550=DADOS!$AE$6,I550=DADOS!$AE$7),COUNTIFS('MODELO ORÇAMENTO'!$D$14:D550,'MODELO ORÇAMENTO'!D550,'MODELO ORÇAMENTO'!$E$14:E550,'MODELO ORÇAMENTO'!E550,'MODELO ORÇAMENTO'!$F$14:F550,'MODELO ORÇAMENTO'!F550,'MODELO ORÇAMENTO'!$I$14:I550,DADOS!$AE$7),COUNTIFS('MODELO ORÇAMENTO'!$D$14:D550,'MODELO ORÇAMENTO'!D550,'MODELO ORÇAMENTO'!$E$14:E550,'MODELO ORÇAMENTO'!E550,'MODELO ORÇAMENTO'!$F$14:F550,'MODELO ORÇAMENTO'!F550,'MODELO ORÇAMENTO'!$I$14:I550,DADOS!$AE$7))))</f>
        <v>0</v>
      </c>
      <c r="H550">
        <f>IF(I550="","",COUNTIFS('MODELO ORÇAMENTO'!$D$14:D550,'MODELO ORÇAMENTO'!D550,'MODELO ORÇAMENTO'!$E$14:E550,'MODELO ORÇAMENTO'!E550,'MODELO ORÇAMENTO'!$F$14:F550,'MODELO ORÇAMENTO'!F550,'MODELO ORÇAMENTO'!$G$14:G550,'MODELO ORÇAMENTO'!G550,'MODELO ORÇAMENTO'!$I$14:I550,DADOS!$AE$8))</f>
        <v>8</v>
      </c>
      <c r="I550" t="s">
        <v>16</v>
      </c>
      <c r="K550" s="49"/>
      <c r="L550" s="2" t="s">
        <v>844</v>
      </c>
      <c r="O550" s="4" t="s">
        <v>845</v>
      </c>
      <c r="P550" s="3" t="s">
        <v>49</v>
      </c>
      <c r="Q550" s="5">
        <v>2.88</v>
      </c>
      <c r="R550" s="7"/>
      <c r="S550" s="6"/>
      <c r="T550" s="8"/>
      <c r="U550" s="2" t="s">
        <v>42</v>
      </c>
      <c r="V550" s="43"/>
      <c r="Z550" s="10" t="s">
        <v>0</v>
      </c>
      <c r="AA550" s="10" t="s">
        <v>0</v>
      </c>
      <c r="AB550" s="10" t="s">
        <v>0</v>
      </c>
      <c r="AC550" s="10" t="s">
        <v>0</v>
      </c>
      <c r="AE550" s="10" t="s">
        <v>0</v>
      </c>
      <c r="AF550" s="10" t="s">
        <v>0</v>
      </c>
      <c r="AG550" s="10" t="s">
        <v>0</v>
      </c>
      <c r="AH550" s="10" t="s">
        <v>0</v>
      </c>
      <c r="AI550" s="10" t="s">
        <v>0</v>
      </c>
    </row>
    <row r="551" spans="2:35" ht="75" x14ac:dyDescent="0.25">
      <c r="B551">
        <f>IFERROR(IF(I551=DADOS!$AE$8,S551,""),0)</f>
        <v>0</v>
      </c>
      <c r="C551">
        <f>IF(I551=DADOS!$AE$8,S551,"")</f>
        <v>0</v>
      </c>
      <c r="D551">
        <f>IF(I551="","",COUNTIF(I$12:I551,DADOS!$AE$4))</f>
        <v>3</v>
      </c>
      <c r="E551">
        <f>IF(I551="","",IF(I551=DADOS!$AE$4,"",IF(OR(I551=DADOS!$AE$5,I551=DADOS!$AE$6,I551=DADOS!$AE$7),COUNTIFS('MODELO ORÇAMENTO'!$D$14:D551,'MODELO ORÇAMENTO'!D551,'MODELO ORÇAMENTO'!$I$14:I551,DADOS!$AE$5),COUNTIFS('MODELO ORÇAMENTO'!$D$14:D551,'MODELO ORÇAMENTO'!D551,'MODELO ORÇAMENTO'!$I$14:I551,DADOS!$AE$5))))</f>
        <v>16</v>
      </c>
      <c r="F551">
        <f>IF(I551="","",IF(I551=DADOS!$AE$4,"",IF(OR(I551=DADOS!$AE$5,I551=DADOS!$AE$6,I551=DADOS!$AE$7),COUNTIFS('MODELO ORÇAMENTO'!$D$14:D551,'MODELO ORÇAMENTO'!D551,'MODELO ORÇAMENTO'!$E$14:E551,'MODELO ORÇAMENTO'!E551,'MODELO ORÇAMENTO'!$I$14:I551,DADOS!$AE$6),COUNTIFS('MODELO ORÇAMENTO'!$D$14:D551,'MODELO ORÇAMENTO'!D551,'MODELO ORÇAMENTO'!$E$14:E551,'MODELO ORÇAMENTO'!E551,'MODELO ORÇAMENTO'!$I$14:I551,DADOS!$AE$6))))</f>
        <v>0</v>
      </c>
      <c r="G551">
        <f>IF(I551="","",IF(I551=DADOS!$AE$4,"",IF(OR(I551=DADOS!$AE$5,I551=DADOS!$AE$6,I551=DADOS!$AE$7),COUNTIFS('MODELO ORÇAMENTO'!$D$14:D551,'MODELO ORÇAMENTO'!D551,'MODELO ORÇAMENTO'!$E$14:E551,'MODELO ORÇAMENTO'!E551,'MODELO ORÇAMENTO'!$F$14:F551,'MODELO ORÇAMENTO'!F551,'MODELO ORÇAMENTO'!$I$14:I551,DADOS!$AE$7),COUNTIFS('MODELO ORÇAMENTO'!$D$14:D551,'MODELO ORÇAMENTO'!D551,'MODELO ORÇAMENTO'!$E$14:E551,'MODELO ORÇAMENTO'!E551,'MODELO ORÇAMENTO'!$F$14:F551,'MODELO ORÇAMENTO'!F551,'MODELO ORÇAMENTO'!$I$14:I551,DADOS!$AE$7))))</f>
        <v>0</v>
      </c>
      <c r="H551">
        <f>IF(I551="","",COUNTIFS('MODELO ORÇAMENTO'!$D$14:D551,'MODELO ORÇAMENTO'!D551,'MODELO ORÇAMENTO'!$E$14:E551,'MODELO ORÇAMENTO'!E551,'MODELO ORÇAMENTO'!$F$14:F551,'MODELO ORÇAMENTO'!F551,'MODELO ORÇAMENTO'!$G$14:G551,'MODELO ORÇAMENTO'!G551,'MODELO ORÇAMENTO'!$I$14:I551,DADOS!$AE$8))</f>
        <v>9</v>
      </c>
      <c r="I551" t="s">
        <v>16</v>
      </c>
      <c r="K551" s="49"/>
      <c r="L551" s="2" t="s">
        <v>846</v>
      </c>
      <c r="O551" s="4" t="s">
        <v>847</v>
      </c>
      <c r="P551" s="3" t="s">
        <v>49</v>
      </c>
      <c r="Q551" s="5">
        <v>1.7999999999999998</v>
      </c>
      <c r="R551" s="7"/>
      <c r="S551" s="6"/>
      <c r="T551" s="8"/>
      <c r="U551" s="2" t="s">
        <v>42</v>
      </c>
      <c r="V551" s="43"/>
      <c r="Z551" s="10" t="s">
        <v>0</v>
      </c>
      <c r="AA551" s="10" t="s">
        <v>0</v>
      </c>
      <c r="AB551" s="10" t="s">
        <v>0</v>
      </c>
      <c r="AC551" s="10" t="s">
        <v>0</v>
      </c>
      <c r="AE551" s="10" t="s">
        <v>0</v>
      </c>
      <c r="AF551" s="10" t="s">
        <v>0</v>
      </c>
      <c r="AG551" s="10" t="s">
        <v>0</v>
      </c>
      <c r="AH551" s="10" t="s">
        <v>0</v>
      </c>
      <c r="AI551" s="10" t="s">
        <v>0</v>
      </c>
    </row>
    <row r="552" spans="2:35" ht="60" x14ac:dyDescent="0.25">
      <c r="B552">
        <f>IFERROR(IF(I552=DADOS!$AE$8,S552,""),0)</f>
        <v>0</v>
      </c>
      <c r="C552">
        <f>IF(I552=DADOS!$AE$8,S552,"")</f>
        <v>0</v>
      </c>
      <c r="D552">
        <f>IF(I552="","",COUNTIF(I$12:I552,DADOS!$AE$4))</f>
        <v>3</v>
      </c>
      <c r="E552">
        <f>IF(I552="","",IF(I552=DADOS!$AE$4,"",IF(OR(I552=DADOS!$AE$5,I552=DADOS!$AE$6,I552=DADOS!$AE$7),COUNTIFS('MODELO ORÇAMENTO'!$D$14:D552,'MODELO ORÇAMENTO'!D552,'MODELO ORÇAMENTO'!$I$14:I552,DADOS!$AE$5),COUNTIFS('MODELO ORÇAMENTO'!$D$14:D552,'MODELO ORÇAMENTO'!D552,'MODELO ORÇAMENTO'!$I$14:I552,DADOS!$AE$5))))</f>
        <v>16</v>
      </c>
      <c r="F552">
        <f>IF(I552="","",IF(I552=DADOS!$AE$4,"",IF(OR(I552=DADOS!$AE$5,I552=DADOS!$AE$6,I552=DADOS!$AE$7),COUNTIFS('MODELO ORÇAMENTO'!$D$14:D552,'MODELO ORÇAMENTO'!D552,'MODELO ORÇAMENTO'!$E$14:E552,'MODELO ORÇAMENTO'!E552,'MODELO ORÇAMENTO'!$I$14:I552,DADOS!$AE$6),COUNTIFS('MODELO ORÇAMENTO'!$D$14:D552,'MODELO ORÇAMENTO'!D552,'MODELO ORÇAMENTO'!$E$14:E552,'MODELO ORÇAMENTO'!E552,'MODELO ORÇAMENTO'!$I$14:I552,DADOS!$AE$6))))</f>
        <v>0</v>
      </c>
      <c r="G552">
        <f>IF(I552="","",IF(I552=DADOS!$AE$4,"",IF(OR(I552=DADOS!$AE$5,I552=DADOS!$AE$6,I552=DADOS!$AE$7),COUNTIFS('MODELO ORÇAMENTO'!$D$14:D552,'MODELO ORÇAMENTO'!D552,'MODELO ORÇAMENTO'!$E$14:E552,'MODELO ORÇAMENTO'!E552,'MODELO ORÇAMENTO'!$F$14:F552,'MODELO ORÇAMENTO'!F552,'MODELO ORÇAMENTO'!$I$14:I552,DADOS!$AE$7),COUNTIFS('MODELO ORÇAMENTO'!$D$14:D552,'MODELO ORÇAMENTO'!D552,'MODELO ORÇAMENTO'!$E$14:E552,'MODELO ORÇAMENTO'!E552,'MODELO ORÇAMENTO'!$F$14:F552,'MODELO ORÇAMENTO'!F552,'MODELO ORÇAMENTO'!$I$14:I552,DADOS!$AE$7))))</f>
        <v>0</v>
      </c>
      <c r="H552">
        <f>IF(I552="","",COUNTIFS('MODELO ORÇAMENTO'!$D$14:D552,'MODELO ORÇAMENTO'!D552,'MODELO ORÇAMENTO'!$E$14:E552,'MODELO ORÇAMENTO'!E552,'MODELO ORÇAMENTO'!$F$14:F552,'MODELO ORÇAMENTO'!F552,'MODELO ORÇAMENTO'!$G$14:G552,'MODELO ORÇAMENTO'!G552,'MODELO ORÇAMENTO'!$I$14:I552,DADOS!$AE$8))</f>
        <v>10</v>
      </c>
      <c r="I552" t="s">
        <v>16</v>
      </c>
      <c r="K552" s="49"/>
      <c r="L552" s="2" t="s">
        <v>848</v>
      </c>
      <c r="O552" s="4" t="s">
        <v>849</v>
      </c>
      <c r="P552" s="3" t="s">
        <v>49</v>
      </c>
      <c r="Q552" s="5">
        <v>2.7</v>
      </c>
      <c r="R552" s="7"/>
      <c r="S552" s="6"/>
      <c r="T552" s="8"/>
      <c r="U552" s="2" t="s">
        <v>42</v>
      </c>
      <c r="V552" s="43"/>
      <c r="Z552" s="10" t="s">
        <v>0</v>
      </c>
      <c r="AA552" s="10" t="s">
        <v>0</v>
      </c>
      <c r="AB552" s="10" t="s">
        <v>0</v>
      </c>
      <c r="AC552" s="10" t="s">
        <v>0</v>
      </c>
      <c r="AE552" s="10" t="s">
        <v>0</v>
      </c>
      <c r="AF552" s="10" t="s">
        <v>0</v>
      </c>
      <c r="AG552" s="10" t="s">
        <v>0</v>
      </c>
      <c r="AH552" s="10" t="s">
        <v>0</v>
      </c>
      <c r="AI552" s="10" t="s">
        <v>0</v>
      </c>
    </row>
    <row r="553" spans="2:35" ht="75" x14ac:dyDescent="0.25">
      <c r="B553">
        <f>IFERROR(IF(I553=DADOS!$AE$8,S553,""),0)</f>
        <v>0</v>
      </c>
      <c r="C553">
        <f>IF(I553=DADOS!$AE$8,S553,"")</f>
        <v>0</v>
      </c>
      <c r="D553">
        <f>IF(I553="","",COUNTIF(I$12:I553,DADOS!$AE$4))</f>
        <v>3</v>
      </c>
      <c r="E553">
        <f>IF(I553="","",IF(I553=DADOS!$AE$4,"",IF(OR(I553=DADOS!$AE$5,I553=DADOS!$AE$6,I553=DADOS!$AE$7),COUNTIFS('MODELO ORÇAMENTO'!$D$14:D553,'MODELO ORÇAMENTO'!D553,'MODELO ORÇAMENTO'!$I$14:I553,DADOS!$AE$5),COUNTIFS('MODELO ORÇAMENTO'!$D$14:D553,'MODELO ORÇAMENTO'!D553,'MODELO ORÇAMENTO'!$I$14:I553,DADOS!$AE$5))))</f>
        <v>16</v>
      </c>
      <c r="F553">
        <f>IF(I553="","",IF(I553=DADOS!$AE$4,"",IF(OR(I553=DADOS!$AE$5,I553=DADOS!$AE$6,I553=DADOS!$AE$7),COUNTIFS('MODELO ORÇAMENTO'!$D$14:D553,'MODELO ORÇAMENTO'!D553,'MODELO ORÇAMENTO'!$E$14:E553,'MODELO ORÇAMENTO'!E553,'MODELO ORÇAMENTO'!$I$14:I553,DADOS!$AE$6),COUNTIFS('MODELO ORÇAMENTO'!$D$14:D553,'MODELO ORÇAMENTO'!D553,'MODELO ORÇAMENTO'!$E$14:E553,'MODELO ORÇAMENTO'!E553,'MODELO ORÇAMENTO'!$I$14:I553,DADOS!$AE$6))))</f>
        <v>0</v>
      </c>
      <c r="G553">
        <f>IF(I553="","",IF(I553=DADOS!$AE$4,"",IF(OR(I553=DADOS!$AE$5,I553=DADOS!$AE$6,I553=DADOS!$AE$7),COUNTIFS('MODELO ORÇAMENTO'!$D$14:D553,'MODELO ORÇAMENTO'!D553,'MODELO ORÇAMENTO'!$E$14:E553,'MODELO ORÇAMENTO'!E553,'MODELO ORÇAMENTO'!$F$14:F553,'MODELO ORÇAMENTO'!F553,'MODELO ORÇAMENTO'!$I$14:I553,DADOS!$AE$7),COUNTIFS('MODELO ORÇAMENTO'!$D$14:D553,'MODELO ORÇAMENTO'!D553,'MODELO ORÇAMENTO'!$E$14:E553,'MODELO ORÇAMENTO'!E553,'MODELO ORÇAMENTO'!$F$14:F553,'MODELO ORÇAMENTO'!F553,'MODELO ORÇAMENTO'!$I$14:I553,DADOS!$AE$7))))</f>
        <v>0</v>
      </c>
      <c r="H553">
        <f>IF(I553="","",COUNTIFS('MODELO ORÇAMENTO'!$D$14:D553,'MODELO ORÇAMENTO'!D553,'MODELO ORÇAMENTO'!$E$14:E553,'MODELO ORÇAMENTO'!E553,'MODELO ORÇAMENTO'!$F$14:F553,'MODELO ORÇAMENTO'!F553,'MODELO ORÇAMENTO'!$G$14:G553,'MODELO ORÇAMENTO'!G553,'MODELO ORÇAMENTO'!$I$14:I553,DADOS!$AE$8))</f>
        <v>11</v>
      </c>
      <c r="I553" t="s">
        <v>16</v>
      </c>
      <c r="K553" s="49"/>
      <c r="L553" s="2" t="s">
        <v>850</v>
      </c>
      <c r="O553" s="4" t="s">
        <v>851</v>
      </c>
      <c r="P553" s="3" t="s">
        <v>49</v>
      </c>
      <c r="Q553" s="5">
        <v>3.5999999999999996</v>
      </c>
      <c r="R553" s="7"/>
      <c r="S553" s="6"/>
      <c r="T553" s="8"/>
      <c r="U553" s="2" t="s">
        <v>42</v>
      </c>
      <c r="V553" s="43"/>
      <c r="Z553" s="10" t="s">
        <v>0</v>
      </c>
      <c r="AA553" s="10" t="s">
        <v>0</v>
      </c>
      <c r="AB553" s="10" t="s">
        <v>0</v>
      </c>
      <c r="AC553" s="10" t="s">
        <v>0</v>
      </c>
      <c r="AE553" s="10" t="s">
        <v>0</v>
      </c>
      <c r="AF553" s="10" t="s">
        <v>0</v>
      </c>
      <c r="AG553" s="10" t="s">
        <v>0</v>
      </c>
      <c r="AH553" s="10" t="s">
        <v>0</v>
      </c>
      <c r="AI553" s="10" t="s">
        <v>0</v>
      </c>
    </row>
    <row r="554" spans="2:35" ht="60" x14ac:dyDescent="0.25">
      <c r="B554">
        <f>IFERROR(IF(I554=DADOS!$AE$8,S554,""),0)</f>
        <v>0</v>
      </c>
      <c r="C554">
        <f>IF(I554=DADOS!$AE$8,S554,"")</f>
        <v>0</v>
      </c>
      <c r="D554">
        <f>IF(I554="","",COUNTIF(I$12:I554,DADOS!$AE$4))</f>
        <v>3</v>
      </c>
      <c r="E554">
        <f>IF(I554="","",IF(I554=DADOS!$AE$4,"",IF(OR(I554=DADOS!$AE$5,I554=DADOS!$AE$6,I554=DADOS!$AE$7),COUNTIFS('MODELO ORÇAMENTO'!$D$14:D554,'MODELO ORÇAMENTO'!D554,'MODELO ORÇAMENTO'!$I$14:I554,DADOS!$AE$5),COUNTIFS('MODELO ORÇAMENTO'!$D$14:D554,'MODELO ORÇAMENTO'!D554,'MODELO ORÇAMENTO'!$I$14:I554,DADOS!$AE$5))))</f>
        <v>16</v>
      </c>
      <c r="F554">
        <f>IF(I554="","",IF(I554=DADOS!$AE$4,"",IF(OR(I554=DADOS!$AE$5,I554=DADOS!$AE$6,I554=DADOS!$AE$7),COUNTIFS('MODELO ORÇAMENTO'!$D$14:D554,'MODELO ORÇAMENTO'!D554,'MODELO ORÇAMENTO'!$E$14:E554,'MODELO ORÇAMENTO'!E554,'MODELO ORÇAMENTO'!$I$14:I554,DADOS!$AE$6),COUNTIFS('MODELO ORÇAMENTO'!$D$14:D554,'MODELO ORÇAMENTO'!D554,'MODELO ORÇAMENTO'!$E$14:E554,'MODELO ORÇAMENTO'!E554,'MODELO ORÇAMENTO'!$I$14:I554,DADOS!$AE$6))))</f>
        <v>0</v>
      </c>
      <c r="G554">
        <f>IF(I554="","",IF(I554=DADOS!$AE$4,"",IF(OR(I554=DADOS!$AE$5,I554=DADOS!$AE$6,I554=DADOS!$AE$7),COUNTIFS('MODELO ORÇAMENTO'!$D$14:D554,'MODELO ORÇAMENTO'!D554,'MODELO ORÇAMENTO'!$E$14:E554,'MODELO ORÇAMENTO'!E554,'MODELO ORÇAMENTO'!$F$14:F554,'MODELO ORÇAMENTO'!F554,'MODELO ORÇAMENTO'!$I$14:I554,DADOS!$AE$7),COUNTIFS('MODELO ORÇAMENTO'!$D$14:D554,'MODELO ORÇAMENTO'!D554,'MODELO ORÇAMENTO'!$E$14:E554,'MODELO ORÇAMENTO'!E554,'MODELO ORÇAMENTO'!$F$14:F554,'MODELO ORÇAMENTO'!F554,'MODELO ORÇAMENTO'!$I$14:I554,DADOS!$AE$7))))</f>
        <v>0</v>
      </c>
      <c r="H554">
        <f>IF(I554="","",COUNTIFS('MODELO ORÇAMENTO'!$D$14:D554,'MODELO ORÇAMENTO'!D554,'MODELO ORÇAMENTO'!$E$14:E554,'MODELO ORÇAMENTO'!E554,'MODELO ORÇAMENTO'!$F$14:F554,'MODELO ORÇAMENTO'!F554,'MODELO ORÇAMENTO'!$G$14:G554,'MODELO ORÇAMENTO'!G554,'MODELO ORÇAMENTO'!$I$14:I554,DADOS!$AE$8))</f>
        <v>12</v>
      </c>
      <c r="I554" t="s">
        <v>16</v>
      </c>
      <c r="K554" s="49"/>
      <c r="L554" s="2" t="s">
        <v>852</v>
      </c>
      <c r="O554" s="4" t="s">
        <v>853</v>
      </c>
      <c r="P554" s="3" t="s">
        <v>49</v>
      </c>
      <c r="Q554" s="5">
        <v>4.5</v>
      </c>
      <c r="R554" s="7"/>
      <c r="S554" s="6"/>
      <c r="T554" s="8"/>
      <c r="U554" s="2" t="s">
        <v>42</v>
      </c>
      <c r="V554" s="43"/>
      <c r="Z554" s="10" t="s">
        <v>0</v>
      </c>
      <c r="AA554" s="10" t="s">
        <v>0</v>
      </c>
      <c r="AB554" s="10" t="s">
        <v>0</v>
      </c>
      <c r="AC554" s="10" t="s">
        <v>0</v>
      </c>
      <c r="AE554" s="10" t="s">
        <v>0</v>
      </c>
      <c r="AF554" s="10" t="s">
        <v>0</v>
      </c>
      <c r="AG554" s="10" t="s">
        <v>0</v>
      </c>
      <c r="AH554" s="10" t="s">
        <v>0</v>
      </c>
      <c r="AI554" s="10" t="s">
        <v>0</v>
      </c>
    </row>
    <row r="555" spans="2:35" x14ac:dyDescent="0.25">
      <c r="B555" t="str">
        <f>IFERROR(IF(I555=DADOS!$AE$8,S555,""),0)</f>
        <v/>
      </c>
      <c r="C555" t="str">
        <f>IF(I555=DADOS!$AE$8,S555,"")</f>
        <v/>
      </c>
      <c r="D555" t="str">
        <f>IF(I555="","",COUNTIF(I$12:I555,DADOS!$AE$4))</f>
        <v/>
      </c>
      <c r="E555" t="str">
        <f>IF(I555="","",IF(I555=DADOS!$AE$4,"",IF(OR(I555=DADOS!$AE$5,I555=DADOS!$AE$6,I555=DADOS!$AE$7),COUNTIFS('MODELO ORÇAMENTO'!$D$14:D555,'MODELO ORÇAMENTO'!D555,'MODELO ORÇAMENTO'!$I$14:I555,DADOS!$AE$5),COUNTIFS('MODELO ORÇAMENTO'!$D$14:D555,'MODELO ORÇAMENTO'!D555,'MODELO ORÇAMENTO'!$I$14:I555,DADOS!$AE$5))))</f>
        <v/>
      </c>
      <c r="F555" t="str">
        <f>IF(I555="","",IF(I555=DADOS!$AE$4,"",IF(OR(I555=DADOS!$AE$5,I555=DADOS!$AE$6,I555=DADOS!$AE$7),COUNTIFS('MODELO ORÇAMENTO'!$D$14:D555,'MODELO ORÇAMENTO'!D555,'MODELO ORÇAMENTO'!$E$14:E555,'MODELO ORÇAMENTO'!E555,'MODELO ORÇAMENTO'!$I$14:I555,DADOS!$AE$6),COUNTIFS('MODELO ORÇAMENTO'!$D$14:D555,'MODELO ORÇAMENTO'!D555,'MODELO ORÇAMENTO'!$E$14:E555,'MODELO ORÇAMENTO'!E555,'MODELO ORÇAMENTO'!$I$14:I555,DADOS!$AE$6))))</f>
        <v/>
      </c>
      <c r="G555" t="str">
        <f>IF(I555="","",IF(I555=DADOS!$AE$4,"",IF(OR(I555=DADOS!$AE$5,I555=DADOS!$AE$6,I555=DADOS!$AE$7),COUNTIFS('MODELO ORÇAMENTO'!$D$14:D555,'MODELO ORÇAMENTO'!D555,'MODELO ORÇAMENTO'!$E$14:E555,'MODELO ORÇAMENTO'!E555,'MODELO ORÇAMENTO'!$F$14:F555,'MODELO ORÇAMENTO'!F555,'MODELO ORÇAMENTO'!$I$14:I555,DADOS!$AE$7),COUNTIFS('MODELO ORÇAMENTO'!$D$14:D555,'MODELO ORÇAMENTO'!D555,'MODELO ORÇAMENTO'!$E$14:E555,'MODELO ORÇAMENTO'!E555,'MODELO ORÇAMENTO'!$F$14:F555,'MODELO ORÇAMENTO'!F555,'MODELO ORÇAMENTO'!$I$14:I555,DADOS!$AE$7))))</f>
        <v/>
      </c>
      <c r="H555" t="str">
        <f>IF(I555="","",COUNTIFS('MODELO ORÇAMENTO'!$D$14:D555,'MODELO ORÇAMENTO'!D555,'MODELO ORÇAMENTO'!$E$14:E555,'MODELO ORÇAMENTO'!E555,'MODELO ORÇAMENTO'!$F$14:F555,'MODELO ORÇAMENTO'!F555,'MODELO ORÇAMENTO'!$G$14:G555,'MODELO ORÇAMENTO'!G555,'MODELO ORÇAMENTO'!$I$14:I555,DADOS!$AE$8))</f>
        <v/>
      </c>
      <c r="K555" s="49"/>
      <c r="L555" s="2" t="s">
        <v>0</v>
      </c>
      <c r="O555" s="4" t="s">
        <v>0</v>
      </c>
      <c r="P555" s="3" t="s">
        <v>0</v>
      </c>
      <c r="Q555" s="5" t="s">
        <v>0</v>
      </c>
      <c r="R555" s="7"/>
      <c r="S555" s="6"/>
      <c r="T555" s="8"/>
      <c r="V555" s="43"/>
      <c r="Z555" s="10" t="s">
        <v>0</v>
      </c>
      <c r="AA555" s="10" t="s">
        <v>0</v>
      </c>
      <c r="AB555" s="10" t="s">
        <v>0</v>
      </c>
      <c r="AC555" s="10" t="s">
        <v>0</v>
      </c>
      <c r="AE555" s="10" t="s">
        <v>0</v>
      </c>
      <c r="AF555" s="10" t="s">
        <v>0</v>
      </c>
      <c r="AG555" s="10" t="s">
        <v>0</v>
      </c>
      <c r="AH555" s="10" t="s">
        <v>0</v>
      </c>
      <c r="AI555" s="10" t="s">
        <v>0</v>
      </c>
    </row>
    <row r="556" spans="2:35" x14ac:dyDescent="0.25">
      <c r="B556" t="str">
        <f>IFERROR(IF(I556=DADOS!$AE$8,S556,""),0)</f>
        <v/>
      </c>
      <c r="C556" t="str">
        <f>IF(I556=DADOS!$AE$8,S556,"")</f>
        <v/>
      </c>
      <c r="D556">
        <f>IF(I556="","",COUNTIF(I$12:I556,DADOS!$AE$4))</f>
        <v>3</v>
      </c>
      <c r="E556">
        <f>IF(I556="","",IF(I556=DADOS!$AE$4,"",IF(OR(I556=DADOS!$AE$5,I556=DADOS!$AE$6,I556=DADOS!$AE$7),COUNTIFS('MODELO ORÇAMENTO'!$D$14:D556,'MODELO ORÇAMENTO'!D556,'MODELO ORÇAMENTO'!$I$14:I556,DADOS!$AE$5),COUNTIFS('MODELO ORÇAMENTO'!$D$14:D556,'MODELO ORÇAMENTO'!D556,'MODELO ORÇAMENTO'!$I$14:I556,DADOS!$AE$5))))</f>
        <v>17</v>
      </c>
      <c r="F556">
        <f>IF(I556="","",IF(I556=DADOS!$AE$4,"",IF(OR(I556=DADOS!$AE$5,I556=DADOS!$AE$6,I556=DADOS!$AE$7),COUNTIFS('MODELO ORÇAMENTO'!$D$14:D556,'MODELO ORÇAMENTO'!D556,'MODELO ORÇAMENTO'!$E$14:E556,'MODELO ORÇAMENTO'!E556,'MODELO ORÇAMENTO'!$I$14:I556,DADOS!$AE$6),COUNTIFS('MODELO ORÇAMENTO'!$D$14:D556,'MODELO ORÇAMENTO'!D556,'MODELO ORÇAMENTO'!$E$14:E556,'MODELO ORÇAMENTO'!E556,'MODELO ORÇAMENTO'!$I$14:I556,DADOS!$AE$6))))</f>
        <v>0</v>
      </c>
      <c r="G556">
        <f>IF(I556="","",IF(I556=DADOS!$AE$4,"",IF(OR(I556=DADOS!$AE$5,I556=DADOS!$AE$6,I556=DADOS!$AE$7),COUNTIFS('MODELO ORÇAMENTO'!$D$14:D556,'MODELO ORÇAMENTO'!D556,'MODELO ORÇAMENTO'!$E$14:E556,'MODELO ORÇAMENTO'!E556,'MODELO ORÇAMENTO'!$F$14:F556,'MODELO ORÇAMENTO'!F556,'MODELO ORÇAMENTO'!$I$14:I556,DADOS!$AE$7),COUNTIFS('MODELO ORÇAMENTO'!$D$14:D556,'MODELO ORÇAMENTO'!D556,'MODELO ORÇAMENTO'!$E$14:E556,'MODELO ORÇAMENTO'!E556,'MODELO ORÇAMENTO'!$F$14:F556,'MODELO ORÇAMENTO'!F556,'MODELO ORÇAMENTO'!$I$14:I556,DADOS!$AE$7))))</f>
        <v>0</v>
      </c>
      <c r="H556">
        <f>IF(I556="","",COUNTIFS('MODELO ORÇAMENTO'!$D$14:D556,'MODELO ORÇAMENTO'!D556,'MODELO ORÇAMENTO'!$E$14:E556,'MODELO ORÇAMENTO'!E556,'MODELO ORÇAMENTO'!$F$14:F556,'MODELO ORÇAMENTO'!F556,'MODELO ORÇAMENTO'!$G$14:G556,'MODELO ORÇAMENTO'!G556,'MODELO ORÇAMENTO'!$I$14:I556,DADOS!$AE$8))</f>
        <v>0</v>
      </c>
      <c r="I556" t="s">
        <v>13</v>
      </c>
      <c r="K556" s="49"/>
      <c r="L556" s="2" t="s">
        <v>854</v>
      </c>
      <c r="O556" s="4" t="s">
        <v>855</v>
      </c>
      <c r="P556" s="3" t="s">
        <v>0</v>
      </c>
      <c r="Q556" s="5" t="s">
        <v>0</v>
      </c>
      <c r="R556" s="7"/>
      <c r="S556" s="6"/>
      <c r="T556" s="8"/>
      <c r="V556" s="43"/>
      <c r="X556" s="9" t="s">
        <v>855</v>
      </c>
      <c r="Z556" s="10" t="s">
        <v>0</v>
      </c>
      <c r="AA556" s="10" t="s">
        <v>0</v>
      </c>
      <c r="AB556" s="10" t="s">
        <v>0</v>
      </c>
      <c r="AC556" s="10" t="s">
        <v>0</v>
      </c>
      <c r="AE556" s="10" t="s">
        <v>0</v>
      </c>
      <c r="AF556" s="10" t="s">
        <v>0</v>
      </c>
      <c r="AG556" s="10" t="s">
        <v>0</v>
      </c>
      <c r="AH556" s="10" t="s">
        <v>0</v>
      </c>
      <c r="AI556" s="10" t="s">
        <v>0</v>
      </c>
    </row>
    <row r="557" spans="2:35" ht="30" x14ac:dyDescent="0.25">
      <c r="B557">
        <f>IFERROR(IF(I557=DADOS!$AE$8,S557,""),0)</f>
        <v>0</v>
      </c>
      <c r="C557">
        <f>IF(I557=DADOS!$AE$8,S557,"")</f>
        <v>0</v>
      </c>
      <c r="D557">
        <f>IF(I557="","",COUNTIF(I$12:I557,DADOS!$AE$4))</f>
        <v>3</v>
      </c>
      <c r="E557">
        <f>IF(I557="","",IF(I557=DADOS!$AE$4,"",IF(OR(I557=DADOS!$AE$5,I557=DADOS!$AE$6,I557=DADOS!$AE$7),COUNTIFS('MODELO ORÇAMENTO'!$D$14:D557,'MODELO ORÇAMENTO'!D557,'MODELO ORÇAMENTO'!$I$14:I557,DADOS!$AE$5),COUNTIFS('MODELO ORÇAMENTO'!$D$14:D557,'MODELO ORÇAMENTO'!D557,'MODELO ORÇAMENTO'!$I$14:I557,DADOS!$AE$5))))</f>
        <v>17</v>
      </c>
      <c r="F557">
        <f>IF(I557="","",IF(I557=DADOS!$AE$4,"",IF(OR(I557=DADOS!$AE$5,I557=DADOS!$AE$6,I557=DADOS!$AE$7),COUNTIFS('MODELO ORÇAMENTO'!$D$14:D557,'MODELO ORÇAMENTO'!D557,'MODELO ORÇAMENTO'!$E$14:E557,'MODELO ORÇAMENTO'!E557,'MODELO ORÇAMENTO'!$I$14:I557,DADOS!$AE$6),COUNTIFS('MODELO ORÇAMENTO'!$D$14:D557,'MODELO ORÇAMENTO'!D557,'MODELO ORÇAMENTO'!$E$14:E557,'MODELO ORÇAMENTO'!E557,'MODELO ORÇAMENTO'!$I$14:I557,DADOS!$AE$6))))</f>
        <v>0</v>
      </c>
      <c r="G557">
        <f>IF(I557="","",IF(I557=DADOS!$AE$4,"",IF(OR(I557=DADOS!$AE$5,I557=DADOS!$AE$6,I557=DADOS!$AE$7),COUNTIFS('MODELO ORÇAMENTO'!$D$14:D557,'MODELO ORÇAMENTO'!D557,'MODELO ORÇAMENTO'!$E$14:E557,'MODELO ORÇAMENTO'!E557,'MODELO ORÇAMENTO'!$F$14:F557,'MODELO ORÇAMENTO'!F557,'MODELO ORÇAMENTO'!$I$14:I557,DADOS!$AE$7),COUNTIFS('MODELO ORÇAMENTO'!$D$14:D557,'MODELO ORÇAMENTO'!D557,'MODELO ORÇAMENTO'!$E$14:E557,'MODELO ORÇAMENTO'!E557,'MODELO ORÇAMENTO'!$F$14:F557,'MODELO ORÇAMENTO'!F557,'MODELO ORÇAMENTO'!$I$14:I557,DADOS!$AE$7))))</f>
        <v>0</v>
      </c>
      <c r="H557">
        <f>IF(I557="","",COUNTIFS('MODELO ORÇAMENTO'!$D$14:D557,'MODELO ORÇAMENTO'!D557,'MODELO ORÇAMENTO'!$E$14:E557,'MODELO ORÇAMENTO'!E557,'MODELO ORÇAMENTO'!$F$14:F557,'MODELO ORÇAMENTO'!F557,'MODELO ORÇAMENTO'!$G$14:G557,'MODELO ORÇAMENTO'!G557,'MODELO ORÇAMENTO'!$I$14:I557,DADOS!$AE$8))</f>
        <v>1</v>
      </c>
      <c r="I557" t="s">
        <v>16</v>
      </c>
      <c r="K557" s="49"/>
      <c r="L557" s="2" t="s">
        <v>856</v>
      </c>
      <c r="O557" s="4" t="s">
        <v>857</v>
      </c>
      <c r="P557" s="3" t="s">
        <v>49</v>
      </c>
      <c r="Q557" s="5">
        <v>267.82</v>
      </c>
      <c r="R557" s="7"/>
      <c r="S557" s="6"/>
      <c r="T557" s="8"/>
      <c r="U557" s="2" t="s">
        <v>42</v>
      </c>
      <c r="V557" s="43"/>
      <c r="Z557" s="10" t="s">
        <v>0</v>
      </c>
      <c r="AA557" s="10" t="s">
        <v>0</v>
      </c>
      <c r="AB557" s="10" t="s">
        <v>0</v>
      </c>
      <c r="AC557" s="10" t="s">
        <v>0</v>
      </c>
      <c r="AE557" s="10" t="s">
        <v>0</v>
      </c>
      <c r="AF557" s="10" t="s">
        <v>0</v>
      </c>
      <c r="AG557" s="10" t="s">
        <v>0</v>
      </c>
      <c r="AH557" s="10" t="s">
        <v>0</v>
      </c>
      <c r="AI557" s="10" t="s">
        <v>0</v>
      </c>
    </row>
    <row r="558" spans="2:35" ht="30" x14ac:dyDescent="0.25">
      <c r="B558">
        <f>IFERROR(IF(I558=DADOS!$AE$8,S558,""),0)</f>
        <v>0</v>
      </c>
      <c r="C558">
        <f>IF(I558=DADOS!$AE$8,S558,"")</f>
        <v>0</v>
      </c>
      <c r="D558">
        <f>IF(I558="","",COUNTIF(I$12:I558,DADOS!$AE$4))</f>
        <v>3</v>
      </c>
      <c r="E558">
        <f>IF(I558="","",IF(I558=DADOS!$AE$4,"",IF(OR(I558=DADOS!$AE$5,I558=DADOS!$AE$6,I558=DADOS!$AE$7),COUNTIFS('MODELO ORÇAMENTO'!$D$14:D558,'MODELO ORÇAMENTO'!D558,'MODELO ORÇAMENTO'!$I$14:I558,DADOS!$AE$5),COUNTIFS('MODELO ORÇAMENTO'!$D$14:D558,'MODELO ORÇAMENTO'!D558,'MODELO ORÇAMENTO'!$I$14:I558,DADOS!$AE$5))))</f>
        <v>17</v>
      </c>
      <c r="F558">
        <f>IF(I558="","",IF(I558=DADOS!$AE$4,"",IF(OR(I558=DADOS!$AE$5,I558=DADOS!$AE$6,I558=DADOS!$AE$7),COUNTIFS('MODELO ORÇAMENTO'!$D$14:D558,'MODELO ORÇAMENTO'!D558,'MODELO ORÇAMENTO'!$E$14:E558,'MODELO ORÇAMENTO'!E558,'MODELO ORÇAMENTO'!$I$14:I558,DADOS!$AE$6),COUNTIFS('MODELO ORÇAMENTO'!$D$14:D558,'MODELO ORÇAMENTO'!D558,'MODELO ORÇAMENTO'!$E$14:E558,'MODELO ORÇAMENTO'!E558,'MODELO ORÇAMENTO'!$I$14:I558,DADOS!$AE$6))))</f>
        <v>0</v>
      </c>
      <c r="G558">
        <f>IF(I558="","",IF(I558=DADOS!$AE$4,"",IF(OR(I558=DADOS!$AE$5,I558=DADOS!$AE$6,I558=DADOS!$AE$7),COUNTIFS('MODELO ORÇAMENTO'!$D$14:D558,'MODELO ORÇAMENTO'!D558,'MODELO ORÇAMENTO'!$E$14:E558,'MODELO ORÇAMENTO'!E558,'MODELO ORÇAMENTO'!$F$14:F558,'MODELO ORÇAMENTO'!F558,'MODELO ORÇAMENTO'!$I$14:I558,DADOS!$AE$7),COUNTIFS('MODELO ORÇAMENTO'!$D$14:D558,'MODELO ORÇAMENTO'!D558,'MODELO ORÇAMENTO'!$E$14:E558,'MODELO ORÇAMENTO'!E558,'MODELO ORÇAMENTO'!$F$14:F558,'MODELO ORÇAMENTO'!F558,'MODELO ORÇAMENTO'!$I$14:I558,DADOS!$AE$7))))</f>
        <v>0</v>
      </c>
      <c r="H558">
        <f>IF(I558="","",COUNTIFS('MODELO ORÇAMENTO'!$D$14:D558,'MODELO ORÇAMENTO'!D558,'MODELO ORÇAMENTO'!$E$14:E558,'MODELO ORÇAMENTO'!E558,'MODELO ORÇAMENTO'!$F$14:F558,'MODELO ORÇAMENTO'!F558,'MODELO ORÇAMENTO'!$G$14:G558,'MODELO ORÇAMENTO'!G558,'MODELO ORÇAMENTO'!$I$14:I558,DADOS!$AE$8))</f>
        <v>2</v>
      </c>
      <c r="I558" t="s">
        <v>16</v>
      </c>
      <c r="K558" s="49"/>
      <c r="L558" s="2" t="s">
        <v>858</v>
      </c>
      <c r="O558" s="4" t="s">
        <v>859</v>
      </c>
      <c r="P558" s="3" t="s">
        <v>49</v>
      </c>
      <c r="Q558" s="5">
        <v>267.82</v>
      </c>
      <c r="R558" s="7"/>
      <c r="S558" s="6"/>
      <c r="T558" s="8"/>
      <c r="U558" s="2" t="s">
        <v>42</v>
      </c>
      <c r="V558" s="43"/>
      <c r="Z558" s="10" t="s">
        <v>0</v>
      </c>
      <c r="AA558" s="10" t="s">
        <v>0</v>
      </c>
      <c r="AB558" s="10" t="s">
        <v>0</v>
      </c>
      <c r="AC558" s="10" t="s">
        <v>0</v>
      </c>
      <c r="AE558" s="10" t="s">
        <v>0</v>
      </c>
      <c r="AF558" s="10" t="s">
        <v>0</v>
      </c>
      <c r="AG558" s="10" t="s">
        <v>0</v>
      </c>
      <c r="AH558" s="10" t="s">
        <v>0</v>
      </c>
      <c r="AI558" s="10" t="s">
        <v>0</v>
      </c>
    </row>
    <row r="559" spans="2:35" ht="30" x14ac:dyDescent="0.25">
      <c r="B559">
        <f>IFERROR(IF(I559=DADOS!$AE$8,S559,""),0)</f>
        <v>0</v>
      </c>
      <c r="C559">
        <f>IF(I559=DADOS!$AE$8,S559,"")</f>
        <v>0</v>
      </c>
      <c r="D559">
        <f>IF(I559="","",COUNTIF(I$12:I559,DADOS!$AE$4))</f>
        <v>3</v>
      </c>
      <c r="E559">
        <f>IF(I559="","",IF(I559=DADOS!$AE$4,"",IF(OR(I559=DADOS!$AE$5,I559=DADOS!$AE$6,I559=DADOS!$AE$7),COUNTIFS('MODELO ORÇAMENTO'!$D$14:D559,'MODELO ORÇAMENTO'!D559,'MODELO ORÇAMENTO'!$I$14:I559,DADOS!$AE$5),COUNTIFS('MODELO ORÇAMENTO'!$D$14:D559,'MODELO ORÇAMENTO'!D559,'MODELO ORÇAMENTO'!$I$14:I559,DADOS!$AE$5))))</f>
        <v>17</v>
      </c>
      <c r="F559">
        <f>IF(I559="","",IF(I559=DADOS!$AE$4,"",IF(OR(I559=DADOS!$AE$5,I559=DADOS!$AE$6,I559=DADOS!$AE$7),COUNTIFS('MODELO ORÇAMENTO'!$D$14:D559,'MODELO ORÇAMENTO'!D559,'MODELO ORÇAMENTO'!$E$14:E559,'MODELO ORÇAMENTO'!E559,'MODELO ORÇAMENTO'!$I$14:I559,DADOS!$AE$6),COUNTIFS('MODELO ORÇAMENTO'!$D$14:D559,'MODELO ORÇAMENTO'!D559,'MODELO ORÇAMENTO'!$E$14:E559,'MODELO ORÇAMENTO'!E559,'MODELO ORÇAMENTO'!$I$14:I559,DADOS!$AE$6))))</f>
        <v>0</v>
      </c>
      <c r="G559">
        <f>IF(I559="","",IF(I559=DADOS!$AE$4,"",IF(OR(I559=DADOS!$AE$5,I559=DADOS!$AE$6,I559=DADOS!$AE$7),COUNTIFS('MODELO ORÇAMENTO'!$D$14:D559,'MODELO ORÇAMENTO'!D559,'MODELO ORÇAMENTO'!$E$14:E559,'MODELO ORÇAMENTO'!E559,'MODELO ORÇAMENTO'!$F$14:F559,'MODELO ORÇAMENTO'!F559,'MODELO ORÇAMENTO'!$I$14:I559,DADOS!$AE$7),COUNTIFS('MODELO ORÇAMENTO'!$D$14:D559,'MODELO ORÇAMENTO'!D559,'MODELO ORÇAMENTO'!$E$14:E559,'MODELO ORÇAMENTO'!E559,'MODELO ORÇAMENTO'!$F$14:F559,'MODELO ORÇAMENTO'!F559,'MODELO ORÇAMENTO'!$I$14:I559,DADOS!$AE$7))))</f>
        <v>0</v>
      </c>
      <c r="H559">
        <f>IF(I559="","",COUNTIFS('MODELO ORÇAMENTO'!$D$14:D559,'MODELO ORÇAMENTO'!D559,'MODELO ORÇAMENTO'!$E$14:E559,'MODELO ORÇAMENTO'!E559,'MODELO ORÇAMENTO'!$F$14:F559,'MODELO ORÇAMENTO'!F559,'MODELO ORÇAMENTO'!$G$14:G559,'MODELO ORÇAMENTO'!G559,'MODELO ORÇAMENTO'!$I$14:I559,DADOS!$AE$8))</f>
        <v>3</v>
      </c>
      <c r="I559" t="s">
        <v>16</v>
      </c>
      <c r="K559" s="49"/>
      <c r="L559" s="2" t="s">
        <v>860</v>
      </c>
      <c r="O559" s="4" t="s">
        <v>861</v>
      </c>
      <c r="P559" s="3" t="s">
        <v>49</v>
      </c>
      <c r="Q559" s="5">
        <v>267.82</v>
      </c>
      <c r="R559" s="7"/>
      <c r="S559" s="6"/>
      <c r="T559" s="8"/>
      <c r="U559" s="2" t="s">
        <v>42</v>
      </c>
      <c r="V559" s="43"/>
      <c r="Z559" s="10" t="s">
        <v>0</v>
      </c>
      <c r="AA559" s="10" t="s">
        <v>0</v>
      </c>
      <c r="AB559" s="10" t="s">
        <v>0</v>
      </c>
      <c r="AC559" s="10" t="s">
        <v>0</v>
      </c>
      <c r="AE559" s="10" t="s">
        <v>0</v>
      </c>
      <c r="AF559" s="10" t="s">
        <v>0</v>
      </c>
      <c r="AG559" s="10" t="s">
        <v>0</v>
      </c>
      <c r="AH559" s="10" t="s">
        <v>0</v>
      </c>
      <c r="AI559" s="10" t="s">
        <v>0</v>
      </c>
    </row>
    <row r="560" spans="2:35" ht="30" x14ac:dyDescent="0.25">
      <c r="B560">
        <f>IFERROR(IF(I560=DADOS!$AE$8,S560,""),0)</f>
        <v>0</v>
      </c>
      <c r="C560">
        <f>IF(I560=DADOS!$AE$8,S560,"")</f>
        <v>0</v>
      </c>
      <c r="D560">
        <f>IF(I560="","",COUNTIF(I$12:I560,DADOS!$AE$4))</f>
        <v>3</v>
      </c>
      <c r="E560">
        <f>IF(I560="","",IF(I560=DADOS!$AE$4,"",IF(OR(I560=DADOS!$AE$5,I560=DADOS!$AE$6,I560=DADOS!$AE$7),COUNTIFS('MODELO ORÇAMENTO'!$D$14:D560,'MODELO ORÇAMENTO'!D560,'MODELO ORÇAMENTO'!$I$14:I560,DADOS!$AE$5),COUNTIFS('MODELO ORÇAMENTO'!$D$14:D560,'MODELO ORÇAMENTO'!D560,'MODELO ORÇAMENTO'!$I$14:I560,DADOS!$AE$5))))</f>
        <v>17</v>
      </c>
      <c r="F560">
        <f>IF(I560="","",IF(I560=DADOS!$AE$4,"",IF(OR(I560=DADOS!$AE$5,I560=DADOS!$AE$6,I560=DADOS!$AE$7),COUNTIFS('MODELO ORÇAMENTO'!$D$14:D560,'MODELO ORÇAMENTO'!D560,'MODELO ORÇAMENTO'!$E$14:E560,'MODELO ORÇAMENTO'!E560,'MODELO ORÇAMENTO'!$I$14:I560,DADOS!$AE$6),COUNTIFS('MODELO ORÇAMENTO'!$D$14:D560,'MODELO ORÇAMENTO'!D560,'MODELO ORÇAMENTO'!$E$14:E560,'MODELO ORÇAMENTO'!E560,'MODELO ORÇAMENTO'!$I$14:I560,DADOS!$AE$6))))</f>
        <v>0</v>
      </c>
      <c r="G560">
        <f>IF(I560="","",IF(I560=DADOS!$AE$4,"",IF(OR(I560=DADOS!$AE$5,I560=DADOS!$AE$6,I560=DADOS!$AE$7),COUNTIFS('MODELO ORÇAMENTO'!$D$14:D560,'MODELO ORÇAMENTO'!D560,'MODELO ORÇAMENTO'!$E$14:E560,'MODELO ORÇAMENTO'!E560,'MODELO ORÇAMENTO'!$F$14:F560,'MODELO ORÇAMENTO'!F560,'MODELO ORÇAMENTO'!$I$14:I560,DADOS!$AE$7),COUNTIFS('MODELO ORÇAMENTO'!$D$14:D560,'MODELO ORÇAMENTO'!D560,'MODELO ORÇAMENTO'!$E$14:E560,'MODELO ORÇAMENTO'!E560,'MODELO ORÇAMENTO'!$F$14:F560,'MODELO ORÇAMENTO'!F560,'MODELO ORÇAMENTO'!$I$14:I560,DADOS!$AE$7))))</f>
        <v>0</v>
      </c>
      <c r="H560">
        <f>IF(I560="","",COUNTIFS('MODELO ORÇAMENTO'!$D$14:D560,'MODELO ORÇAMENTO'!D560,'MODELO ORÇAMENTO'!$E$14:E560,'MODELO ORÇAMENTO'!E560,'MODELO ORÇAMENTO'!$F$14:F560,'MODELO ORÇAMENTO'!F560,'MODELO ORÇAMENTO'!$G$14:G560,'MODELO ORÇAMENTO'!G560,'MODELO ORÇAMENTO'!$I$14:I560,DADOS!$AE$8))</f>
        <v>4</v>
      </c>
      <c r="I560" t="s">
        <v>16</v>
      </c>
      <c r="K560" s="49"/>
      <c r="L560" s="2" t="s">
        <v>862</v>
      </c>
      <c r="O560" s="4" t="s">
        <v>863</v>
      </c>
      <c r="P560" s="3" t="s">
        <v>49</v>
      </c>
      <c r="Q560" s="5">
        <v>267.82</v>
      </c>
      <c r="R560" s="7"/>
      <c r="S560" s="6"/>
      <c r="T560" s="8"/>
      <c r="U560" s="2" t="s">
        <v>42</v>
      </c>
      <c r="V560" s="43"/>
      <c r="Z560" s="10" t="s">
        <v>0</v>
      </c>
      <c r="AA560" s="10" t="s">
        <v>0</v>
      </c>
      <c r="AB560" s="10" t="s">
        <v>0</v>
      </c>
      <c r="AC560" s="10" t="s">
        <v>0</v>
      </c>
      <c r="AE560" s="10" t="s">
        <v>0</v>
      </c>
      <c r="AF560" s="10" t="s">
        <v>0</v>
      </c>
      <c r="AG560" s="10" t="s">
        <v>0</v>
      </c>
      <c r="AH560" s="10" t="s">
        <v>0</v>
      </c>
      <c r="AI560" s="10" t="s">
        <v>0</v>
      </c>
    </row>
    <row r="561" spans="2:35" x14ac:dyDescent="0.25">
      <c r="B561" t="str">
        <f>IFERROR(IF(I561=DADOS!$AE$8,S561,""),0)</f>
        <v/>
      </c>
      <c r="C561" t="str">
        <f>IF(I561=DADOS!$AE$8,S561,"")</f>
        <v/>
      </c>
      <c r="D561" t="str">
        <f>IF(I561="","",COUNTIF(I$12:I561,DADOS!$AE$4))</f>
        <v/>
      </c>
      <c r="E561" t="str">
        <f>IF(I561="","",IF(I561=DADOS!$AE$4,"",IF(OR(I561=DADOS!$AE$5,I561=DADOS!$AE$6,I561=DADOS!$AE$7),COUNTIFS('MODELO ORÇAMENTO'!$D$14:D561,'MODELO ORÇAMENTO'!D561,'MODELO ORÇAMENTO'!$I$14:I561,DADOS!$AE$5),COUNTIFS('MODELO ORÇAMENTO'!$D$14:D561,'MODELO ORÇAMENTO'!D561,'MODELO ORÇAMENTO'!$I$14:I561,DADOS!$AE$5))))</f>
        <v/>
      </c>
      <c r="F561" t="str">
        <f>IF(I561="","",IF(I561=DADOS!$AE$4,"",IF(OR(I561=DADOS!$AE$5,I561=DADOS!$AE$6,I561=DADOS!$AE$7),COUNTIFS('MODELO ORÇAMENTO'!$D$14:D561,'MODELO ORÇAMENTO'!D561,'MODELO ORÇAMENTO'!$E$14:E561,'MODELO ORÇAMENTO'!E561,'MODELO ORÇAMENTO'!$I$14:I561,DADOS!$AE$6),COUNTIFS('MODELO ORÇAMENTO'!$D$14:D561,'MODELO ORÇAMENTO'!D561,'MODELO ORÇAMENTO'!$E$14:E561,'MODELO ORÇAMENTO'!E561,'MODELO ORÇAMENTO'!$I$14:I561,DADOS!$AE$6))))</f>
        <v/>
      </c>
      <c r="G561" t="str">
        <f>IF(I561="","",IF(I561=DADOS!$AE$4,"",IF(OR(I561=DADOS!$AE$5,I561=DADOS!$AE$6,I561=DADOS!$AE$7),COUNTIFS('MODELO ORÇAMENTO'!$D$14:D561,'MODELO ORÇAMENTO'!D561,'MODELO ORÇAMENTO'!$E$14:E561,'MODELO ORÇAMENTO'!E561,'MODELO ORÇAMENTO'!$F$14:F561,'MODELO ORÇAMENTO'!F561,'MODELO ORÇAMENTO'!$I$14:I561,DADOS!$AE$7),COUNTIFS('MODELO ORÇAMENTO'!$D$14:D561,'MODELO ORÇAMENTO'!D561,'MODELO ORÇAMENTO'!$E$14:E561,'MODELO ORÇAMENTO'!E561,'MODELO ORÇAMENTO'!$F$14:F561,'MODELO ORÇAMENTO'!F561,'MODELO ORÇAMENTO'!$I$14:I561,DADOS!$AE$7))))</f>
        <v/>
      </c>
      <c r="H561" t="str">
        <f>IF(I561="","",COUNTIFS('MODELO ORÇAMENTO'!$D$14:D561,'MODELO ORÇAMENTO'!D561,'MODELO ORÇAMENTO'!$E$14:E561,'MODELO ORÇAMENTO'!E561,'MODELO ORÇAMENTO'!$F$14:F561,'MODELO ORÇAMENTO'!F561,'MODELO ORÇAMENTO'!$G$14:G561,'MODELO ORÇAMENTO'!G561,'MODELO ORÇAMENTO'!$I$14:I561,DADOS!$AE$8))</f>
        <v/>
      </c>
      <c r="K561" s="49"/>
      <c r="L561" s="2" t="s">
        <v>0</v>
      </c>
      <c r="O561" s="4" t="s">
        <v>0</v>
      </c>
      <c r="P561" s="3" t="s">
        <v>0</v>
      </c>
      <c r="Q561" s="5" t="s">
        <v>0</v>
      </c>
      <c r="R561" s="7"/>
      <c r="S561" s="6"/>
      <c r="T561" s="8"/>
      <c r="V561" s="43"/>
      <c r="Z561" s="10" t="s">
        <v>0</v>
      </c>
      <c r="AA561" s="10" t="s">
        <v>0</v>
      </c>
      <c r="AB561" s="10" t="s">
        <v>0</v>
      </c>
      <c r="AC561" s="10" t="s">
        <v>0</v>
      </c>
      <c r="AE561" s="10" t="s">
        <v>0</v>
      </c>
      <c r="AF561" s="10" t="s">
        <v>0</v>
      </c>
      <c r="AG561" s="10" t="s">
        <v>0</v>
      </c>
      <c r="AH561" s="10" t="s">
        <v>0</v>
      </c>
      <c r="AI561" s="10" t="s">
        <v>0</v>
      </c>
    </row>
    <row r="562" spans="2:35" x14ac:dyDescent="0.25">
      <c r="B562" t="str">
        <f>IFERROR(IF(I562=DADOS!$AE$8,S562,""),0)</f>
        <v/>
      </c>
      <c r="C562" t="str">
        <f>IF(I562=DADOS!$AE$8,S562,"")</f>
        <v/>
      </c>
      <c r="D562">
        <f>IF(I562="","",COUNTIF(I$12:I562,DADOS!$AE$4))</f>
        <v>3</v>
      </c>
      <c r="E562">
        <f>IF(I562="","",IF(I562=DADOS!$AE$4,"",IF(OR(I562=DADOS!$AE$5,I562=DADOS!$AE$6,I562=DADOS!$AE$7),COUNTIFS('MODELO ORÇAMENTO'!$D$14:D562,'MODELO ORÇAMENTO'!D562,'MODELO ORÇAMENTO'!$I$14:I562,DADOS!$AE$5),COUNTIFS('MODELO ORÇAMENTO'!$D$14:D562,'MODELO ORÇAMENTO'!D562,'MODELO ORÇAMENTO'!$I$14:I562,DADOS!$AE$5))))</f>
        <v>18</v>
      </c>
      <c r="F562">
        <f>IF(I562="","",IF(I562=DADOS!$AE$4,"",IF(OR(I562=DADOS!$AE$5,I562=DADOS!$AE$6,I562=DADOS!$AE$7),COUNTIFS('MODELO ORÇAMENTO'!$D$14:D562,'MODELO ORÇAMENTO'!D562,'MODELO ORÇAMENTO'!$E$14:E562,'MODELO ORÇAMENTO'!E562,'MODELO ORÇAMENTO'!$I$14:I562,DADOS!$AE$6),COUNTIFS('MODELO ORÇAMENTO'!$D$14:D562,'MODELO ORÇAMENTO'!D562,'MODELO ORÇAMENTO'!$E$14:E562,'MODELO ORÇAMENTO'!E562,'MODELO ORÇAMENTO'!$I$14:I562,DADOS!$AE$6))))</f>
        <v>0</v>
      </c>
      <c r="G562">
        <f>IF(I562="","",IF(I562=DADOS!$AE$4,"",IF(OR(I562=DADOS!$AE$5,I562=DADOS!$AE$6,I562=DADOS!$AE$7),COUNTIFS('MODELO ORÇAMENTO'!$D$14:D562,'MODELO ORÇAMENTO'!D562,'MODELO ORÇAMENTO'!$E$14:E562,'MODELO ORÇAMENTO'!E562,'MODELO ORÇAMENTO'!$F$14:F562,'MODELO ORÇAMENTO'!F562,'MODELO ORÇAMENTO'!$I$14:I562,DADOS!$AE$7),COUNTIFS('MODELO ORÇAMENTO'!$D$14:D562,'MODELO ORÇAMENTO'!D562,'MODELO ORÇAMENTO'!$E$14:E562,'MODELO ORÇAMENTO'!E562,'MODELO ORÇAMENTO'!$F$14:F562,'MODELO ORÇAMENTO'!F562,'MODELO ORÇAMENTO'!$I$14:I562,DADOS!$AE$7))))</f>
        <v>0</v>
      </c>
      <c r="H562">
        <f>IF(I562="","",COUNTIFS('MODELO ORÇAMENTO'!$D$14:D562,'MODELO ORÇAMENTO'!D562,'MODELO ORÇAMENTO'!$E$14:E562,'MODELO ORÇAMENTO'!E562,'MODELO ORÇAMENTO'!$F$14:F562,'MODELO ORÇAMENTO'!F562,'MODELO ORÇAMENTO'!$G$14:G562,'MODELO ORÇAMENTO'!G562,'MODELO ORÇAMENTO'!$I$14:I562,DADOS!$AE$8))</f>
        <v>0</v>
      </c>
      <c r="I562" t="s">
        <v>13</v>
      </c>
      <c r="K562" s="49"/>
      <c r="L562" s="2" t="s">
        <v>864</v>
      </c>
      <c r="O562" s="4" t="s">
        <v>384</v>
      </c>
      <c r="P562" s="3" t="s">
        <v>0</v>
      </c>
      <c r="Q562" s="5" t="s">
        <v>0</v>
      </c>
      <c r="R562" s="7"/>
      <c r="S562" s="6"/>
      <c r="T562" s="8"/>
      <c r="V562" s="43"/>
      <c r="X562" s="9" t="s">
        <v>384</v>
      </c>
      <c r="Z562" s="10" t="s">
        <v>0</v>
      </c>
      <c r="AA562" s="10" t="s">
        <v>0</v>
      </c>
      <c r="AB562" s="10" t="s">
        <v>0</v>
      </c>
      <c r="AC562" s="10" t="s">
        <v>0</v>
      </c>
      <c r="AE562" s="10" t="s">
        <v>0</v>
      </c>
      <c r="AF562" s="10" t="s">
        <v>0</v>
      </c>
      <c r="AG562" s="10" t="s">
        <v>0</v>
      </c>
      <c r="AH562" s="10" t="s">
        <v>0</v>
      </c>
      <c r="AI562" s="10" t="s">
        <v>0</v>
      </c>
    </row>
    <row r="563" spans="2:35" ht="75" x14ac:dyDescent="0.25">
      <c r="B563">
        <f>IFERROR(IF(I563=DADOS!$AE$8,S563,""),0)</f>
        <v>0</v>
      </c>
      <c r="C563">
        <f>IF(I563=DADOS!$AE$8,S563,"")</f>
        <v>0</v>
      </c>
      <c r="D563">
        <f>IF(I563="","",COUNTIF(I$12:I563,DADOS!$AE$4))</f>
        <v>3</v>
      </c>
      <c r="E563">
        <f>IF(I563="","",IF(I563=DADOS!$AE$4,"",IF(OR(I563=DADOS!$AE$5,I563=DADOS!$AE$6,I563=DADOS!$AE$7),COUNTIFS('MODELO ORÇAMENTO'!$D$14:D563,'MODELO ORÇAMENTO'!D563,'MODELO ORÇAMENTO'!$I$14:I563,DADOS!$AE$5),COUNTIFS('MODELO ORÇAMENTO'!$D$14:D563,'MODELO ORÇAMENTO'!D563,'MODELO ORÇAMENTO'!$I$14:I563,DADOS!$AE$5))))</f>
        <v>18</v>
      </c>
      <c r="F563">
        <f>IF(I563="","",IF(I563=DADOS!$AE$4,"",IF(OR(I563=DADOS!$AE$5,I563=DADOS!$AE$6,I563=DADOS!$AE$7),COUNTIFS('MODELO ORÇAMENTO'!$D$14:D563,'MODELO ORÇAMENTO'!D563,'MODELO ORÇAMENTO'!$E$14:E563,'MODELO ORÇAMENTO'!E563,'MODELO ORÇAMENTO'!$I$14:I563,DADOS!$AE$6),COUNTIFS('MODELO ORÇAMENTO'!$D$14:D563,'MODELO ORÇAMENTO'!D563,'MODELO ORÇAMENTO'!$E$14:E563,'MODELO ORÇAMENTO'!E563,'MODELO ORÇAMENTO'!$I$14:I563,DADOS!$AE$6))))</f>
        <v>0</v>
      </c>
      <c r="G563">
        <f>IF(I563="","",IF(I563=DADOS!$AE$4,"",IF(OR(I563=DADOS!$AE$5,I563=DADOS!$AE$6,I563=DADOS!$AE$7),COUNTIFS('MODELO ORÇAMENTO'!$D$14:D563,'MODELO ORÇAMENTO'!D563,'MODELO ORÇAMENTO'!$E$14:E563,'MODELO ORÇAMENTO'!E563,'MODELO ORÇAMENTO'!$F$14:F563,'MODELO ORÇAMENTO'!F563,'MODELO ORÇAMENTO'!$I$14:I563,DADOS!$AE$7),COUNTIFS('MODELO ORÇAMENTO'!$D$14:D563,'MODELO ORÇAMENTO'!D563,'MODELO ORÇAMENTO'!$E$14:E563,'MODELO ORÇAMENTO'!E563,'MODELO ORÇAMENTO'!$F$14:F563,'MODELO ORÇAMENTO'!F563,'MODELO ORÇAMENTO'!$I$14:I563,DADOS!$AE$7))))</f>
        <v>0</v>
      </c>
      <c r="H563">
        <f>IF(I563="","",COUNTIFS('MODELO ORÇAMENTO'!$D$14:D563,'MODELO ORÇAMENTO'!D563,'MODELO ORÇAMENTO'!$E$14:E563,'MODELO ORÇAMENTO'!E563,'MODELO ORÇAMENTO'!$F$14:F563,'MODELO ORÇAMENTO'!F563,'MODELO ORÇAMENTO'!$G$14:G563,'MODELO ORÇAMENTO'!G563,'MODELO ORÇAMENTO'!$I$14:I563,DADOS!$AE$8))</f>
        <v>1</v>
      </c>
      <c r="I563" t="s">
        <v>16</v>
      </c>
      <c r="K563" s="49"/>
      <c r="L563" s="2" t="s">
        <v>865</v>
      </c>
      <c r="O563" s="4" t="s">
        <v>866</v>
      </c>
      <c r="P563" s="3" t="s">
        <v>41</v>
      </c>
      <c r="Q563" s="5">
        <v>25</v>
      </c>
      <c r="R563" s="7"/>
      <c r="S563" s="6"/>
      <c r="T563" s="8"/>
      <c r="U563" s="2" t="s">
        <v>42</v>
      </c>
      <c r="V563" s="43"/>
      <c r="Z563" s="10" t="s">
        <v>0</v>
      </c>
      <c r="AA563" s="10" t="s">
        <v>0</v>
      </c>
      <c r="AB563" s="10" t="s">
        <v>0</v>
      </c>
      <c r="AC563" s="10" t="s">
        <v>0</v>
      </c>
      <c r="AE563" s="10" t="s">
        <v>0</v>
      </c>
      <c r="AF563" s="10" t="s">
        <v>0</v>
      </c>
      <c r="AG563" s="10" t="s">
        <v>0</v>
      </c>
      <c r="AH563" s="10" t="s">
        <v>0</v>
      </c>
      <c r="AI563" s="10" t="s">
        <v>0</v>
      </c>
    </row>
    <row r="564" spans="2:35" ht="60" x14ac:dyDescent="0.25">
      <c r="B564">
        <f>IFERROR(IF(I564=DADOS!$AE$8,S564,""),0)</f>
        <v>0</v>
      </c>
      <c r="C564">
        <f>IF(I564=DADOS!$AE$8,S564,"")</f>
        <v>0</v>
      </c>
      <c r="D564">
        <f>IF(I564="","",COUNTIF(I$12:I564,DADOS!$AE$4))</f>
        <v>3</v>
      </c>
      <c r="E564">
        <f>IF(I564="","",IF(I564=DADOS!$AE$4,"",IF(OR(I564=DADOS!$AE$5,I564=DADOS!$AE$6,I564=DADOS!$AE$7),COUNTIFS('MODELO ORÇAMENTO'!$D$14:D564,'MODELO ORÇAMENTO'!D564,'MODELO ORÇAMENTO'!$I$14:I564,DADOS!$AE$5),COUNTIFS('MODELO ORÇAMENTO'!$D$14:D564,'MODELO ORÇAMENTO'!D564,'MODELO ORÇAMENTO'!$I$14:I564,DADOS!$AE$5))))</f>
        <v>18</v>
      </c>
      <c r="F564">
        <f>IF(I564="","",IF(I564=DADOS!$AE$4,"",IF(OR(I564=DADOS!$AE$5,I564=DADOS!$AE$6,I564=DADOS!$AE$7),COUNTIFS('MODELO ORÇAMENTO'!$D$14:D564,'MODELO ORÇAMENTO'!D564,'MODELO ORÇAMENTO'!$E$14:E564,'MODELO ORÇAMENTO'!E564,'MODELO ORÇAMENTO'!$I$14:I564,DADOS!$AE$6),COUNTIFS('MODELO ORÇAMENTO'!$D$14:D564,'MODELO ORÇAMENTO'!D564,'MODELO ORÇAMENTO'!$E$14:E564,'MODELO ORÇAMENTO'!E564,'MODELO ORÇAMENTO'!$I$14:I564,DADOS!$AE$6))))</f>
        <v>0</v>
      </c>
      <c r="G564">
        <f>IF(I564="","",IF(I564=DADOS!$AE$4,"",IF(OR(I564=DADOS!$AE$5,I564=DADOS!$AE$6,I564=DADOS!$AE$7),COUNTIFS('MODELO ORÇAMENTO'!$D$14:D564,'MODELO ORÇAMENTO'!D564,'MODELO ORÇAMENTO'!$E$14:E564,'MODELO ORÇAMENTO'!E564,'MODELO ORÇAMENTO'!$F$14:F564,'MODELO ORÇAMENTO'!F564,'MODELO ORÇAMENTO'!$I$14:I564,DADOS!$AE$7),COUNTIFS('MODELO ORÇAMENTO'!$D$14:D564,'MODELO ORÇAMENTO'!D564,'MODELO ORÇAMENTO'!$E$14:E564,'MODELO ORÇAMENTO'!E564,'MODELO ORÇAMENTO'!$F$14:F564,'MODELO ORÇAMENTO'!F564,'MODELO ORÇAMENTO'!$I$14:I564,DADOS!$AE$7))))</f>
        <v>0</v>
      </c>
      <c r="H564">
        <f>IF(I564="","",COUNTIFS('MODELO ORÇAMENTO'!$D$14:D564,'MODELO ORÇAMENTO'!D564,'MODELO ORÇAMENTO'!$E$14:E564,'MODELO ORÇAMENTO'!E564,'MODELO ORÇAMENTO'!$F$14:F564,'MODELO ORÇAMENTO'!F564,'MODELO ORÇAMENTO'!$G$14:G564,'MODELO ORÇAMENTO'!G564,'MODELO ORÇAMENTO'!$I$14:I564,DADOS!$AE$8))</f>
        <v>2</v>
      </c>
      <c r="I564" t="s">
        <v>16</v>
      </c>
      <c r="K564" s="49"/>
      <c r="L564" s="2" t="s">
        <v>867</v>
      </c>
      <c r="O564" s="4" t="s">
        <v>388</v>
      </c>
      <c r="P564" s="3" t="s">
        <v>41</v>
      </c>
      <c r="Q564" s="5">
        <v>45</v>
      </c>
      <c r="R564" s="7"/>
      <c r="S564" s="6"/>
      <c r="T564" s="8"/>
      <c r="U564" s="2" t="s">
        <v>42</v>
      </c>
      <c r="V564" s="43"/>
      <c r="Z564" s="10" t="s">
        <v>0</v>
      </c>
      <c r="AA564" s="10" t="s">
        <v>0</v>
      </c>
      <c r="AB564" s="10" t="s">
        <v>0</v>
      </c>
      <c r="AC564" s="10" t="s">
        <v>0</v>
      </c>
      <c r="AE564" s="10" t="s">
        <v>0</v>
      </c>
      <c r="AF564" s="10" t="s">
        <v>0</v>
      </c>
      <c r="AG564" s="10" t="s">
        <v>0</v>
      </c>
      <c r="AH564" s="10" t="s">
        <v>0</v>
      </c>
      <c r="AI564" s="10" t="s">
        <v>0</v>
      </c>
    </row>
    <row r="565" spans="2:35" ht="60" x14ac:dyDescent="0.25">
      <c r="B565">
        <f>IFERROR(IF(I565=DADOS!$AE$8,S565,""),0)</f>
        <v>0</v>
      </c>
      <c r="C565">
        <f>IF(I565=DADOS!$AE$8,S565,"")</f>
        <v>0</v>
      </c>
      <c r="D565">
        <f>IF(I565="","",COUNTIF(I$12:I565,DADOS!$AE$4))</f>
        <v>3</v>
      </c>
      <c r="E565">
        <f>IF(I565="","",IF(I565=DADOS!$AE$4,"",IF(OR(I565=DADOS!$AE$5,I565=DADOS!$AE$6,I565=DADOS!$AE$7),COUNTIFS('MODELO ORÇAMENTO'!$D$14:D565,'MODELO ORÇAMENTO'!D565,'MODELO ORÇAMENTO'!$I$14:I565,DADOS!$AE$5),COUNTIFS('MODELO ORÇAMENTO'!$D$14:D565,'MODELO ORÇAMENTO'!D565,'MODELO ORÇAMENTO'!$I$14:I565,DADOS!$AE$5))))</f>
        <v>18</v>
      </c>
      <c r="F565">
        <f>IF(I565="","",IF(I565=DADOS!$AE$4,"",IF(OR(I565=DADOS!$AE$5,I565=DADOS!$AE$6,I565=DADOS!$AE$7),COUNTIFS('MODELO ORÇAMENTO'!$D$14:D565,'MODELO ORÇAMENTO'!D565,'MODELO ORÇAMENTO'!$E$14:E565,'MODELO ORÇAMENTO'!E565,'MODELO ORÇAMENTO'!$I$14:I565,DADOS!$AE$6),COUNTIFS('MODELO ORÇAMENTO'!$D$14:D565,'MODELO ORÇAMENTO'!D565,'MODELO ORÇAMENTO'!$E$14:E565,'MODELO ORÇAMENTO'!E565,'MODELO ORÇAMENTO'!$I$14:I565,DADOS!$AE$6))))</f>
        <v>0</v>
      </c>
      <c r="G565">
        <f>IF(I565="","",IF(I565=DADOS!$AE$4,"",IF(OR(I565=DADOS!$AE$5,I565=DADOS!$AE$6,I565=DADOS!$AE$7),COUNTIFS('MODELO ORÇAMENTO'!$D$14:D565,'MODELO ORÇAMENTO'!D565,'MODELO ORÇAMENTO'!$E$14:E565,'MODELO ORÇAMENTO'!E565,'MODELO ORÇAMENTO'!$F$14:F565,'MODELO ORÇAMENTO'!F565,'MODELO ORÇAMENTO'!$I$14:I565,DADOS!$AE$7),COUNTIFS('MODELO ORÇAMENTO'!$D$14:D565,'MODELO ORÇAMENTO'!D565,'MODELO ORÇAMENTO'!$E$14:E565,'MODELO ORÇAMENTO'!E565,'MODELO ORÇAMENTO'!$F$14:F565,'MODELO ORÇAMENTO'!F565,'MODELO ORÇAMENTO'!$I$14:I565,DADOS!$AE$7))))</f>
        <v>0</v>
      </c>
      <c r="H565">
        <f>IF(I565="","",COUNTIFS('MODELO ORÇAMENTO'!$D$14:D565,'MODELO ORÇAMENTO'!D565,'MODELO ORÇAMENTO'!$E$14:E565,'MODELO ORÇAMENTO'!E565,'MODELO ORÇAMENTO'!$F$14:F565,'MODELO ORÇAMENTO'!F565,'MODELO ORÇAMENTO'!$G$14:G565,'MODELO ORÇAMENTO'!G565,'MODELO ORÇAMENTO'!$I$14:I565,DADOS!$AE$8))</f>
        <v>3</v>
      </c>
      <c r="I565" t="s">
        <v>16</v>
      </c>
      <c r="K565" s="49"/>
      <c r="L565" s="2" t="s">
        <v>868</v>
      </c>
      <c r="O565" s="4" t="s">
        <v>390</v>
      </c>
      <c r="P565" s="3" t="s">
        <v>41</v>
      </c>
      <c r="Q565" s="5">
        <v>5</v>
      </c>
      <c r="R565" s="7"/>
      <c r="S565" s="6"/>
      <c r="T565" s="8"/>
      <c r="U565" s="2" t="s">
        <v>42</v>
      </c>
      <c r="V565" s="43"/>
      <c r="Z565" s="10" t="s">
        <v>0</v>
      </c>
      <c r="AA565" s="10" t="s">
        <v>0</v>
      </c>
      <c r="AB565" s="10" t="s">
        <v>0</v>
      </c>
      <c r="AC565" s="10" t="s">
        <v>0</v>
      </c>
      <c r="AE565" s="10" t="s">
        <v>0</v>
      </c>
      <c r="AF565" s="10" t="s">
        <v>0</v>
      </c>
      <c r="AG565" s="10" t="s">
        <v>0</v>
      </c>
      <c r="AH565" s="10" t="s">
        <v>0</v>
      </c>
      <c r="AI565" s="10" t="s">
        <v>0</v>
      </c>
    </row>
    <row r="566" spans="2:35" ht="30" x14ac:dyDescent="0.25">
      <c r="B566">
        <f>IFERROR(IF(I566=DADOS!$AE$8,S566,""),0)</f>
        <v>0</v>
      </c>
      <c r="C566">
        <f>IF(I566=DADOS!$AE$8,S566,"")</f>
        <v>0</v>
      </c>
      <c r="D566">
        <f>IF(I566="","",COUNTIF(I$12:I566,DADOS!$AE$4))</f>
        <v>3</v>
      </c>
      <c r="E566">
        <f>IF(I566="","",IF(I566=DADOS!$AE$4,"",IF(OR(I566=DADOS!$AE$5,I566=DADOS!$AE$6,I566=DADOS!$AE$7),COUNTIFS('MODELO ORÇAMENTO'!$D$14:D566,'MODELO ORÇAMENTO'!D566,'MODELO ORÇAMENTO'!$I$14:I566,DADOS!$AE$5),COUNTIFS('MODELO ORÇAMENTO'!$D$14:D566,'MODELO ORÇAMENTO'!D566,'MODELO ORÇAMENTO'!$I$14:I566,DADOS!$AE$5))))</f>
        <v>18</v>
      </c>
      <c r="F566">
        <f>IF(I566="","",IF(I566=DADOS!$AE$4,"",IF(OR(I566=DADOS!$AE$5,I566=DADOS!$AE$6,I566=DADOS!$AE$7),COUNTIFS('MODELO ORÇAMENTO'!$D$14:D566,'MODELO ORÇAMENTO'!D566,'MODELO ORÇAMENTO'!$E$14:E566,'MODELO ORÇAMENTO'!E566,'MODELO ORÇAMENTO'!$I$14:I566,DADOS!$AE$6),COUNTIFS('MODELO ORÇAMENTO'!$D$14:D566,'MODELO ORÇAMENTO'!D566,'MODELO ORÇAMENTO'!$E$14:E566,'MODELO ORÇAMENTO'!E566,'MODELO ORÇAMENTO'!$I$14:I566,DADOS!$AE$6))))</f>
        <v>0</v>
      </c>
      <c r="G566">
        <f>IF(I566="","",IF(I566=DADOS!$AE$4,"",IF(OR(I566=DADOS!$AE$5,I566=DADOS!$AE$6,I566=DADOS!$AE$7),COUNTIFS('MODELO ORÇAMENTO'!$D$14:D566,'MODELO ORÇAMENTO'!D566,'MODELO ORÇAMENTO'!$E$14:E566,'MODELO ORÇAMENTO'!E566,'MODELO ORÇAMENTO'!$F$14:F566,'MODELO ORÇAMENTO'!F566,'MODELO ORÇAMENTO'!$I$14:I566,DADOS!$AE$7),COUNTIFS('MODELO ORÇAMENTO'!$D$14:D566,'MODELO ORÇAMENTO'!D566,'MODELO ORÇAMENTO'!$E$14:E566,'MODELO ORÇAMENTO'!E566,'MODELO ORÇAMENTO'!$F$14:F566,'MODELO ORÇAMENTO'!F566,'MODELO ORÇAMENTO'!$I$14:I566,DADOS!$AE$7))))</f>
        <v>0</v>
      </c>
      <c r="H566">
        <f>IF(I566="","",COUNTIFS('MODELO ORÇAMENTO'!$D$14:D566,'MODELO ORÇAMENTO'!D566,'MODELO ORÇAMENTO'!$E$14:E566,'MODELO ORÇAMENTO'!E566,'MODELO ORÇAMENTO'!$F$14:F566,'MODELO ORÇAMENTO'!F566,'MODELO ORÇAMENTO'!$G$14:G566,'MODELO ORÇAMENTO'!G566,'MODELO ORÇAMENTO'!$I$14:I566,DADOS!$AE$8))</f>
        <v>4</v>
      </c>
      <c r="I566" t="s">
        <v>16</v>
      </c>
      <c r="K566" s="49"/>
      <c r="L566" s="2" t="s">
        <v>869</v>
      </c>
      <c r="O566" s="4" t="s">
        <v>392</v>
      </c>
      <c r="P566" s="3" t="s">
        <v>49</v>
      </c>
      <c r="Q566" s="5">
        <v>5</v>
      </c>
      <c r="R566" s="7"/>
      <c r="S566" s="6"/>
      <c r="T566" s="8"/>
      <c r="U566" s="2" t="s">
        <v>42</v>
      </c>
      <c r="V566" s="43"/>
      <c r="Z566" s="10" t="s">
        <v>0</v>
      </c>
      <c r="AA566" s="10" t="s">
        <v>0</v>
      </c>
      <c r="AB566" s="10" t="s">
        <v>0</v>
      </c>
      <c r="AC566" s="10" t="s">
        <v>0</v>
      </c>
      <c r="AE566" s="10" t="s">
        <v>0</v>
      </c>
      <c r="AF566" s="10" t="s">
        <v>0</v>
      </c>
      <c r="AG566" s="10" t="s">
        <v>0</v>
      </c>
      <c r="AH566" s="10" t="s">
        <v>0</v>
      </c>
      <c r="AI566" s="10" t="s">
        <v>0</v>
      </c>
    </row>
    <row r="567" spans="2:35" ht="75" x14ac:dyDescent="0.25">
      <c r="B567">
        <f>IFERROR(IF(I567=DADOS!$AE$8,S567,""),0)</f>
        <v>0</v>
      </c>
      <c r="C567">
        <f>IF(I567=DADOS!$AE$8,S567,"")</f>
        <v>0</v>
      </c>
      <c r="D567">
        <f>IF(I567="","",COUNTIF(I$12:I567,DADOS!$AE$4))</f>
        <v>3</v>
      </c>
      <c r="E567">
        <f>IF(I567="","",IF(I567=DADOS!$AE$4,"",IF(OR(I567=DADOS!$AE$5,I567=DADOS!$AE$6,I567=DADOS!$AE$7),COUNTIFS('MODELO ORÇAMENTO'!$D$14:D567,'MODELO ORÇAMENTO'!D567,'MODELO ORÇAMENTO'!$I$14:I567,DADOS!$AE$5),COUNTIFS('MODELO ORÇAMENTO'!$D$14:D567,'MODELO ORÇAMENTO'!D567,'MODELO ORÇAMENTO'!$I$14:I567,DADOS!$AE$5))))</f>
        <v>18</v>
      </c>
      <c r="F567">
        <f>IF(I567="","",IF(I567=DADOS!$AE$4,"",IF(OR(I567=DADOS!$AE$5,I567=DADOS!$AE$6,I567=DADOS!$AE$7),COUNTIFS('MODELO ORÇAMENTO'!$D$14:D567,'MODELO ORÇAMENTO'!D567,'MODELO ORÇAMENTO'!$E$14:E567,'MODELO ORÇAMENTO'!E567,'MODELO ORÇAMENTO'!$I$14:I567,DADOS!$AE$6),COUNTIFS('MODELO ORÇAMENTO'!$D$14:D567,'MODELO ORÇAMENTO'!D567,'MODELO ORÇAMENTO'!$E$14:E567,'MODELO ORÇAMENTO'!E567,'MODELO ORÇAMENTO'!$I$14:I567,DADOS!$AE$6))))</f>
        <v>0</v>
      </c>
      <c r="G567">
        <f>IF(I567="","",IF(I567=DADOS!$AE$4,"",IF(OR(I567=DADOS!$AE$5,I567=DADOS!$AE$6,I567=DADOS!$AE$7),COUNTIFS('MODELO ORÇAMENTO'!$D$14:D567,'MODELO ORÇAMENTO'!D567,'MODELO ORÇAMENTO'!$E$14:E567,'MODELO ORÇAMENTO'!E567,'MODELO ORÇAMENTO'!$F$14:F567,'MODELO ORÇAMENTO'!F567,'MODELO ORÇAMENTO'!$I$14:I567,DADOS!$AE$7),COUNTIFS('MODELO ORÇAMENTO'!$D$14:D567,'MODELO ORÇAMENTO'!D567,'MODELO ORÇAMENTO'!$E$14:E567,'MODELO ORÇAMENTO'!E567,'MODELO ORÇAMENTO'!$F$14:F567,'MODELO ORÇAMENTO'!F567,'MODELO ORÇAMENTO'!$I$14:I567,DADOS!$AE$7))))</f>
        <v>0</v>
      </c>
      <c r="H567">
        <f>IF(I567="","",COUNTIFS('MODELO ORÇAMENTO'!$D$14:D567,'MODELO ORÇAMENTO'!D567,'MODELO ORÇAMENTO'!$E$14:E567,'MODELO ORÇAMENTO'!E567,'MODELO ORÇAMENTO'!$F$14:F567,'MODELO ORÇAMENTO'!F567,'MODELO ORÇAMENTO'!$G$14:G567,'MODELO ORÇAMENTO'!G567,'MODELO ORÇAMENTO'!$I$14:I567,DADOS!$AE$8))</f>
        <v>5</v>
      </c>
      <c r="I567" t="s">
        <v>16</v>
      </c>
      <c r="K567" s="49"/>
      <c r="L567" s="2" t="s">
        <v>870</v>
      </c>
      <c r="O567" s="4" t="s">
        <v>871</v>
      </c>
      <c r="P567" s="3" t="s">
        <v>41</v>
      </c>
      <c r="Q567" s="5">
        <v>1</v>
      </c>
      <c r="R567" s="7"/>
      <c r="S567" s="6"/>
      <c r="T567" s="8"/>
      <c r="U567" s="2" t="s">
        <v>42</v>
      </c>
      <c r="V567" s="43"/>
      <c r="Z567" s="10" t="s">
        <v>0</v>
      </c>
      <c r="AA567" s="10" t="s">
        <v>0</v>
      </c>
      <c r="AB567" s="10" t="s">
        <v>0</v>
      </c>
      <c r="AC567" s="10" t="s">
        <v>0</v>
      </c>
      <c r="AE567" s="10" t="s">
        <v>0</v>
      </c>
      <c r="AF567" s="10" t="s">
        <v>0</v>
      </c>
      <c r="AG567" s="10" t="s">
        <v>0</v>
      </c>
      <c r="AH567" s="10" t="s">
        <v>0</v>
      </c>
      <c r="AI567" s="10" t="s">
        <v>0</v>
      </c>
    </row>
    <row r="568" spans="2:35" ht="45" x14ac:dyDescent="0.25">
      <c r="B568">
        <f>IFERROR(IF(I568=DADOS!$AE$8,S568,""),0)</f>
        <v>0</v>
      </c>
      <c r="C568">
        <f>IF(I568=DADOS!$AE$8,S568,"")</f>
        <v>0</v>
      </c>
      <c r="D568">
        <f>IF(I568="","",COUNTIF(I$12:I568,DADOS!$AE$4))</f>
        <v>3</v>
      </c>
      <c r="E568">
        <f>IF(I568="","",IF(I568=DADOS!$AE$4,"",IF(OR(I568=DADOS!$AE$5,I568=DADOS!$AE$6,I568=DADOS!$AE$7),COUNTIFS('MODELO ORÇAMENTO'!$D$14:D568,'MODELO ORÇAMENTO'!D568,'MODELO ORÇAMENTO'!$I$14:I568,DADOS!$AE$5),COUNTIFS('MODELO ORÇAMENTO'!$D$14:D568,'MODELO ORÇAMENTO'!D568,'MODELO ORÇAMENTO'!$I$14:I568,DADOS!$AE$5))))</f>
        <v>18</v>
      </c>
      <c r="F568">
        <f>IF(I568="","",IF(I568=DADOS!$AE$4,"",IF(OR(I568=DADOS!$AE$5,I568=DADOS!$AE$6,I568=DADOS!$AE$7),COUNTIFS('MODELO ORÇAMENTO'!$D$14:D568,'MODELO ORÇAMENTO'!D568,'MODELO ORÇAMENTO'!$E$14:E568,'MODELO ORÇAMENTO'!E568,'MODELO ORÇAMENTO'!$I$14:I568,DADOS!$AE$6),COUNTIFS('MODELO ORÇAMENTO'!$D$14:D568,'MODELO ORÇAMENTO'!D568,'MODELO ORÇAMENTO'!$E$14:E568,'MODELO ORÇAMENTO'!E568,'MODELO ORÇAMENTO'!$I$14:I568,DADOS!$AE$6))))</f>
        <v>0</v>
      </c>
      <c r="G568">
        <f>IF(I568="","",IF(I568=DADOS!$AE$4,"",IF(OR(I568=DADOS!$AE$5,I568=DADOS!$AE$6,I568=DADOS!$AE$7),COUNTIFS('MODELO ORÇAMENTO'!$D$14:D568,'MODELO ORÇAMENTO'!D568,'MODELO ORÇAMENTO'!$E$14:E568,'MODELO ORÇAMENTO'!E568,'MODELO ORÇAMENTO'!$F$14:F568,'MODELO ORÇAMENTO'!F568,'MODELO ORÇAMENTO'!$I$14:I568,DADOS!$AE$7),COUNTIFS('MODELO ORÇAMENTO'!$D$14:D568,'MODELO ORÇAMENTO'!D568,'MODELO ORÇAMENTO'!$E$14:E568,'MODELO ORÇAMENTO'!E568,'MODELO ORÇAMENTO'!$F$14:F568,'MODELO ORÇAMENTO'!F568,'MODELO ORÇAMENTO'!$I$14:I568,DADOS!$AE$7))))</f>
        <v>0</v>
      </c>
      <c r="H568">
        <f>IF(I568="","",COUNTIFS('MODELO ORÇAMENTO'!$D$14:D568,'MODELO ORÇAMENTO'!D568,'MODELO ORÇAMENTO'!$E$14:E568,'MODELO ORÇAMENTO'!E568,'MODELO ORÇAMENTO'!$F$14:F568,'MODELO ORÇAMENTO'!F568,'MODELO ORÇAMENTO'!$G$14:G568,'MODELO ORÇAMENTO'!G568,'MODELO ORÇAMENTO'!$I$14:I568,DADOS!$AE$8))</f>
        <v>6</v>
      </c>
      <c r="I568" t="s">
        <v>16</v>
      </c>
      <c r="K568" s="49"/>
      <c r="L568" s="2" t="s">
        <v>872</v>
      </c>
      <c r="O568" s="4" t="s">
        <v>873</v>
      </c>
      <c r="P568" s="3" t="s">
        <v>49</v>
      </c>
      <c r="Q568" s="5">
        <v>10</v>
      </c>
      <c r="R568" s="7"/>
      <c r="S568" s="6"/>
      <c r="T568" s="8"/>
      <c r="U568" s="2" t="s">
        <v>42</v>
      </c>
      <c r="V568" s="43"/>
      <c r="Z568" s="10" t="s">
        <v>0</v>
      </c>
      <c r="AA568" s="10" t="s">
        <v>0</v>
      </c>
      <c r="AB568" s="10" t="s">
        <v>0</v>
      </c>
      <c r="AC568" s="10" t="s">
        <v>0</v>
      </c>
      <c r="AE568" s="10" t="s">
        <v>0</v>
      </c>
      <c r="AF568" s="10" t="s">
        <v>0</v>
      </c>
      <c r="AG568" s="10" t="s">
        <v>0</v>
      </c>
      <c r="AH568" s="10" t="s">
        <v>0</v>
      </c>
      <c r="AI568" s="10" t="s">
        <v>0</v>
      </c>
    </row>
    <row r="569" spans="2:35" x14ac:dyDescent="0.25">
      <c r="B569" t="str">
        <f>IFERROR(IF(I569=DADOS!$AE$8,S569,""),0)</f>
        <v/>
      </c>
      <c r="C569" t="str">
        <f>IF(I569=DADOS!$AE$8,S569,"")</f>
        <v/>
      </c>
      <c r="D569" t="str">
        <f>IF(I569="","",COUNTIF(I$12:I569,DADOS!$AE$4))</f>
        <v/>
      </c>
      <c r="E569" t="str">
        <f>IF(I569="","",IF(I569=DADOS!$AE$4,"",IF(OR(I569=DADOS!$AE$5,I569=DADOS!$AE$6,I569=DADOS!$AE$7),COUNTIFS('MODELO ORÇAMENTO'!$D$14:D569,'MODELO ORÇAMENTO'!D569,'MODELO ORÇAMENTO'!$I$14:I569,DADOS!$AE$5),COUNTIFS('MODELO ORÇAMENTO'!$D$14:D569,'MODELO ORÇAMENTO'!D569,'MODELO ORÇAMENTO'!$I$14:I569,DADOS!$AE$5))))</f>
        <v/>
      </c>
      <c r="F569" t="str">
        <f>IF(I569="","",IF(I569=DADOS!$AE$4,"",IF(OR(I569=DADOS!$AE$5,I569=DADOS!$AE$6,I569=DADOS!$AE$7),COUNTIFS('MODELO ORÇAMENTO'!$D$14:D569,'MODELO ORÇAMENTO'!D569,'MODELO ORÇAMENTO'!$E$14:E569,'MODELO ORÇAMENTO'!E569,'MODELO ORÇAMENTO'!$I$14:I569,DADOS!$AE$6),COUNTIFS('MODELO ORÇAMENTO'!$D$14:D569,'MODELO ORÇAMENTO'!D569,'MODELO ORÇAMENTO'!$E$14:E569,'MODELO ORÇAMENTO'!E569,'MODELO ORÇAMENTO'!$I$14:I569,DADOS!$AE$6))))</f>
        <v/>
      </c>
      <c r="G569" t="str">
        <f>IF(I569="","",IF(I569=DADOS!$AE$4,"",IF(OR(I569=DADOS!$AE$5,I569=DADOS!$AE$6,I569=DADOS!$AE$7),COUNTIFS('MODELO ORÇAMENTO'!$D$14:D569,'MODELO ORÇAMENTO'!D569,'MODELO ORÇAMENTO'!$E$14:E569,'MODELO ORÇAMENTO'!E569,'MODELO ORÇAMENTO'!$F$14:F569,'MODELO ORÇAMENTO'!F569,'MODELO ORÇAMENTO'!$I$14:I569,DADOS!$AE$7),COUNTIFS('MODELO ORÇAMENTO'!$D$14:D569,'MODELO ORÇAMENTO'!D569,'MODELO ORÇAMENTO'!$E$14:E569,'MODELO ORÇAMENTO'!E569,'MODELO ORÇAMENTO'!$F$14:F569,'MODELO ORÇAMENTO'!F569,'MODELO ORÇAMENTO'!$I$14:I569,DADOS!$AE$7))))</f>
        <v/>
      </c>
      <c r="H569" t="str">
        <f>IF(I569="","",COUNTIFS('MODELO ORÇAMENTO'!$D$14:D569,'MODELO ORÇAMENTO'!D569,'MODELO ORÇAMENTO'!$E$14:E569,'MODELO ORÇAMENTO'!E569,'MODELO ORÇAMENTO'!$F$14:F569,'MODELO ORÇAMENTO'!F569,'MODELO ORÇAMENTO'!$G$14:G569,'MODELO ORÇAMENTO'!G569,'MODELO ORÇAMENTO'!$I$14:I569,DADOS!$AE$8))</f>
        <v/>
      </c>
      <c r="K569" s="49"/>
      <c r="L569" s="2" t="s">
        <v>0</v>
      </c>
      <c r="O569" s="4" t="s">
        <v>0</v>
      </c>
      <c r="P569" s="3" t="s">
        <v>0</v>
      </c>
      <c r="Q569" s="5" t="s">
        <v>0</v>
      </c>
      <c r="R569" s="7"/>
      <c r="S569" s="6"/>
      <c r="T569" s="8"/>
      <c r="V569" s="43"/>
      <c r="Z569" s="10" t="s">
        <v>0</v>
      </c>
      <c r="AA569" s="10" t="s">
        <v>0</v>
      </c>
      <c r="AB569" s="10" t="s">
        <v>0</v>
      </c>
      <c r="AC569" s="10" t="s">
        <v>0</v>
      </c>
      <c r="AE569" s="10" t="s">
        <v>0</v>
      </c>
      <c r="AF569" s="10" t="s">
        <v>0</v>
      </c>
      <c r="AG569" s="10" t="s">
        <v>0</v>
      </c>
      <c r="AH569" s="10" t="s">
        <v>0</v>
      </c>
      <c r="AI569" s="10" t="s">
        <v>0</v>
      </c>
    </row>
    <row r="570" spans="2:35" x14ac:dyDescent="0.25">
      <c r="B570" t="str">
        <f>IFERROR(IF(I570=DADOS!$AE$8,S570,""),0)</f>
        <v/>
      </c>
      <c r="C570" t="str">
        <f>IF(I570=DADOS!$AE$8,S570,"")</f>
        <v/>
      </c>
      <c r="D570">
        <f>IF(I570="","",COUNTIF(I$12:I570,DADOS!$AE$4))</f>
        <v>3</v>
      </c>
      <c r="E570">
        <f>IF(I570="","",IF(I570=DADOS!$AE$4,"",IF(OR(I570=DADOS!$AE$5,I570=DADOS!$AE$6,I570=DADOS!$AE$7),COUNTIFS('MODELO ORÇAMENTO'!$D$14:D570,'MODELO ORÇAMENTO'!D570,'MODELO ORÇAMENTO'!$I$14:I570,DADOS!$AE$5),COUNTIFS('MODELO ORÇAMENTO'!$D$14:D570,'MODELO ORÇAMENTO'!D570,'MODELO ORÇAMENTO'!$I$14:I570,DADOS!$AE$5))))</f>
        <v>19</v>
      </c>
      <c r="F570">
        <f>IF(I570="","",IF(I570=DADOS!$AE$4,"",IF(OR(I570=DADOS!$AE$5,I570=DADOS!$AE$6,I570=DADOS!$AE$7),COUNTIFS('MODELO ORÇAMENTO'!$D$14:D570,'MODELO ORÇAMENTO'!D570,'MODELO ORÇAMENTO'!$E$14:E570,'MODELO ORÇAMENTO'!E570,'MODELO ORÇAMENTO'!$I$14:I570,DADOS!$AE$6),COUNTIFS('MODELO ORÇAMENTO'!$D$14:D570,'MODELO ORÇAMENTO'!D570,'MODELO ORÇAMENTO'!$E$14:E570,'MODELO ORÇAMENTO'!E570,'MODELO ORÇAMENTO'!$I$14:I570,DADOS!$AE$6))))</f>
        <v>0</v>
      </c>
      <c r="G570">
        <f>IF(I570="","",IF(I570=DADOS!$AE$4,"",IF(OR(I570=DADOS!$AE$5,I570=DADOS!$AE$6,I570=DADOS!$AE$7),COUNTIFS('MODELO ORÇAMENTO'!$D$14:D570,'MODELO ORÇAMENTO'!D570,'MODELO ORÇAMENTO'!$E$14:E570,'MODELO ORÇAMENTO'!E570,'MODELO ORÇAMENTO'!$F$14:F570,'MODELO ORÇAMENTO'!F570,'MODELO ORÇAMENTO'!$I$14:I570,DADOS!$AE$7),COUNTIFS('MODELO ORÇAMENTO'!$D$14:D570,'MODELO ORÇAMENTO'!D570,'MODELO ORÇAMENTO'!$E$14:E570,'MODELO ORÇAMENTO'!E570,'MODELO ORÇAMENTO'!$F$14:F570,'MODELO ORÇAMENTO'!F570,'MODELO ORÇAMENTO'!$I$14:I570,DADOS!$AE$7))))</f>
        <v>0</v>
      </c>
      <c r="H570">
        <f>IF(I570="","",COUNTIFS('MODELO ORÇAMENTO'!$D$14:D570,'MODELO ORÇAMENTO'!D570,'MODELO ORÇAMENTO'!$E$14:E570,'MODELO ORÇAMENTO'!E570,'MODELO ORÇAMENTO'!$F$14:F570,'MODELO ORÇAMENTO'!F570,'MODELO ORÇAMENTO'!$G$14:G570,'MODELO ORÇAMENTO'!G570,'MODELO ORÇAMENTO'!$I$14:I570,DADOS!$AE$8))</f>
        <v>0</v>
      </c>
      <c r="I570" t="s">
        <v>13</v>
      </c>
      <c r="K570" s="49"/>
      <c r="L570" s="2" t="s">
        <v>874</v>
      </c>
      <c r="O570" s="4" t="s">
        <v>875</v>
      </c>
      <c r="P570" s="3" t="s">
        <v>0</v>
      </c>
      <c r="Q570" s="5" t="s">
        <v>0</v>
      </c>
      <c r="R570" s="7"/>
      <c r="S570" s="6"/>
      <c r="T570" s="8"/>
      <c r="V570" s="43"/>
      <c r="X570" s="9" t="s">
        <v>875</v>
      </c>
      <c r="Z570" s="10" t="s">
        <v>0</v>
      </c>
      <c r="AA570" s="10" t="s">
        <v>0</v>
      </c>
      <c r="AB570" s="10" t="s">
        <v>0</v>
      </c>
      <c r="AC570" s="10" t="s">
        <v>0</v>
      </c>
      <c r="AE570" s="10" t="s">
        <v>0</v>
      </c>
      <c r="AF570" s="10" t="s">
        <v>0</v>
      </c>
      <c r="AG570" s="10" t="s">
        <v>0</v>
      </c>
      <c r="AH570" s="10" t="s">
        <v>0</v>
      </c>
      <c r="AI570" s="10" t="s">
        <v>0</v>
      </c>
    </row>
    <row r="571" spans="2:35" ht="60" x14ac:dyDescent="0.25">
      <c r="B571">
        <f>IFERROR(IF(I571=DADOS!$AE$8,S571,""),0)</f>
        <v>0</v>
      </c>
      <c r="C571">
        <f>IF(I571=DADOS!$AE$8,S571,"")</f>
        <v>0</v>
      </c>
      <c r="D571">
        <f>IF(I571="","",COUNTIF(I$12:I571,DADOS!$AE$4))</f>
        <v>3</v>
      </c>
      <c r="E571">
        <f>IF(I571="","",IF(I571=DADOS!$AE$4,"",IF(OR(I571=DADOS!$AE$5,I571=DADOS!$AE$6,I571=DADOS!$AE$7),COUNTIFS('MODELO ORÇAMENTO'!$D$14:D571,'MODELO ORÇAMENTO'!D571,'MODELO ORÇAMENTO'!$I$14:I571,DADOS!$AE$5),COUNTIFS('MODELO ORÇAMENTO'!$D$14:D571,'MODELO ORÇAMENTO'!D571,'MODELO ORÇAMENTO'!$I$14:I571,DADOS!$AE$5))))</f>
        <v>19</v>
      </c>
      <c r="F571">
        <f>IF(I571="","",IF(I571=DADOS!$AE$4,"",IF(OR(I571=DADOS!$AE$5,I571=DADOS!$AE$6,I571=DADOS!$AE$7),COUNTIFS('MODELO ORÇAMENTO'!$D$14:D571,'MODELO ORÇAMENTO'!D571,'MODELO ORÇAMENTO'!$E$14:E571,'MODELO ORÇAMENTO'!E571,'MODELO ORÇAMENTO'!$I$14:I571,DADOS!$AE$6),COUNTIFS('MODELO ORÇAMENTO'!$D$14:D571,'MODELO ORÇAMENTO'!D571,'MODELO ORÇAMENTO'!$E$14:E571,'MODELO ORÇAMENTO'!E571,'MODELO ORÇAMENTO'!$I$14:I571,DADOS!$AE$6))))</f>
        <v>0</v>
      </c>
      <c r="G571">
        <f>IF(I571="","",IF(I571=DADOS!$AE$4,"",IF(OR(I571=DADOS!$AE$5,I571=DADOS!$AE$6,I571=DADOS!$AE$7),COUNTIFS('MODELO ORÇAMENTO'!$D$14:D571,'MODELO ORÇAMENTO'!D571,'MODELO ORÇAMENTO'!$E$14:E571,'MODELO ORÇAMENTO'!E571,'MODELO ORÇAMENTO'!$F$14:F571,'MODELO ORÇAMENTO'!F571,'MODELO ORÇAMENTO'!$I$14:I571,DADOS!$AE$7),COUNTIFS('MODELO ORÇAMENTO'!$D$14:D571,'MODELO ORÇAMENTO'!D571,'MODELO ORÇAMENTO'!$E$14:E571,'MODELO ORÇAMENTO'!E571,'MODELO ORÇAMENTO'!$F$14:F571,'MODELO ORÇAMENTO'!F571,'MODELO ORÇAMENTO'!$I$14:I571,DADOS!$AE$7))))</f>
        <v>0</v>
      </c>
      <c r="H571">
        <f>IF(I571="","",COUNTIFS('MODELO ORÇAMENTO'!$D$14:D571,'MODELO ORÇAMENTO'!D571,'MODELO ORÇAMENTO'!$E$14:E571,'MODELO ORÇAMENTO'!E571,'MODELO ORÇAMENTO'!$F$14:F571,'MODELO ORÇAMENTO'!F571,'MODELO ORÇAMENTO'!$G$14:G571,'MODELO ORÇAMENTO'!G571,'MODELO ORÇAMENTO'!$I$14:I571,DADOS!$AE$8))</f>
        <v>1</v>
      </c>
      <c r="I571" t="s">
        <v>16</v>
      </c>
      <c r="K571" s="49"/>
      <c r="L571" s="2" t="s">
        <v>876</v>
      </c>
      <c r="O571" s="4" t="s">
        <v>290</v>
      </c>
      <c r="P571" s="3" t="s">
        <v>49</v>
      </c>
      <c r="Q571" s="5">
        <v>180</v>
      </c>
      <c r="R571" s="7"/>
      <c r="S571" s="6"/>
      <c r="T571" s="8"/>
      <c r="U571" s="2" t="s">
        <v>42</v>
      </c>
      <c r="V571" s="43"/>
      <c r="Z571" s="10" t="s">
        <v>0</v>
      </c>
      <c r="AA571" s="10" t="s">
        <v>0</v>
      </c>
      <c r="AB571" s="10" t="s">
        <v>0</v>
      </c>
      <c r="AC571" s="10" t="s">
        <v>0</v>
      </c>
      <c r="AE571" s="10" t="s">
        <v>0</v>
      </c>
      <c r="AF571" s="10" t="s">
        <v>0</v>
      </c>
      <c r="AG571" s="10" t="s">
        <v>0</v>
      </c>
      <c r="AH571" s="10" t="s">
        <v>0</v>
      </c>
      <c r="AI571" s="10" t="s">
        <v>0</v>
      </c>
    </row>
    <row r="572" spans="2:35" ht="45" x14ac:dyDescent="0.25">
      <c r="B572">
        <f>IFERROR(IF(I572=DADOS!$AE$8,S572,""),0)</f>
        <v>0</v>
      </c>
      <c r="C572">
        <f>IF(I572=DADOS!$AE$8,S572,"")</f>
        <v>0</v>
      </c>
      <c r="D572">
        <f>IF(I572="","",COUNTIF(I$12:I572,DADOS!$AE$4))</f>
        <v>3</v>
      </c>
      <c r="E572">
        <f>IF(I572="","",IF(I572=DADOS!$AE$4,"",IF(OR(I572=DADOS!$AE$5,I572=DADOS!$AE$6,I572=DADOS!$AE$7),COUNTIFS('MODELO ORÇAMENTO'!$D$14:D572,'MODELO ORÇAMENTO'!D572,'MODELO ORÇAMENTO'!$I$14:I572,DADOS!$AE$5),COUNTIFS('MODELO ORÇAMENTO'!$D$14:D572,'MODELO ORÇAMENTO'!D572,'MODELO ORÇAMENTO'!$I$14:I572,DADOS!$AE$5))))</f>
        <v>19</v>
      </c>
      <c r="F572">
        <f>IF(I572="","",IF(I572=DADOS!$AE$4,"",IF(OR(I572=DADOS!$AE$5,I572=DADOS!$AE$6,I572=DADOS!$AE$7),COUNTIFS('MODELO ORÇAMENTO'!$D$14:D572,'MODELO ORÇAMENTO'!D572,'MODELO ORÇAMENTO'!$E$14:E572,'MODELO ORÇAMENTO'!E572,'MODELO ORÇAMENTO'!$I$14:I572,DADOS!$AE$6),COUNTIFS('MODELO ORÇAMENTO'!$D$14:D572,'MODELO ORÇAMENTO'!D572,'MODELO ORÇAMENTO'!$E$14:E572,'MODELO ORÇAMENTO'!E572,'MODELO ORÇAMENTO'!$I$14:I572,DADOS!$AE$6))))</f>
        <v>0</v>
      </c>
      <c r="G572">
        <f>IF(I572="","",IF(I572=DADOS!$AE$4,"",IF(OR(I572=DADOS!$AE$5,I572=DADOS!$AE$6,I572=DADOS!$AE$7),COUNTIFS('MODELO ORÇAMENTO'!$D$14:D572,'MODELO ORÇAMENTO'!D572,'MODELO ORÇAMENTO'!$E$14:E572,'MODELO ORÇAMENTO'!E572,'MODELO ORÇAMENTO'!$F$14:F572,'MODELO ORÇAMENTO'!F572,'MODELO ORÇAMENTO'!$I$14:I572,DADOS!$AE$7),COUNTIFS('MODELO ORÇAMENTO'!$D$14:D572,'MODELO ORÇAMENTO'!D572,'MODELO ORÇAMENTO'!$E$14:E572,'MODELO ORÇAMENTO'!E572,'MODELO ORÇAMENTO'!$F$14:F572,'MODELO ORÇAMENTO'!F572,'MODELO ORÇAMENTO'!$I$14:I572,DADOS!$AE$7))))</f>
        <v>0</v>
      </c>
      <c r="H572">
        <f>IF(I572="","",COUNTIFS('MODELO ORÇAMENTO'!$D$14:D572,'MODELO ORÇAMENTO'!D572,'MODELO ORÇAMENTO'!$E$14:E572,'MODELO ORÇAMENTO'!E572,'MODELO ORÇAMENTO'!$F$14:F572,'MODELO ORÇAMENTO'!F572,'MODELO ORÇAMENTO'!$G$14:G572,'MODELO ORÇAMENTO'!G572,'MODELO ORÇAMENTO'!$I$14:I572,DADOS!$AE$8))</f>
        <v>2</v>
      </c>
      <c r="I572" t="s">
        <v>16</v>
      </c>
      <c r="K572" s="49"/>
      <c r="L572" s="2" t="s">
        <v>877</v>
      </c>
      <c r="O572" s="4" t="s">
        <v>122</v>
      </c>
      <c r="P572" s="3" t="s">
        <v>107</v>
      </c>
      <c r="Q572" s="5">
        <v>9.2000000000000011</v>
      </c>
      <c r="R572" s="7"/>
      <c r="S572" s="6"/>
      <c r="T572" s="8"/>
      <c r="U572" s="2" t="s">
        <v>42</v>
      </c>
      <c r="V572" s="43"/>
      <c r="Z572" s="10" t="s">
        <v>0</v>
      </c>
      <c r="AA572" s="10" t="s">
        <v>0</v>
      </c>
      <c r="AB572" s="10" t="s">
        <v>0</v>
      </c>
      <c r="AC572" s="10" t="s">
        <v>0</v>
      </c>
      <c r="AE572" s="10" t="s">
        <v>0</v>
      </c>
      <c r="AF572" s="10" t="s">
        <v>0</v>
      </c>
      <c r="AG572" s="10" t="s">
        <v>0</v>
      </c>
      <c r="AH572" s="10" t="s">
        <v>0</v>
      </c>
      <c r="AI572" s="10" t="s">
        <v>0</v>
      </c>
    </row>
    <row r="573" spans="2:35" ht="45" x14ac:dyDescent="0.25">
      <c r="B573">
        <f>IFERROR(IF(I573=DADOS!$AE$8,S573,""),0)</f>
        <v>0</v>
      </c>
      <c r="C573">
        <f>IF(I573=DADOS!$AE$8,S573,"")</f>
        <v>0</v>
      </c>
      <c r="D573">
        <f>IF(I573="","",COUNTIF(I$12:I573,DADOS!$AE$4))</f>
        <v>3</v>
      </c>
      <c r="E573">
        <f>IF(I573="","",IF(I573=DADOS!$AE$4,"",IF(OR(I573=DADOS!$AE$5,I573=DADOS!$AE$6,I573=DADOS!$AE$7),COUNTIFS('MODELO ORÇAMENTO'!$D$14:D573,'MODELO ORÇAMENTO'!D573,'MODELO ORÇAMENTO'!$I$14:I573,DADOS!$AE$5),COUNTIFS('MODELO ORÇAMENTO'!$D$14:D573,'MODELO ORÇAMENTO'!D573,'MODELO ORÇAMENTO'!$I$14:I573,DADOS!$AE$5))))</f>
        <v>19</v>
      </c>
      <c r="F573">
        <f>IF(I573="","",IF(I573=DADOS!$AE$4,"",IF(OR(I573=DADOS!$AE$5,I573=DADOS!$AE$6,I573=DADOS!$AE$7),COUNTIFS('MODELO ORÇAMENTO'!$D$14:D573,'MODELO ORÇAMENTO'!D573,'MODELO ORÇAMENTO'!$E$14:E573,'MODELO ORÇAMENTO'!E573,'MODELO ORÇAMENTO'!$I$14:I573,DADOS!$AE$6),COUNTIFS('MODELO ORÇAMENTO'!$D$14:D573,'MODELO ORÇAMENTO'!D573,'MODELO ORÇAMENTO'!$E$14:E573,'MODELO ORÇAMENTO'!E573,'MODELO ORÇAMENTO'!$I$14:I573,DADOS!$AE$6))))</f>
        <v>0</v>
      </c>
      <c r="G573">
        <f>IF(I573="","",IF(I573=DADOS!$AE$4,"",IF(OR(I573=DADOS!$AE$5,I573=DADOS!$AE$6,I573=DADOS!$AE$7),COUNTIFS('MODELO ORÇAMENTO'!$D$14:D573,'MODELO ORÇAMENTO'!D573,'MODELO ORÇAMENTO'!$E$14:E573,'MODELO ORÇAMENTO'!E573,'MODELO ORÇAMENTO'!$F$14:F573,'MODELO ORÇAMENTO'!F573,'MODELO ORÇAMENTO'!$I$14:I573,DADOS!$AE$7),COUNTIFS('MODELO ORÇAMENTO'!$D$14:D573,'MODELO ORÇAMENTO'!D573,'MODELO ORÇAMENTO'!$E$14:E573,'MODELO ORÇAMENTO'!E573,'MODELO ORÇAMENTO'!$F$14:F573,'MODELO ORÇAMENTO'!F573,'MODELO ORÇAMENTO'!$I$14:I573,DADOS!$AE$7))))</f>
        <v>0</v>
      </c>
      <c r="H573">
        <f>IF(I573="","",COUNTIFS('MODELO ORÇAMENTO'!$D$14:D573,'MODELO ORÇAMENTO'!D573,'MODELO ORÇAMENTO'!$E$14:E573,'MODELO ORÇAMENTO'!E573,'MODELO ORÇAMENTO'!$F$14:F573,'MODELO ORÇAMENTO'!F573,'MODELO ORÇAMENTO'!$G$14:G573,'MODELO ORÇAMENTO'!G573,'MODELO ORÇAMENTO'!$I$14:I573,DADOS!$AE$8))</f>
        <v>3</v>
      </c>
      <c r="I573" t="s">
        <v>16</v>
      </c>
      <c r="K573" s="49"/>
      <c r="L573" s="2" t="s">
        <v>878</v>
      </c>
      <c r="O573" s="4" t="s">
        <v>879</v>
      </c>
      <c r="P573" s="3" t="s">
        <v>49</v>
      </c>
      <c r="Q573" s="5">
        <v>92</v>
      </c>
      <c r="R573" s="7"/>
      <c r="S573" s="6"/>
      <c r="T573" s="8"/>
      <c r="U573" s="2" t="s">
        <v>42</v>
      </c>
      <c r="V573" s="43"/>
      <c r="Z573" s="10" t="s">
        <v>0</v>
      </c>
      <c r="AA573" s="10" t="s">
        <v>0</v>
      </c>
      <c r="AB573" s="10" t="s">
        <v>0</v>
      </c>
      <c r="AC573" s="10" t="s">
        <v>0</v>
      </c>
      <c r="AE573" s="10" t="s">
        <v>0</v>
      </c>
      <c r="AF573" s="10" t="s">
        <v>0</v>
      </c>
      <c r="AG573" s="10" t="s">
        <v>0</v>
      </c>
      <c r="AH573" s="10" t="s">
        <v>0</v>
      </c>
      <c r="AI573" s="10" t="s">
        <v>0</v>
      </c>
    </row>
    <row r="574" spans="2:35" ht="30" x14ac:dyDescent="0.25">
      <c r="B574">
        <f>IFERROR(IF(I574=DADOS!$AE$8,S574,""),0)</f>
        <v>0</v>
      </c>
      <c r="C574">
        <f>IF(I574=DADOS!$AE$8,S574,"")</f>
        <v>0</v>
      </c>
      <c r="D574">
        <f>IF(I574="","",COUNTIF(I$12:I574,DADOS!$AE$4))</f>
        <v>3</v>
      </c>
      <c r="E574">
        <f>IF(I574="","",IF(I574=DADOS!$AE$4,"",IF(OR(I574=DADOS!$AE$5,I574=DADOS!$AE$6,I574=DADOS!$AE$7),COUNTIFS('MODELO ORÇAMENTO'!$D$14:D574,'MODELO ORÇAMENTO'!D574,'MODELO ORÇAMENTO'!$I$14:I574,DADOS!$AE$5),COUNTIFS('MODELO ORÇAMENTO'!$D$14:D574,'MODELO ORÇAMENTO'!D574,'MODELO ORÇAMENTO'!$I$14:I574,DADOS!$AE$5))))</f>
        <v>19</v>
      </c>
      <c r="F574">
        <f>IF(I574="","",IF(I574=DADOS!$AE$4,"",IF(OR(I574=DADOS!$AE$5,I574=DADOS!$AE$6,I574=DADOS!$AE$7),COUNTIFS('MODELO ORÇAMENTO'!$D$14:D574,'MODELO ORÇAMENTO'!D574,'MODELO ORÇAMENTO'!$E$14:E574,'MODELO ORÇAMENTO'!E574,'MODELO ORÇAMENTO'!$I$14:I574,DADOS!$AE$6),COUNTIFS('MODELO ORÇAMENTO'!$D$14:D574,'MODELO ORÇAMENTO'!D574,'MODELO ORÇAMENTO'!$E$14:E574,'MODELO ORÇAMENTO'!E574,'MODELO ORÇAMENTO'!$I$14:I574,DADOS!$AE$6))))</f>
        <v>0</v>
      </c>
      <c r="G574">
        <f>IF(I574="","",IF(I574=DADOS!$AE$4,"",IF(OR(I574=DADOS!$AE$5,I574=DADOS!$AE$6,I574=DADOS!$AE$7),COUNTIFS('MODELO ORÇAMENTO'!$D$14:D574,'MODELO ORÇAMENTO'!D574,'MODELO ORÇAMENTO'!$E$14:E574,'MODELO ORÇAMENTO'!E574,'MODELO ORÇAMENTO'!$F$14:F574,'MODELO ORÇAMENTO'!F574,'MODELO ORÇAMENTO'!$I$14:I574,DADOS!$AE$7),COUNTIFS('MODELO ORÇAMENTO'!$D$14:D574,'MODELO ORÇAMENTO'!D574,'MODELO ORÇAMENTO'!$E$14:E574,'MODELO ORÇAMENTO'!E574,'MODELO ORÇAMENTO'!$F$14:F574,'MODELO ORÇAMENTO'!F574,'MODELO ORÇAMENTO'!$I$14:I574,DADOS!$AE$7))))</f>
        <v>0</v>
      </c>
      <c r="H574">
        <f>IF(I574="","",COUNTIFS('MODELO ORÇAMENTO'!$D$14:D574,'MODELO ORÇAMENTO'!D574,'MODELO ORÇAMENTO'!$E$14:E574,'MODELO ORÇAMENTO'!E574,'MODELO ORÇAMENTO'!$F$14:F574,'MODELO ORÇAMENTO'!F574,'MODELO ORÇAMENTO'!$G$14:G574,'MODELO ORÇAMENTO'!G574,'MODELO ORÇAMENTO'!$I$14:I574,DADOS!$AE$8))</f>
        <v>4</v>
      </c>
      <c r="I574" t="s">
        <v>16</v>
      </c>
      <c r="K574" s="49"/>
      <c r="L574" s="2" t="s">
        <v>880</v>
      </c>
      <c r="O574" s="4" t="s">
        <v>881</v>
      </c>
      <c r="P574" s="3" t="s">
        <v>75</v>
      </c>
      <c r="Q574" s="5">
        <v>112.5</v>
      </c>
      <c r="R574" s="7"/>
      <c r="S574" s="6"/>
      <c r="T574" s="8"/>
      <c r="U574" s="2" t="s">
        <v>42</v>
      </c>
      <c r="V574" s="43"/>
      <c r="Z574" s="10" t="s">
        <v>0</v>
      </c>
      <c r="AA574" s="10" t="s">
        <v>0</v>
      </c>
      <c r="AB574" s="10" t="s">
        <v>0</v>
      </c>
      <c r="AC574" s="10" t="s">
        <v>0</v>
      </c>
      <c r="AE574" s="10" t="s">
        <v>0</v>
      </c>
      <c r="AF574" s="10" t="s">
        <v>0</v>
      </c>
      <c r="AG574" s="10" t="s">
        <v>0</v>
      </c>
      <c r="AH574" s="10" t="s">
        <v>0</v>
      </c>
      <c r="AI574" s="10" t="s">
        <v>0</v>
      </c>
    </row>
    <row r="575" spans="2:35" ht="30" x14ac:dyDescent="0.25">
      <c r="B575">
        <f>IFERROR(IF(I575=DADOS!$AE$8,S575,""),0)</f>
        <v>0</v>
      </c>
      <c r="C575">
        <f>IF(I575=DADOS!$AE$8,S575,"")</f>
        <v>0</v>
      </c>
      <c r="D575">
        <f>IF(I575="","",COUNTIF(I$12:I575,DADOS!$AE$4))</f>
        <v>3</v>
      </c>
      <c r="E575">
        <f>IF(I575="","",IF(I575=DADOS!$AE$4,"",IF(OR(I575=DADOS!$AE$5,I575=DADOS!$AE$6,I575=DADOS!$AE$7),COUNTIFS('MODELO ORÇAMENTO'!$D$14:D575,'MODELO ORÇAMENTO'!D575,'MODELO ORÇAMENTO'!$I$14:I575,DADOS!$AE$5),COUNTIFS('MODELO ORÇAMENTO'!$D$14:D575,'MODELO ORÇAMENTO'!D575,'MODELO ORÇAMENTO'!$I$14:I575,DADOS!$AE$5))))</f>
        <v>19</v>
      </c>
      <c r="F575">
        <f>IF(I575="","",IF(I575=DADOS!$AE$4,"",IF(OR(I575=DADOS!$AE$5,I575=DADOS!$AE$6,I575=DADOS!$AE$7),COUNTIFS('MODELO ORÇAMENTO'!$D$14:D575,'MODELO ORÇAMENTO'!D575,'MODELO ORÇAMENTO'!$E$14:E575,'MODELO ORÇAMENTO'!E575,'MODELO ORÇAMENTO'!$I$14:I575,DADOS!$AE$6),COUNTIFS('MODELO ORÇAMENTO'!$D$14:D575,'MODELO ORÇAMENTO'!D575,'MODELO ORÇAMENTO'!$E$14:E575,'MODELO ORÇAMENTO'!E575,'MODELO ORÇAMENTO'!$I$14:I575,DADOS!$AE$6))))</f>
        <v>0</v>
      </c>
      <c r="G575">
        <f>IF(I575="","",IF(I575=DADOS!$AE$4,"",IF(OR(I575=DADOS!$AE$5,I575=DADOS!$AE$6,I575=DADOS!$AE$7),COUNTIFS('MODELO ORÇAMENTO'!$D$14:D575,'MODELO ORÇAMENTO'!D575,'MODELO ORÇAMENTO'!$E$14:E575,'MODELO ORÇAMENTO'!E575,'MODELO ORÇAMENTO'!$F$14:F575,'MODELO ORÇAMENTO'!F575,'MODELO ORÇAMENTO'!$I$14:I575,DADOS!$AE$7),COUNTIFS('MODELO ORÇAMENTO'!$D$14:D575,'MODELO ORÇAMENTO'!D575,'MODELO ORÇAMENTO'!$E$14:E575,'MODELO ORÇAMENTO'!E575,'MODELO ORÇAMENTO'!$F$14:F575,'MODELO ORÇAMENTO'!F575,'MODELO ORÇAMENTO'!$I$14:I575,DADOS!$AE$7))))</f>
        <v>0</v>
      </c>
      <c r="H575">
        <f>IF(I575="","",COUNTIFS('MODELO ORÇAMENTO'!$D$14:D575,'MODELO ORÇAMENTO'!D575,'MODELO ORÇAMENTO'!$E$14:E575,'MODELO ORÇAMENTO'!E575,'MODELO ORÇAMENTO'!$F$14:F575,'MODELO ORÇAMENTO'!F575,'MODELO ORÇAMENTO'!$G$14:G575,'MODELO ORÇAMENTO'!G575,'MODELO ORÇAMENTO'!$I$14:I575,DADOS!$AE$8))</f>
        <v>5</v>
      </c>
      <c r="I575" t="s">
        <v>16</v>
      </c>
      <c r="K575" s="49"/>
      <c r="L575" s="2" t="s">
        <v>882</v>
      </c>
      <c r="O575" s="4" t="s">
        <v>392</v>
      </c>
      <c r="P575" s="3" t="s">
        <v>49</v>
      </c>
      <c r="Q575" s="5">
        <v>20</v>
      </c>
      <c r="R575" s="7"/>
      <c r="S575" s="6"/>
      <c r="T575" s="8"/>
      <c r="U575" s="2" t="s">
        <v>42</v>
      </c>
      <c r="V575" s="43"/>
      <c r="Z575" s="10" t="s">
        <v>0</v>
      </c>
      <c r="AA575" s="10" t="s">
        <v>0</v>
      </c>
      <c r="AB575" s="10" t="s">
        <v>0</v>
      </c>
      <c r="AC575" s="10" t="s">
        <v>0</v>
      </c>
      <c r="AE575" s="10" t="s">
        <v>0</v>
      </c>
      <c r="AF575" s="10" t="s">
        <v>0</v>
      </c>
      <c r="AG575" s="10" t="s">
        <v>0</v>
      </c>
      <c r="AH575" s="10" t="s">
        <v>0</v>
      </c>
      <c r="AI575" s="10" t="s">
        <v>0</v>
      </c>
    </row>
    <row r="576" spans="2:35" x14ac:dyDescent="0.25">
      <c r="B576" t="str">
        <f>IFERROR(IF(I576=DADOS!$AE$8,S576,""),0)</f>
        <v/>
      </c>
      <c r="C576" t="str">
        <f>IF(I576=DADOS!$AE$8,S576,"")</f>
        <v/>
      </c>
      <c r="D576" t="str">
        <f>IF(I576="","",COUNTIF(I$12:I576,DADOS!$AE$4))</f>
        <v/>
      </c>
      <c r="E576" t="str">
        <f>IF(I576="","",IF(I576=DADOS!$AE$4,"",IF(OR(I576=DADOS!$AE$5,I576=DADOS!$AE$6,I576=DADOS!$AE$7),COUNTIFS('MODELO ORÇAMENTO'!$D$14:D576,'MODELO ORÇAMENTO'!D576,'MODELO ORÇAMENTO'!$I$14:I576,DADOS!$AE$5),COUNTIFS('MODELO ORÇAMENTO'!$D$14:D576,'MODELO ORÇAMENTO'!D576,'MODELO ORÇAMENTO'!$I$14:I576,DADOS!$AE$5))))</f>
        <v/>
      </c>
      <c r="F576" t="str">
        <f>IF(I576="","",IF(I576=DADOS!$AE$4,"",IF(OR(I576=DADOS!$AE$5,I576=DADOS!$AE$6,I576=DADOS!$AE$7),COUNTIFS('MODELO ORÇAMENTO'!$D$14:D576,'MODELO ORÇAMENTO'!D576,'MODELO ORÇAMENTO'!$E$14:E576,'MODELO ORÇAMENTO'!E576,'MODELO ORÇAMENTO'!$I$14:I576,DADOS!$AE$6),COUNTIFS('MODELO ORÇAMENTO'!$D$14:D576,'MODELO ORÇAMENTO'!D576,'MODELO ORÇAMENTO'!$E$14:E576,'MODELO ORÇAMENTO'!E576,'MODELO ORÇAMENTO'!$I$14:I576,DADOS!$AE$6))))</f>
        <v/>
      </c>
      <c r="G576" t="str">
        <f>IF(I576="","",IF(I576=DADOS!$AE$4,"",IF(OR(I576=DADOS!$AE$5,I576=DADOS!$AE$6,I576=DADOS!$AE$7),COUNTIFS('MODELO ORÇAMENTO'!$D$14:D576,'MODELO ORÇAMENTO'!D576,'MODELO ORÇAMENTO'!$E$14:E576,'MODELO ORÇAMENTO'!E576,'MODELO ORÇAMENTO'!$F$14:F576,'MODELO ORÇAMENTO'!F576,'MODELO ORÇAMENTO'!$I$14:I576,DADOS!$AE$7),COUNTIFS('MODELO ORÇAMENTO'!$D$14:D576,'MODELO ORÇAMENTO'!D576,'MODELO ORÇAMENTO'!$E$14:E576,'MODELO ORÇAMENTO'!E576,'MODELO ORÇAMENTO'!$F$14:F576,'MODELO ORÇAMENTO'!F576,'MODELO ORÇAMENTO'!$I$14:I576,DADOS!$AE$7))))</f>
        <v/>
      </c>
      <c r="H576" t="str">
        <f>IF(I576="","",COUNTIFS('MODELO ORÇAMENTO'!$D$14:D576,'MODELO ORÇAMENTO'!D576,'MODELO ORÇAMENTO'!$E$14:E576,'MODELO ORÇAMENTO'!E576,'MODELO ORÇAMENTO'!$F$14:F576,'MODELO ORÇAMENTO'!F576,'MODELO ORÇAMENTO'!$G$14:G576,'MODELO ORÇAMENTO'!G576,'MODELO ORÇAMENTO'!$I$14:I576,DADOS!$AE$8))</f>
        <v/>
      </c>
      <c r="K576" s="49"/>
      <c r="L576" s="2" t="s">
        <v>0</v>
      </c>
      <c r="O576" s="4" t="s">
        <v>0</v>
      </c>
      <c r="P576" s="3" t="s">
        <v>0</v>
      </c>
      <c r="Q576" s="5" t="s">
        <v>0</v>
      </c>
      <c r="R576" s="7"/>
      <c r="S576" s="6"/>
      <c r="T576" s="8"/>
      <c r="V576" s="43"/>
      <c r="Z576" s="10" t="s">
        <v>0</v>
      </c>
      <c r="AA576" s="10" t="s">
        <v>0</v>
      </c>
      <c r="AB576" s="10" t="s">
        <v>0</v>
      </c>
      <c r="AC576" s="10" t="s">
        <v>0</v>
      </c>
      <c r="AE576" s="10" t="s">
        <v>0</v>
      </c>
      <c r="AF576" s="10" t="s">
        <v>0</v>
      </c>
      <c r="AG576" s="10" t="s">
        <v>0</v>
      </c>
      <c r="AH576" s="10" t="s">
        <v>0</v>
      </c>
      <c r="AI576" s="10" t="s">
        <v>0</v>
      </c>
    </row>
    <row r="577" spans="2:35" x14ac:dyDescent="0.25">
      <c r="B577" t="str">
        <f>IFERROR(IF(I577=DADOS!$AE$8,S577,""),0)</f>
        <v/>
      </c>
      <c r="C577" t="str">
        <f>IF(I577=DADOS!$AE$8,S577,"")</f>
        <v/>
      </c>
      <c r="D577">
        <f>IF(I577="","",COUNTIF(I$12:I577,DADOS!$AE$4))</f>
        <v>3</v>
      </c>
      <c r="E577">
        <f>IF(I577="","",IF(I577=DADOS!$AE$4,"",IF(OR(I577=DADOS!$AE$5,I577=DADOS!$AE$6,I577=DADOS!$AE$7),COUNTIFS('MODELO ORÇAMENTO'!$D$14:D577,'MODELO ORÇAMENTO'!D577,'MODELO ORÇAMENTO'!$I$14:I577,DADOS!$AE$5),COUNTIFS('MODELO ORÇAMENTO'!$D$14:D577,'MODELO ORÇAMENTO'!D577,'MODELO ORÇAMENTO'!$I$14:I577,DADOS!$AE$5))))</f>
        <v>20</v>
      </c>
      <c r="F577">
        <f>IF(I577="","",IF(I577=DADOS!$AE$4,"",IF(OR(I577=DADOS!$AE$5,I577=DADOS!$AE$6,I577=DADOS!$AE$7),COUNTIFS('MODELO ORÇAMENTO'!$D$14:D577,'MODELO ORÇAMENTO'!D577,'MODELO ORÇAMENTO'!$E$14:E577,'MODELO ORÇAMENTO'!E577,'MODELO ORÇAMENTO'!$I$14:I577,DADOS!$AE$6),COUNTIFS('MODELO ORÇAMENTO'!$D$14:D577,'MODELO ORÇAMENTO'!D577,'MODELO ORÇAMENTO'!$E$14:E577,'MODELO ORÇAMENTO'!E577,'MODELO ORÇAMENTO'!$I$14:I577,DADOS!$AE$6))))</f>
        <v>0</v>
      </c>
      <c r="G577">
        <f>IF(I577="","",IF(I577=DADOS!$AE$4,"",IF(OR(I577=DADOS!$AE$5,I577=DADOS!$AE$6,I577=DADOS!$AE$7),COUNTIFS('MODELO ORÇAMENTO'!$D$14:D577,'MODELO ORÇAMENTO'!D577,'MODELO ORÇAMENTO'!$E$14:E577,'MODELO ORÇAMENTO'!E577,'MODELO ORÇAMENTO'!$F$14:F577,'MODELO ORÇAMENTO'!F577,'MODELO ORÇAMENTO'!$I$14:I577,DADOS!$AE$7),COUNTIFS('MODELO ORÇAMENTO'!$D$14:D577,'MODELO ORÇAMENTO'!D577,'MODELO ORÇAMENTO'!$E$14:E577,'MODELO ORÇAMENTO'!E577,'MODELO ORÇAMENTO'!$F$14:F577,'MODELO ORÇAMENTO'!F577,'MODELO ORÇAMENTO'!$I$14:I577,DADOS!$AE$7))))</f>
        <v>0</v>
      </c>
      <c r="H577">
        <f>IF(I577="","",COUNTIFS('MODELO ORÇAMENTO'!$D$14:D577,'MODELO ORÇAMENTO'!D577,'MODELO ORÇAMENTO'!$E$14:E577,'MODELO ORÇAMENTO'!E577,'MODELO ORÇAMENTO'!$F$14:F577,'MODELO ORÇAMENTO'!F577,'MODELO ORÇAMENTO'!$G$14:G577,'MODELO ORÇAMENTO'!G577,'MODELO ORÇAMENTO'!$I$14:I577,DADOS!$AE$8))</f>
        <v>0</v>
      </c>
      <c r="I577" t="s">
        <v>13</v>
      </c>
      <c r="K577" s="49"/>
      <c r="L577" s="2" t="s">
        <v>883</v>
      </c>
      <c r="O577" s="4" t="s">
        <v>884</v>
      </c>
      <c r="P577" s="3" t="s">
        <v>0</v>
      </c>
      <c r="Q577" s="5" t="s">
        <v>0</v>
      </c>
      <c r="R577" s="7"/>
      <c r="S577" s="6"/>
      <c r="T577" s="8"/>
      <c r="V577" s="43"/>
      <c r="X577" s="9" t="s">
        <v>884</v>
      </c>
      <c r="Z577" s="10" t="s">
        <v>0</v>
      </c>
      <c r="AA577" s="10" t="s">
        <v>0</v>
      </c>
      <c r="AB577" s="10" t="s">
        <v>0</v>
      </c>
      <c r="AC577" s="10" t="s">
        <v>0</v>
      </c>
      <c r="AE577" s="10" t="s">
        <v>0</v>
      </c>
      <c r="AF577" s="10" t="s">
        <v>0</v>
      </c>
      <c r="AG577" s="10" t="s">
        <v>0</v>
      </c>
      <c r="AH577" s="10" t="s">
        <v>0</v>
      </c>
      <c r="AI577" s="10" t="s">
        <v>0</v>
      </c>
    </row>
    <row r="578" spans="2:35" ht="75" x14ac:dyDescent="0.25">
      <c r="B578">
        <f>IFERROR(IF(I578=DADOS!$AE$8,S578,""),0)</f>
        <v>0</v>
      </c>
      <c r="C578">
        <f>IF(I578=DADOS!$AE$8,S578,"")</f>
        <v>0</v>
      </c>
      <c r="D578">
        <f>IF(I578="","",COUNTIF(I$12:I578,DADOS!$AE$4))</f>
        <v>3</v>
      </c>
      <c r="E578">
        <f>IF(I578="","",IF(I578=DADOS!$AE$4,"",IF(OR(I578=DADOS!$AE$5,I578=DADOS!$AE$6,I578=DADOS!$AE$7),COUNTIFS('MODELO ORÇAMENTO'!$D$14:D578,'MODELO ORÇAMENTO'!D578,'MODELO ORÇAMENTO'!$I$14:I578,DADOS!$AE$5),COUNTIFS('MODELO ORÇAMENTO'!$D$14:D578,'MODELO ORÇAMENTO'!D578,'MODELO ORÇAMENTO'!$I$14:I578,DADOS!$AE$5))))</f>
        <v>20</v>
      </c>
      <c r="F578">
        <f>IF(I578="","",IF(I578=DADOS!$AE$4,"",IF(OR(I578=DADOS!$AE$5,I578=DADOS!$AE$6,I578=DADOS!$AE$7),COUNTIFS('MODELO ORÇAMENTO'!$D$14:D578,'MODELO ORÇAMENTO'!D578,'MODELO ORÇAMENTO'!$E$14:E578,'MODELO ORÇAMENTO'!E578,'MODELO ORÇAMENTO'!$I$14:I578,DADOS!$AE$6),COUNTIFS('MODELO ORÇAMENTO'!$D$14:D578,'MODELO ORÇAMENTO'!D578,'MODELO ORÇAMENTO'!$E$14:E578,'MODELO ORÇAMENTO'!E578,'MODELO ORÇAMENTO'!$I$14:I578,DADOS!$AE$6))))</f>
        <v>0</v>
      </c>
      <c r="G578">
        <f>IF(I578="","",IF(I578=DADOS!$AE$4,"",IF(OR(I578=DADOS!$AE$5,I578=DADOS!$AE$6,I578=DADOS!$AE$7),COUNTIFS('MODELO ORÇAMENTO'!$D$14:D578,'MODELO ORÇAMENTO'!D578,'MODELO ORÇAMENTO'!$E$14:E578,'MODELO ORÇAMENTO'!E578,'MODELO ORÇAMENTO'!$F$14:F578,'MODELO ORÇAMENTO'!F578,'MODELO ORÇAMENTO'!$I$14:I578,DADOS!$AE$7),COUNTIFS('MODELO ORÇAMENTO'!$D$14:D578,'MODELO ORÇAMENTO'!D578,'MODELO ORÇAMENTO'!$E$14:E578,'MODELO ORÇAMENTO'!E578,'MODELO ORÇAMENTO'!$F$14:F578,'MODELO ORÇAMENTO'!F578,'MODELO ORÇAMENTO'!$I$14:I578,DADOS!$AE$7))))</f>
        <v>0</v>
      </c>
      <c r="H578">
        <f>IF(I578="","",COUNTIFS('MODELO ORÇAMENTO'!$D$14:D578,'MODELO ORÇAMENTO'!D578,'MODELO ORÇAMENTO'!$E$14:E578,'MODELO ORÇAMENTO'!E578,'MODELO ORÇAMENTO'!$F$14:F578,'MODELO ORÇAMENTO'!F578,'MODELO ORÇAMENTO'!$G$14:G578,'MODELO ORÇAMENTO'!G578,'MODELO ORÇAMENTO'!$I$14:I578,DADOS!$AE$8))</f>
        <v>1</v>
      </c>
      <c r="I578" t="s">
        <v>16</v>
      </c>
      <c r="K578" s="49"/>
      <c r="L578" s="2" t="s">
        <v>885</v>
      </c>
      <c r="O578" s="4" t="s">
        <v>886</v>
      </c>
      <c r="P578" s="3" t="s">
        <v>49</v>
      </c>
      <c r="Q578" s="5">
        <v>68.739999999999995</v>
      </c>
      <c r="R578" s="7"/>
      <c r="S578" s="6"/>
      <c r="T578" s="8"/>
      <c r="U578" s="2" t="s">
        <v>42</v>
      </c>
      <c r="V578" s="43"/>
      <c r="Z578" s="10" t="s">
        <v>0</v>
      </c>
      <c r="AA578" s="10" t="s">
        <v>0</v>
      </c>
      <c r="AB578" s="10" t="s">
        <v>0</v>
      </c>
      <c r="AC578" s="10" t="s">
        <v>0</v>
      </c>
      <c r="AE578" s="10" t="s">
        <v>0</v>
      </c>
      <c r="AF578" s="10" t="s">
        <v>0</v>
      </c>
      <c r="AG578" s="10" t="s">
        <v>0</v>
      </c>
      <c r="AH578" s="10" t="s">
        <v>0</v>
      </c>
      <c r="AI578" s="10" t="s">
        <v>0</v>
      </c>
    </row>
    <row r="579" spans="2:35" ht="75" x14ac:dyDescent="0.25">
      <c r="B579">
        <f>IFERROR(IF(I579=DADOS!$AE$8,S579,""),0)</f>
        <v>0</v>
      </c>
      <c r="C579">
        <f>IF(I579=DADOS!$AE$8,S579,"")</f>
        <v>0</v>
      </c>
      <c r="D579">
        <f>IF(I579="","",COUNTIF(I$12:I579,DADOS!$AE$4))</f>
        <v>3</v>
      </c>
      <c r="E579">
        <f>IF(I579="","",IF(I579=DADOS!$AE$4,"",IF(OR(I579=DADOS!$AE$5,I579=DADOS!$AE$6,I579=DADOS!$AE$7),COUNTIFS('MODELO ORÇAMENTO'!$D$14:D579,'MODELO ORÇAMENTO'!D579,'MODELO ORÇAMENTO'!$I$14:I579,DADOS!$AE$5),COUNTIFS('MODELO ORÇAMENTO'!$D$14:D579,'MODELO ORÇAMENTO'!D579,'MODELO ORÇAMENTO'!$I$14:I579,DADOS!$AE$5))))</f>
        <v>20</v>
      </c>
      <c r="F579">
        <f>IF(I579="","",IF(I579=DADOS!$AE$4,"",IF(OR(I579=DADOS!$AE$5,I579=DADOS!$AE$6,I579=DADOS!$AE$7),COUNTIFS('MODELO ORÇAMENTO'!$D$14:D579,'MODELO ORÇAMENTO'!D579,'MODELO ORÇAMENTO'!$E$14:E579,'MODELO ORÇAMENTO'!E579,'MODELO ORÇAMENTO'!$I$14:I579,DADOS!$AE$6),COUNTIFS('MODELO ORÇAMENTO'!$D$14:D579,'MODELO ORÇAMENTO'!D579,'MODELO ORÇAMENTO'!$E$14:E579,'MODELO ORÇAMENTO'!E579,'MODELO ORÇAMENTO'!$I$14:I579,DADOS!$AE$6))))</f>
        <v>0</v>
      </c>
      <c r="G579">
        <f>IF(I579="","",IF(I579=DADOS!$AE$4,"",IF(OR(I579=DADOS!$AE$5,I579=DADOS!$AE$6,I579=DADOS!$AE$7),COUNTIFS('MODELO ORÇAMENTO'!$D$14:D579,'MODELO ORÇAMENTO'!D579,'MODELO ORÇAMENTO'!$E$14:E579,'MODELO ORÇAMENTO'!E579,'MODELO ORÇAMENTO'!$F$14:F579,'MODELO ORÇAMENTO'!F579,'MODELO ORÇAMENTO'!$I$14:I579,DADOS!$AE$7),COUNTIFS('MODELO ORÇAMENTO'!$D$14:D579,'MODELO ORÇAMENTO'!D579,'MODELO ORÇAMENTO'!$E$14:E579,'MODELO ORÇAMENTO'!E579,'MODELO ORÇAMENTO'!$F$14:F579,'MODELO ORÇAMENTO'!F579,'MODELO ORÇAMENTO'!$I$14:I579,DADOS!$AE$7))))</f>
        <v>0</v>
      </c>
      <c r="H579">
        <f>IF(I579="","",COUNTIFS('MODELO ORÇAMENTO'!$D$14:D579,'MODELO ORÇAMENTO'!D579,'MODELO ORÇAMENTO'!$E$14:E579,'MODELO ORÇAMENTO'!E579,'MODELO ORÇAMENTO'!$F$14:F579,'MODELO ORÇAMENTO'!F579,'MODELO ORÇAMENTO'!$G$14:G579,'MODELO ORÇAMENTO'!G579,'MODELO ORÇAMENTO'!$I$14:I579,DADOS!$AE$8))</f>
        <v>2</v>
      </c>
      <c r="I579" t="s">
        <v>16</v>
      </c>
      <c r="K579" s="49"/>
      <c r="L579" s="2" t="s">
        <v>887</v>
      </c>
      <c r="O579" s="4" t="s">
        <v>888</v>
      </c>
      <c r="P579" s="3" t="s">
        <v>49</v>
      </c>
      <c r="Q579" s="5">
        <v>68.739999999999995</v>
      </c>
      <c r="R579" s="7"/>
      <c r="S579" s="6"/>
      <c r="T579" s="8"/>
      <c r="U579" s="2" t="s">
        <v>42</v>
      </c>
      <c r="V579" s="43"/>
      <c r="Z579" s="10" t="s">
        <v>0</v>
      </c>
      <c r="AA579" s="10" t="s">
        <v>0</v>
      </c>
      <c r="AB579" s="10" t="s">
        <v>0</v>
      </c>
      <c r="AC579" s="10" t="s">
        <v>0</v>
      </c>
      <c r="AE579" s="10" t="s">
        <v>0</v>
      </c>
      <c r="AF579" s="10" t="s">
        <v>0</v>
      </c>
      <c r="AG579" s="10" t="s">
        <v>0</v>
      </c>
      <c r="AH579" s="10" t="s">
        <v>0</v>
      </c>
      <c r="AI579" s="10" t="s">
        <v>0</v>
      </c>
    </row>
    <row r="580" spans="2:35" ht="45" x14ac:dyDescent="0.25">
      <c r="B580">
        <f>IFERROR(IF(I580=DADOS!$AE$8,S580,""),0)</f>
        <v>0</v>
      </c>
      <c r="C580">
        <f>IF(I580=DADOS!$AE$8,S580,"")</f>
        <v>0</v>
      </c>
      <c r="D580">
        <f>IF(I580="","",COUNTIF(I$12:I580,DADOS!$AE$4))</f>
        <v>3</v>
      </c>
      <c r="E580">
        <f>IF(I580="","",IF(I580=DADOS!$AE$4,"",IF(OR(I580=DADOS!$AE$5,I580=DADOS!$AE$6,I580=DADOS!$AE$7),COUNTIFS('MODELO ORÇAMENTO'!$D$14:D580,'MODELO ORÇAMENTO'!D580,'MODELO ORÇAMENTO'!$I$14:I580,DADOS!$AE$5),COUNTIFS('MODELO ORÇAMENTO'!$D$14:D580,'MODELO ORÇAMENTO'!D580,'MODELO ORÇAMENTO'!$I$14:I580,DADOS!$AE$5))))</f>
        <v>20</v>
      </c>
      <c r="F580">
        <f>IF(I580="","",IF(I580=DADOS!$AE$4,"",IF(OR(I580=DADOS!$AE$5,I580=DADOS!$AE$6,I580=DADOS!$AE$7),COUNTIFS('MODELO ORÇAMENTO'!$D$14:D580,'MODELO ORÇAMENTO'!D580,'MODELO ORÇAMENTO'!$E$14:E580,'MODELO ORÇAMENTO'!E580,'MODELO ORÇAMENTO'!$I$14:I580,DADOS!$AE$6),COUNTIFS('MODELO ORÇAMENTO'!$D$14:D580,'MODELO ORÇAMENTO'!D580,'MODELO ORÇAMENTO'!$E$14:E580,'MODELO ORÇAMENTO'!E580,'MODELO ORÇAMENTO'!$I$14:I580,DADOS!$AE$6))))</f>
        <v>0</v>
      </c>
      <c r="G580">
        <f>IF(I580="","",IF(I580=DADOS!$AE$4,"",IF(OR(I580=DADOS!$AE$5,I580=DADOS!$AE$6,I580=DADOS!$AE$7),COUNTIFS('MODELO ORÇAMENTO'!$D$14:D580,'MODELO ORÇAMENTO'!D580,'MODELO ORÇAMENTO'!$E$14:E580,'MODELO ORÇAMENTO'!E580,'MODELO ORÇAMENTO'!$F$14:F580,'MODELO ORÇAMENTO'!F580,'MODELO ORÇAMENTO'!$I$14:I580,DADOS!$AE$7),COUNTIFS('MODELO ORÇAMENTO'!$D$14:D580,'MODELO ORÇAMENTO'!D580,'MODELO ORÇAMENTO'!$E$14:E580,'MODELO ORÇAMENTO'!E580,'MODELO ORÇAMENTO'!$F$14:F580,'MODELO ORÇAMENTO'!F580,'MODELO ORÇAMENTO'!$I$14:I580,DADOS!$AE$7))))</f>
        <v>0</v>
      </c>
      <c r="H580">
        <f>IF(I580="","",COUNTIFS('MODELO ORÇAMENTO'!$D$14:D580,'MODELO ORÇAMENTO'!D580,'MODELO ORÇAMENTO'!$E$14:E580,'MODELO ORÇAMENTO'!E580,'MODELO ORÇAMENTO'!$F$14:F580,'MODELO ORÇAMENTO'!F580,'MODELO ORÇAMENTO'!$G$14:G580,'MODELO ORÇAMENTO'!G580,'MODELO ORÇAMENTO'!$I$14:I580,DADOS!$AE$8))</f>
        <v>3</v>
      </c>
      <c r="I580" t="s">
        <v>16</v>
      </c>
      <c r="K580" s="49"/>
      <c r="L580" s="2" t="s">
        <v>889</v>
      </c>
      <c r="O580" s="4" t="s">
        <v>532</v>
      </c>
      <c r="P580" s="3" t="s">
        <v>75</v>
      </c>
      <c r="Q580" s="5">
        <v>25.139999999999997</v>
      </c>
      <c r="R580" s="7"/>
      <c r="S580" s="6"/>
      <c r="T580" s="8"/>
      <c r="U580" s="2" t="s">
        <v>42</v>
      </c>
      <c r="V580" s="43"/>
      <c r="Z580" s="10" t="s">
        <v>0</v>
      </c>
      <c r="AA580" s="10" t="s">
        <v>0</v>
      </c>
      <c r="AB580" s="10" t="s">
        <v>0</v>
      </c>
      <c r="AC580" s="10" t="s">
        <v>0</v>
      </c>
      <c r="AE580" s="10" t="s">
        <v>0</v>
      </c>
      <c r="AF580" s="10" t="s">
        <v>0</v>
      </c>
      <c r="AG580" s="10" t="s">
        <v>0</v>
      </c>
      <c r="AH580" s="10" t="s">
        <v>0</v>
      </c>
      <c r="AI580" s="10" t="s">
        <v>0</v>
      </c>
    </row>
    <row r="581" spans="2:35" ht="45" x14ac:dyDescent="0.25">
      <c r="B581">
        <f>IFERROR(IF(I581=DADOS!$AE$8,S581,""),0)</f>
        <v>0</v>
      </c>
      <c r="C581">
        <f>IF(I581=DADOS!$AE$8,S581,"")</f>
        <v>0</v>
      </c>
      <c r="D581">
        <f>IF(I581="","",COUNTIF(I$12:I581,DADOS!$AE$4))</f>
        <v>3</v>
      </c>
      <c r="E581">
        <f>IF(I581="","",IF(I581=DADOS!$AE$4,"",IF(OR(I581=DADOS!$AE$5,I581=DADOS!$AE$6,I581=DADOS!$AE$7),COUNTIFS('MODELO ORÇAMENTO'!$D$14:D581,'MODELO ORÇAMENTO'!D581,'MODELO ORÇAMENTO'!$I$14:I581,DADOS!$AE$5),COUNTIFS('MODELO ORÇAMENTO'!$D$14:D581,'MODELO ORÇAMENTO'!D581,'MODELO ORÇAMENTO'!$I$14:I581,DADOS!$AE$5))))</f>
        <v>20</v>
      </c>
      <c r="F581">
        <f>IF(I581="","",IF(I581=DADOS!$AE$4,"",IF(OR(I581=DADOS!$AE$5,I581=DADOS!$AE$6,I581=DADOS!$AE$7),COUNTIFS('MODELO ORÇAMENTO'!$D$14:D581,'MODELO ORÇAMENTO'!D581,'MODELO ORÇAMENTO'!$E$14:E581,'MODELO ORÇAMENTO'!E581,'MODELO ORÇAMENTO'!$I$14:I581,DADOS!$AE$6),COUNTIFS('MODELO ORÇAMENTO'!$D$14:D581,'MODELO ORÇAMENTO'!D581,'MODELO ORÇAMENTO'!$E$14:E581,'MODELO ORÇAMENTO'!E581,'MODELO ORÇAMENTO'!$I$14:I581,DADOS!$AE$6))))</f>
        <v>0</v>
      </c>
      <c r="G581">
        <f>IF(I581="","",IF(I581=DADOS!$AE$4,"",IF(OR(I581=DADOS!$AE$5,I581=DADOS!$AE$6,I581=DADOS!$AE$7),COUNTIFS('MODELO ORÇAMENTO'!$D$14:D581,'MODELO ORÇAMENTO'!D581,'MODELO ORÇAMENTO'!$E$14:E581,'MODELO ORÇAMENTO'!E581,'MODELO ORÇAMENTO'!$F$14:F581,'MODELO ORÇAMENTO'!F581,'MODELO ORÇAMENTO'!$I$14:I581,DADOS!$AE$7),COUNTIFS('MODELO ORÇAMENTO'!$D$14:D581,'MODELO ORÇAMENTO'!D581,'MODELO ORÇAMENTO'!$E$14:E581,'MODELO ORÇAMENTO'!E581,'MODELO ORÇAMENTO'!$F$14:F581,'MODELO ORÇAMENTO'!F581,'MODELO ORÇAMENTO'!$I$14:I581,DADOS!$AE$7))))</f>
        <v>0</v>
      </c>
      <c r="H581">
        <f>IF(I581="","",COUNTIFS('MODELO ORÇAMENTO'!$D$14:D581,'MODELO ORÇAMENTO'!D581,'MODELO ORÇAMENTO'!$E$14:E581,'MODELO ORÇAMENTO'!E581,'MODELO ORÇAMENTO'!$F$14:F581,'MODELO ORÇAMENTO'!F581,'MODELO ORÇAMENTO'!$G$14:G581,'MODELO ORÇAMENTO'!G581,'MODELO ORÇAMENTO'!$I$14:I581,DADOS!$AE$8))</f>
        <v>4</v>
      </c>
      <c r="I581" t="s">
        <v>16</v>
      </c>
      <c r="K581" s="49"/>
      <c r="L581" s="2" t="s">
        <v>890</v>
      </c>
      <c r="O581" s="4" t="s">
        <v>891</v>
      </c>
      <c r="P581" s="3" t="s">
        <v>75</v>
      </c>
      <c r="Q581" s="5">
        <v>2</v>
      </c>
      <c r="R581" s="7"/>
      <c r="S581" s="6"/>
      <c r="T581" s="8"/>
      <c r="U581" s="2" t="s">
        <v>42</v>
      </c>
      <c r="V581" s="43"/>
      <c r="Z581" s="10" t="s">
        <v>0</v>
      </c>
      <c r="AA581" s="10" t="s">
        <v>0</v>
      </c>
      <c r="AB581" s="10" t="s">
        <v>0</v>
      </c>
      <c r="AC581" s="10" t="s">
        <v>0</v>
      </c>
      <c r="AE581" s="10" t="s">
        <v>0</v>
      </c>
      <c r="AF581" s="10" t="s">
        <v>0</v>
      </c>
      <c r="AG581" s="10" t="s">
        <v>0</v>
      </c>
      <c r="AH581" s="10" t="s">
        <v>0</v>
      </c>
      <c r="AI581" s="10" t="s">
        <v>0</v>
      </c>
    </row>
    <row r="582" spans="2:35" x14ac:dyDescent="0.25">
      <c r="B582" t="str">
        <f>IFERROR(IF(I582=DADOS!$AE$8,S582,""),0)</f>
        <v/>
      </c>
      <c r="C582" t="str">
        <f>IF(I582=DADOS!$AE$8,S582,"")</f>
        <v/>
      </c>
      <c r="D582" t="str">
        <f>IF(I582="","",COUNTIF(I$12:I582,DADOS!$AE$4))</f>
        <v/>
      </c>
      <c r="E582" t="str">
        <f>IF(I582="","",IF(I582=DADOS!$AE$4,"",IF(OR(I582=DADOS!$AE$5,I582=DADOS!$AE$6,I582=DADOS!$AE$7),COUNTIFS('MODELO ORÇAMENTO'!$D$14:D582,'MODELO ORÇAMENTO'!D582,'MODELO ORÇAMENTO'!$I$14:I582,DADOS!$AE$5),COUNTIFS('MODELO ORÇAMENTO'!$D$14:D582,'MODELO ORÇAMENTO'!D582,'MODELO ORÇAMENTO'!$I$14:I582,DADOS!$AE$5))))</f>
        <v/>
      </c>
      <c r="F582" t="str">
        <f>IF(I582="","",IF(I582=DADOS!$AE$4,"",IF(OR(I582=DADOS!$AE$5,I582=DADOS!$AE$6,I582=DADOS!$AE$7),COUNTIFS('MODELO ORÇAMENTO'!$D$14:D582,'MODELO ORÇAMENTO'!D582,'MODELO ORÇAMENTO'!$E$14:E582,'MODELO ORÇAMENTO'!E582,'MODELO ORÇAMENTO'!$I$14:I582,DADOS!$AE$6),COUNTIFS('MODELO ORÇAMENTO'!$D$14:D582,'MODELO ORÇAMENTO'!D582,'MODELO ORÇAMENTO'!$E$14:E582,'MODELO ORÇAMENTO'!E582,'MODELO ORÇAMENTO'!$I$14:I582,DADOS!$AE$6))))</f>
        <v/>
      </c>
      <c r="G582" t="str">
        <f>IF(I582="","",IF(I582=DADOS!$AE$4,"",IF(OR(I582=DADOS!$AE$5,I582=DADOS!$AE$6,I582=DADOS!$AE$7),COUNTIFS('MODELO ORÇAMENTO'!$D$14:D582,'MODELO ORÇAMENTO'!D582,'MODELO ORÇAMENTO'!$E$14:E582,'MODELO ORÇAMENTO'!E582,'MODELO ORÇAMENTO'!$F$14:F582,'MODELO ORÇAMENTO'!F582,'MODELO ORÇAMENTO'!$I$14:I582,DADOS!$AE$7),COUNTIFS('MODELO ORÇAMENTO'!$D$14:D582,'MODELO ORÇAMENTO'!D582,'MODELO ORÇAMENTO'!$E$14:E582,'MODELO ORÇAMENTO'!E582,'MODELO ORÇAMENTO'!$F$14:F582,'MODELO ORÇAMENTO'!F582,'MODELO ORÇAMENTO'!$I$14:I582,DADOS!$AE$7))))</f>
        <v/>
      </c>
      <c r="H582" t="str">
        <f>IF(I582="","",COUNTIFS('MODELO ORÇAMENTO'!$D$14:D582,'MODELO ORÇAMENTO'!D582,'MODELO ORÇAMENTO'!$E$14:E582,'MODELO ORÇAMENTO'!E582,'MODELO ORÇAMENTO'!$F$14:F582,'MODELO ORÇAMENTO'!F582,'MODELO ORÇAMENTO'!$G$14:G582,'MODELO ORÇAMENTO'!G582,'MODELO ORÇAMENTO'!$I$14:I582,DADOS!$AE$8))</f>
        <v/>
      </c>
      <c r="K582" s="49"/>
      <c r="L582" s="2" t="s">
        <v>0</v>
      </c>
      <c r="O582" s="4" t="s">
        <v>0</v>
      </c>
      <c r="P582" s="3" t="s">
        <v>0</v>
      </c>
      <c r="Q582" s="5" t="s">
        <v>0</v>
      </c>
      <c r="R582" s="7"/>
      <c r="S582" s="6"/>
      <c r="T582" s="8"/>
      <c r="V582" s="43"/>
      <c r="Z582" s="10" t="s">
        <v>0</v>
      </c>
      <c r="AA582" s="10" t="s">
        <v>0</v>
      </c>
      <c r="AB582" s="10" t="s">
        <v>0</v>
      </c>
      <c r="AC582" s="10" t="s">
        <v>0</v>
      </c>
      <c r="AE582" s="10" t="s">
        <v>0</v>
      </c>
      <c r="AF582" s="10" t="s">
        <v>0</v>
      </c>
      <c r="AG582" s="10" t="s">
        <v>0</v>
      </c>
      <c r="AH582" s="10" t="s">
        <v>0</v>
      </c>
      <c r="AI582" s="10" t="s">
        <v>0</v>
      </c>
    </row>
    <row r="583" spans="2:35" x14ac:dyDescent="0.25">
      <c r="B583" t="str">
        <f>IFERROR(IF(I583=DADOS!$AE$8,S583,""),0)</f>
        <v/>
      </c>
      <c r="C583" t="str">
        <f>IF(I583=DADOS!$AE$8,S583,"")</f>
        <v/>
      </c>
      <c r="D583">
        <f>IF(I583="","",COUNTIF(I$12:I583,DADOS!$AE$4))</f>
        <v>3</v>
      </c>
      <c r="E583">
        <f>IF(I583="","",IF(I583=DADOS!$AE$4,"",IF(OR(I583=DADOS!$AE$5,I583=DADOS!$AE$6,I583=DADOS!$AE$7),COUNTIFS('MODELO ORÇAMENTO'!$D$14:D583,'MODELO ORÇAMENTO'!D583,'MODELO ORÇAMENTO'!$I$14:I583,DADOS!$AE$5),COUNTIFS('MODELO ORÇAMENTO'!$D$14:D583,'MODELO ORÇAMENTO'!D583,'MODELO ORÇAMENTO'!$I$14:I583,DADOS!$AE$5))))</f>
        <v>21</v>
      </c>
      <c r="F583">
        <f>IF(I583="","",IF(I583=DADOS!$AE$4,"",IF(OR(I583=DADOS!$AE$5,I583=DADOS!$AE$6,I583=DADOS!$AE$7),COUNTIFS('MODELO ORÇAMENTO'!$D$14:D583,'MODELO ORÇAMENTO'!D583,'MODELO ORÇAMENTO'!$E$14:E583,'MODELO ORÇAMENTO'!E583,'MODELO ORÇAMENTO'!$I$14:I583,DADOS!$AE$6),COUNTIFS('MODELO ORÇAMENTO'!$D$14:D583,'MODELO ORÇAMENTO'!D583,'MODELO ORÇAMENTO'!$E$14:E583,'MODELO ORÇAMENTO'!E583,'MODELO ORÇAMENTO'!$I$14:I583,DADOS!$AE$6))))</f>
        <v>0</v>
      </c>
      <c r="G583">
        <f>IF(I583="","",IF(I583=DADOS!$AE$4,"",IF(OR(I583=DADOS!$AE$5,I583=DADOS!$AE$6,I583=DADOS!$AE$7),COUNTIFS('MODELO ORÇAMENTO'!$D$14:D583,'MODELO ORÇAMENTO'!D583,'MODELO ORÇAMENTO'!$E$14:E583,'MODELO ORÇAMENTO'!E583,'MODELO ORÇAMENTO'!$F$14:F583,'MODELO ORÇAMENTO'!F583,'MODELO ORÇAMENTO'!$I$14:I583,DADOS!$AE$7),COUNTIFS('MODELO ORÇAMENTO'!$D$14:D583,'MODELO ORÇAMENTO'!D583,'MODELO ORÇAMENTO'!$E$14:E583,'MODELO ORÇAMENTO'!E583,'MODELO ORÇAMENTO'!$F$14:F583,'MODELO ORÇAMENTO'!F583,'MODELO ORÇAMENTO'!$I$14:I583,DADOS!$AE$7))))</f>
        <v>0</v>
      </c>
      <c r="H583">
        <f>IF(I583="","",COUNTIFS('MODELO ORÇAMENTO'!$D$14:D583,'MODELO ORÇAMENTO'!D583,'MODELO ORÇAMENTO'!$E$14:E583,'MODELO ORÇAMENTO'!E583,'MODELO ORÇAMENTO'!$F$14:F583,'MODELO ORÇAMENTO'!F583,'MODELO ORÇAMENTO'!$G$14:G583,'MODELO ORÇAMENTO'!G583,'MODELO ORÇAMENTO'!$I$14:I583,DADOS!$AE$8))</f>
        <v>0</v>
      </c>
      <c r="I583" t="s">
        <v>13</v>
      </c>
      <c r="K583" s="49"/>
      <c r="L583" s="2" t="s">
        <v>892</v>
      </c>
      <c r="O583" s="4" t="s">
        <v>893</v>
      </c>
      <c r="P583" s="3" t="s">
        <v>0</v>
      </c>
      <c r="Q583" s="5" t="s">
        <v>0</v>
      </c>
      <c r="R583" s="7"/>
      <c r="S583" s="6"/>
      <c r="T583" s="8"/>
      <c r="V583" s="43"/>
      <c r="X583" s="9" t="s">
        <v>893</v>
      </c>
      <c r="Z583" s="10" t="s">
        <v>0</v>
      </c>
      <c r="AA583" s="10" t="s">
        <v>0</v>
      </c>
      <c r="AB583" s="10" t="s">
        <v>0</v>
      </c>
      <c r="AC583" s="10" t="s">
        <v>0</v>
      </c>
      <c r="AE583" s="10" t="s">
        <v>0</v>
      </c>
      <c r="AF583" s="10" t="s">
        <v>0</v>
      </c>
      <c r="AG583" s="10" t="s">
        <v>0</v>
      </c>
      <c r="AH583" s="10" t="s">
        <v>0</v>
      </c>
      <c r="AI583" s="10" t="s">
        <v>0</v>
      </c>
    </row>
    <row r="584" spans="2:35" x14ac:dyDescent="0.25">
      <c r="B584" t="str">
        <f>IFERROR(IF(I584=DADOS!$AE$8,S584,""),0)</f>
        <v/>
      </c>
      <c r="C584" t="str">
        <f>IF(I584=DADOS!$AE$8,S584,"")</f>
        <v/>
      </c>
      <c r="D584">
        <f>IF(I584="","",COUNTIF(I$12:I584,DADOS!$AE$4))</f>
        <v>3</v>
      </c>
      <c r="E584">
        <f>IF(I584="","",IF(I584=DADOS!$AE$4,"",IF(OR(I584=DADOS!$AE$5,I584=DADOS!$AE$6,I584=DADOS!$AE$7),COUNTIFS('MODELO ORÇAMENTO'!$D$14:D584,'MODELO ORÇAMENTO'!D584,'MODELO ORÇAMENTO'!$I$14:I584,DADOS!$AE$5),COUNTIFS('MODELO ORÇAMENTO'!$D$14:D584,'MODELO ORÇAMENTO'!D584,'MODELO ORÇAMENTO'!$I$14:I584,DADOS!$AE$5))))</f>
        <v>21</v>
      </c>
      <c r="F584">
        <f>IF(I584="","",IF(I584=DADOS!$AE$4,"",IF(OR(I584=DADOS!$AE$5,I584=DADOS!$AE$6,I584=DADOS!$AE$7),COUNTIFS('MODELO ORÇAMENTO'!$D$14:D584,'MODELO ORÇAMENTO'!D584,'MODELO ORÇAMENTO'!$E$14:E584,'MODELO ORÇAMENTO'!E584,'MODELO ORÇAMENTO'!$I$14:I584,DADOS!$AE$6),COUNTIFS('MODELO ORÇAMENTO'!$D$14:D584,'MODELO ORÇAMENTO'!D584,'MODELO ORÇAMENTO'!$E$14:E584,'MODELO ORÇAMENTO'!E584,'MODELO ORÇAMENTO'!$I$14:I584,DADOS!$AE$6))))</f>
        <v>1</v>
      </c>
      <c r="G584">
        <f>IF(I584="","",IF(I584=DADOS!$AE$4,"",IF(OR(I584=DADOS!$AE$5,I584=DADOS!$AE$6,I584=DADOS!$AE$7),COUNTIFS('MODELO ORÇAMENTO'!$D$14:D584,'MODELO ORÇAMENTO'!D584,'MODELO ORÇAMENTO'!$E$14:E584,'MODELO ORÇAMENTO'!E584,'MODELO ORÇAMENTO'!$F$14:F584,'MODELO ORÇAMENTO'!F584,'MODELO ORÇAMENTO'!$I$14:I584,DADOS!$AE$7),COUNTIFS('MODELO ORÇAMENTO'!$D$14:D584,'MODELO ORÇAMENTO'!D584,'MODELO ORÇAMENTO'!$E$14:E584,'MODELO ORÇAMENTO'!E584,'MODELO ORÇAMENTO'!$F$14:F584,'MODELO ORÇAMENTO'!F584,'MODELO ORÇAMENTO'!$I$14:I584,DADOS!$AE$7))))</f>
        <v>0</v>
      </c>
      <c r="H584">
        <f>IF(I584="","",COUNTIFS('MODELO ORÇAMENTO'!$D$14:D584,'MODELO ORÇAMENTO'!D584,'MODELO ORÇAMENTO'!$E$14:E584,'MODELO ORÇAMENTO'!E584,'MODELO ORÇAMENTO'!$F$14:F584,'MODELO ORÇAMENTO'!F584,'MODELO ORÇAMENTO'!$G$14:G584,'MODELO ORÇAMENTO'!G584,'MODELO ORÇAMENTO'!$I$14:I584,DADOS!$AE$8))</f>
        <v>0</v>
      </c>
      <c r="I584" t="s">
        <v>14</v>
      </c>
      <c r="K584" s="49"/>
      <c r="L584" s="2" t="s">
        <v>894</v>
      </c>
      <c r="O584" s="4" t="s">
        <v>895</v>
      </c>
      <c r="P584" s="3" t="s">
        <v>0</v>
      </c>
      <c r="Q584" s="5" t="s">
        <v>0</v>
      </c>
      <c r="R584" s="7"/>
      <c r="S584" s="6"/>
      <c r="T584" s="8"/>
      <c r="V584" s="43"/>
      <c r="X584" s="9" t="s">
        <v>895</v>
      </c>
      <c r="Z584" s="10" t="s">
        <v>0</v>
      </c>
      <c r="AA584" s="10" t="s">
        <v>0</v>
      </c>
      <c r="AB584" s="10" t="s">
        <v>0</v>
      </c>
      <c r="AC584" s="10" t="s">
        <v>0</v>
      </c>
      <c r="AE584" s="10" t="s">
        <v>0</v>
      </c>
      <c r="AF584" s="10" t="s">
        <v>0</v>
      </c>
      <c r="AG584" s="10" t="s">
        <v>0</v>
      </c>
      <c r="AH584" s="10" t="s">
        <v>0</v>
      </c>
      <c r="AI584" s="10" t="s">
        <v>0</v>
      </c>
    </row>
    <row r="585" spans="2:35" ht="60" x14ac:dyDescent="0.25">
      <c r="B585">
        <f>IFERROR(IF(I585=DADOS!$AE$8,S585,""),0)</f>
        <v>0</v>
      </c>
      <c r="C585">
        <f>IF(I585=DADOS!$AE$8,S585,"")</f>
        <v>0</v>
      </c>
      <c r="D585">
        <f>IF(I585="","",COUNTIF(I$12:I585,DADOS!$AE$4))</f>
        <v>3</v>
      </c>
      <c r="E585">
        <f>IF(I585="","",IF(I585=DADOS!$AE$4,"",IF(OR(I585=DADOS!$AE$5,I585=DADOS!$AE$6,I585=DADOS!$AE$7),COUNTIFS('MODELO ORÇAMENTO'!$D$14:D585,'MODELO ORÇAMENTO'!D585,'MODELO ORÇAMENTO'!$I$14:I585,DADOS!$AE$5),COUNTIFS('MODELO ORÇAMENTO'!$D$14:D585,'MODELO ORÇAMENTO'!D585,'MODELO ORÇAMENTO'!$I$14:I585,DADOS!$AE$5))))</f>
        <v>21</v>
      </c>
      <c r="F585">
        <f>IF(I585="","",IF(I585=DADOS!$AE$4,"",IF(OR(I585=DADOS!$AE$5,I585=DADOS!$AE$6,I585=DADOS!$AE$7),COUNTIFS('MODELO ORÇAMENTO'!$D$14:D585,'MODELO ORÇAMENTO'!D585,'MODELO ORÇAMENTO'!$E$14:E585,'MODELO ORÇAMENTO'!E585,'MODELO ORÇAMENTO'!$I$14:I585,DADOS!$AE$6),COUNTIFS('MODELO ORÇAMENTO'!$D$14:D585,'MODELO ORÇAMENTO'!D585,'MODELO ORÇAMENTO'!$E$14:E585,'MODELO ORÇAMENTO'!E585,'MODELO ORÇAMENTO'!$I$14:I585,DADOS!$AE$6))))</f>
        <v>1</v>
      </c>
      <c r="G585">
        <f>IF(I585="","",IF(I585=DADOS!$AE$4,"",IF(OR(I585=DADOS!$AE$5,I585=DADOS!$AE$6,I585=DADOS!$AE$7),COUNTIFS('MODELO ORÇAMENTO'!$D$14:D585,'MODELO ORÇAMENTO'!D585,'MODELO ORÇAMENTO'!$E$14:E585,'MODELO ORÇAMENTO'!E585,'MODELO ORÇAMENTO'!$F$14:F585,'MODELO ORÇAMENTO'!F585,'MODELO ORÇAMENTO'!$I$14:I585,DADOS!$AE$7),COUNTIFS('MODELO ORÇAMENTO'!$D$14:D585,'MODELO ORÇAMENTO'!D585,'MODELO ORÇAMENTO'!$E$14:E585,'MODELO ORÇAMENTO'!E585,'MODELO ORÇAMENTO'!$F$14:F585,'MODELO ORÇAMENTO'!F585,'MODELO ORÇAMENTO'!$I$14:I585,DADOS!$AE$7))))</f>
        <v>0</v>
      </c>
      <c r="H585">
        <f>IF(I585="","",COUNTIFS('MODELO ORÇAMENTO'!$D$14:D585,'MODELO ORÇAMENTO'!D585,'MODELO ORÇAMENTO'!$E$14:E585,'MODELO ORÇAMENTO'!E585,'MODELO ORÇAMENTO'!$F$14:F585,'MODELO ORÇAMENTO'!F585,'MODELO ORÇAMENTO'!$G$14:G585,'MODELO ORÇAMENTO'!G585,'MODELO ORÇAMENTO'!$I$14:I585,DADOS!$AE$8))</f>
        <v>1</v>
      </c>
      <c r="I585" t="s">
        <v>16</v>
      </c>
      <c r="K585" s="49"/>
      <c r="L585" s="2" t="s">
        <v>896</v>
      </c>
      <c r="O585" s="4" t="s">
        <v>455</v>
      </c>
      <c r="P585" s="3" t="s">
        <v>49</v>
      </c>
      <c r="Q585" s="5">
        <v>53</v>
      </c>
      <c r="R585" s="7"/>
      <c r="S585" s="6"/>
      <c r="T585" s="8"/>
      <c r="U585" s="2" t="s">
        <v>42</v>
      </c>
      <c r="V585" s="43"/>
      <c r="Z585" s="10" t="s">
        <v>0</v>
      </c>
      <c r="AA585" s="10" t="s">
        <v>0</v>
      </c>
      <c r="AB585" s="10" t="s">
        <v>0</v>
      </c>
      <c r="AC585" s="10" t="s">
        <v>0</v>
      </c>
      <c r="AE585" s="10" t="s">
        <v>0</v>
      </c>
      <c r="AF585" s="10" t="s">
        <v>0</v>
      </c>
      <c r="AG585" s="10" t="s">
        <v>0</v>
      </c>
      <c r="AH585" s="10" t="s">
        <v>0</v>
      </c>
      <c r="AI585" s="10" t="s">
        <v>0</v>
      </c>
    </row>
    <row r="586" spans="2:35" ht="60" x14ac:dyDescent="0.25">
      <c r="B586">
        <f>IFERROR(IF(I586=DADOS!$AE$8,S586,""),0)</f>
        <v>0</v>
      </c>
      <c r="C586">
        <f>IF(I586=DADOS!$AE$8,S586,"")</f>
        <v>0</v>
      </c>
      <c r="D586">
        <f>IF(I586="","",COUNTIF(I$12:I586,DADOS!$AE$4))</f>
        <v>3</v>
      </c>
      <c r="E586">
        <f>IF(I586="","",IF(I586=DADOS!$AE$4,"",IF(OR(I586=DADOS!$AE$5,I586=DADOS!$AE$6,I586=DADOS!$AE$7),COUNTIFS('MODELO ORÇAMENTO'!$D$14:D586,'MODELO ORÇAMENTO'!D586,'MODELO ORÇAMENTO'!$I$14:I586,DADOS!$AE$5),COUNTIFS('MODELO ORÇAMENTO'!$D$14:D586,'MODELO ORÇAMENTO'!D586,'MODELO ORÇAMENTO'!$I$14:I586,DADOS!$AE$5))))</f>
        <v>21</v>
      </c>
      <c r="F586">
        <f>IF(I586="","",IF(I586=DADOS!$AE$4,"",IF(OR(I586=DADOS!$AE$5,I586=DADOS!$AE$6,I586=DADOS!$AE$7),COUNTIFS('MODELO ORÇAMENTO'!$D$14:D586,'MODELO ORÇAMENTO'!D586,'MODELO ORÇAMENTO'!$E$14:E586,'MODELO ORÇAMENTO'!E586,'MODELO ORÇAMENTO'!$I$14:I586,DADOS!$AE$6),COUNTIFS('MODELO ORÇAMENTO'!$D$14:D586,'MODELO ORÇAMENTO'!D586,'MODELO ORÇAMENTO'!$E$14:E586,'MODELO ORÇAMENTO'!E586,'MODELO ORÇAMENTO'!$I$14:I586,DADOS!$AE$6))))</f>
        <v>1</v>
      </c>
      <c r="G586">
        <f>IF(I586="","",IF(I586=DADOS!$AE$4,"",IF(OR(I586=DADOS!$AE$5,I586=DADOS!$AE$6,I586=DADOS!$AE$7),COUNTIFS('MODELO ORÇAMENTO'!$D$14:D586,'MODELO ORÇAMENTO'!D586,'MODELO ORÇAMENTO'!$E$14:E586,'MODELO ORÇAMENTO'!E586,'MODELO ORÇAMENTO'!$F$14:F586,'MODELO ORÇAMENTO'!F586,'MODELO ORÇAMENTO'!$I$14:I586,DADOS!$AE$7),COUNTIFS('MODELO ORÇAMENTO'!$D$14:D586,'MODELO ORÇAMENTO'!D586,'MODELO ORÇAMENTO'!$E$14:E586,'MODELO ORÇAMENTO'!E586,'MODELO ORÇAMENTO'!$F$14:F586,'MODELO ORÇAMENTO'!F586,'MODELO ORÇAMENTO'!$I$14:I586,DADOS!$AE$7))))</f>
        <v>0</v>
      </c>
      <c r="H586">
        <f>IF(I586="","",COUNTIFS('MODELO ORÇAMENTO'!$D$14:D586,'MODELO ORÇAMENTO'!D586,'MODELO ORÇAMENTO'!$E$14:E586,'MODELO ORÇAMENTO'!E586,'MODELO ORÇAMENTO'!$F$14:F586,'MODELO ORÇAMENTO'!F586,'MODELO ORÇAMENTO'!$G$14:G586,'MODELO ORÇAMENTO'!G586,'MODELO ORÇAMENTO'!$I$14:I586,DADOS!$AE$8))</f>
        <v>2</v>
      </c>
      <c r="I586" t="s">
        <v>16</v>
      </c>
      <c r="K586" s="49"/>
      <c r="L586" s="2" t="s">
        <v>897</v>
      </c>
      <c r="O586" s="4" t="s">
        <v>304</v>
      </c>
      <c r="P586" s="3" t="s">
        <v>49</v>
      </c>
      <c r="Q586" s="5">
        <v>31.799999999999997</v>
      </c>
      <c r="R586" s="7"/>
      <c r="S586" s="6"/>
      <c r="T586" s="8"/>
      <c r="U586" s="2" t="s">
        <v>42</v>
      </c>
      <c r="V586" s="43"/>
      <c r="Z586" s="10" t="s">
        <v>0</v>
      </c>
      <c r="AA586" s="10" t="s">
        <v>0</v>
      </c>
      <c r="AB586" s="10" t="s">
        <v>0</v>
      </c>
      <c r="AC586" s="10" t="s">
        <v>0</v>
      </c>
      <c r="AE586" s="10" t="s">
        <v>0</v>
      </c>
      <c r="AF586" s="10" t="s">
        <v>0</v>
      </c>
      <c r="AG586" s="10" t="s">
        <v>0</v>
      </c>
      <c r="AH586" s="10" t="s">
        <v>0</v>
      </c>
      <c r="AI586" s="10" t="s">
        <v>0</v>
      </c>
    </row>
    <row r="587" spans="2:35" ht="60" x14ac:dyDescent="0.25">
      <c r="B587">
        <f>IFERROR(IF(I587=DADOS!$AE$8,S587,""),0)</f>
        <v>0</v>
      </c>
      <c r="C587">
        <f>IF(I587=DADOS!$AE$8,S587,"")</f>
        <v>0</v>
      </c>
      <c r="D587">
        <f>IF(I587="","",COUNTIF(I$12:I587,DADOS!$AE$4))</f>
        <v>3</v>
      </c>
      <c r="E587">
        <f>IF(I587="","",IF(I587=DADOS!$AE$4,"",IF(OR(I587=DADOS!$AE$5,I587=DADOS!$AE$6,I587=DADOS!$AE$7),COUNTIFS('MODELO ORÇAMENTO'!$D$14:D587,'MODELO ORÇAMENTO'!D587,'MODELO ORÇAMENTO'!$I$14:I587,DADOS!$AE$5),COUNTIFS('MODELO ORÇAMENTO'!$D$14:D587,'MODELO ORÇAMENTO'!D587,'MODELO ORÇAMENTO'!$I$14:I587,DADOS!$AE$5))))</f>
        <v>21</v>
      </c>
      <c r="F587">
        <f>IF(I587="","",IF(I587=DADOS!$AE$4,"",IF(OR(I587=DADOS!$AE$5,I587=DADOS!$AE$6,I587=DADOS!$AE$7),COUNTIFS('MODELO ORÇAMENTO'!$D$14:D587,'MODELO ORÇAMENTO'!D587,'MODELO ORÇAMENTO'!$E$14:E587,'MODELO ORÇAMENTO'!E587,'MODELO ORÇAMENTO'!$I$14:I587,DADOS!$AE$6),COUNTIFS('MODELO ORÇAMENTO'!$D$14:D587,'MODELO ORÇAMENTO'!D587,'MODELO ORÇAMENTO'!$E$14:E587,'MODELO ORÇAMENTO'!E587,'MODELO ORÇAMENTO'!$I$14:I587,DADOS!$AE$6))))</f>
        <v>1</v>
      </c>
      <c r="G587">
        <f>IF(I587="","",IF(I587=DADOS!$AE$4,"",IF(OR(I587=DADOS!$AE$5,I587=DADOS!$AE$6,I587=DADOS!$AE$7),COUNTIFS('MODELO ORÇAMENTO'!$D$14:D587,'MODELO ORÇAMENTO'!D587,'MODELO ORÇAMENTO'!$E$14:E587,'MODELO ORÇAMENTO'!E587,'MODELO ORÇAMENTO'!$F$14:F587,'MODELO ORÇAMENTO'!F587,'MODELO ORÇAMENTO'!$I$14:I587,DADOS!$AE$7),COUNTIFS('MODELO ORÇAMENTO'!$D$14:D587,'MODELO ORÇAMENTO'!D587,'MODELO ORÇAMENTO'!$E$14:E587,'MODELO ORÇAMENTO'!E587,'MODELO ORÇAMENTO'!$F$14:F587,'MODELO ORÇAMENTO'!F587,'MODELO ORÇAMENTO'!$I$14:I587,DADOS!$AE$7))))</f>
        <v>0</v>
      </c>
      <c r="H587">
        <f>IF(I587="","",COUNTIFS('MODELO ORÇAMENTO'!$D$14:D587,'MODELO ORÇAMENTO'!D587,'MODELO ORÇAMENTO'!$E$14:E587,'MODELO ORÇAMENTO'!E587,'MODELO ORÇAMENTO'!$F$14:F587,'MODELO ORÇAMENTO'!F587,'MODELO ORÇAMENTO'!$G$14:G587,'MODELO ORÇAMENTO'!G587,'MODELO ORÇAMENTO'!$I$14:I587,DADOS!$AE$8))</f>
        <v>3</v>
      </c>
      <c r="I587" t="s">
        <v>16</v>
      </c>
      <c r="K587" s="49"/>
      <c r="L587" s="2" t="s">
        <v>898</v>
      </c>
      <c r="O587" s="4" t="s">
        <v>310</v>
      </c>
      <c r="P587" s="3" t="s">
        <v>49</v>
      </c>
      <c r="Q587" s="5">
        <v>31.799999999999997</v>
      </c>
      <c r="R587" s="7"/>
      <c r="S587" s="6"/>
      <c r="T587" s="8"/>
      <c r="U587" s="2" t="s">
        <v>42</v>
      </c>
      <c r="V587" s="43"/>
      <c r="Z587" s="10" t="s">
        <v>0</v>
      </c>
      <c r="AA587" s="10" t="s">
        <v>0</v>
      </c>
      <c r="AB587" s="10" t="s">
        <v>0</v>
      </c>
      <c r="AC587" s="10" t="s">
        <v>0</v>
      </c>
      <c r="AE587" s="10" t="s">
        <v>0</v>
      </c>
      <c r="AF587" s="10" t="s">
        <v>0</v>
      </c>
      <c r="AG587" s="10" t="s">
        <v>0</v>
      </c>
      <c r="AH587" s="10" t="s">
        <v>0</v>
      </c>
      <c r="AI587" s="10" t="s">
        <v>0</v>
      </c>
    </row>
    <row r="588" spans="2:35" ht="30" x14ac:dyDescent="0.25">
      <c r="B588">
        <f>IFERROR(IF(I588=DADOS!$AE$8,S588,""),0)</f>
        <v>0</v>
      </c>
      <c r="C588">
        <f>IF(I588=DADOS!$AE$8,S588,"")</f>
        <v>0</v>
      </c>
      <c r="D588">
        <f>IF(I588="","",COUNTIF(I$12:I588,DADOS!$AE$4))</f>
        <v>3</v>
      </c>
      <c r="E588">
        <f>IF(I588="","",IF(I588=DADOS!$AE$4,"",IF(OR(I588=DADOS!$AE$5,I588=DADOS!$AE$6,I588=DADOS!$AE$7),COUNTIFS('MODELO ORÇAMENTO'!$D$14:D588,'MODELO ORÇAMENTO'!D588,'MODELO ORÇAMENTO'!$I$14:I588,DADOS!$AE$5),COUNTIFS('MODELO ORÇAMENTO'!$D$14:D588,'MODELO ORÇAMENTO'!D588,'MODELO ORÇAMENTO'!$I$14:I588,DADOS!$AE$5))))</f>
        <v>21</v>
      </c>
      <c r="F588">
        <f>IF(I588="","",IF(I588=DADOS!$AE$4,"",IF(OR(I588=DADOS!$AE$5,I588=DADOS!$AE$6,I588=DADOS!$AE$7),COUNTIFS('MODELO ORÇAMENTO'!$D$14:D588,'MODELO ORÇAMENTO'!D588,'MODELO ORÇAMENTO'!$E$14:E588,'MODELO ORÇAMENTO'!E588,'MODELO ORÇAMENTO'!$I$14:I588,DADOS!$AE$6),COUNTIFS('MODELO ORÇAMENTO'!$D$14:D588,'MODELO ORÇAMENTO'!D588,'MODELO ORÇAMENTO'!$E$14:E588,'MODELO ORÇAMENTO'!E588,'MODELO ORÇAMENTO'!$I$14:I588,DADOS!$AE$6))))</f>
        <v>1</v>
      </c>
      <c r="G588">
        <f>IF(I588="","",IF(I588=DADOS!$AE$4,"",IF(OR(I588=DADOS!$AE$5,I588=DADOS!$AE$6,I588=DADOS!$AE$7),COUNTIFS('MODELO ORÇAMENTO'!$D$14:D588,'MODELO ORÇAMENTO'!D588,'MODELO ORÇAMENTO'!$E$14:E588,'MODELO ORÇAMENTO'!E588,'MODELO ORÇAMENTO'!$F$14:F588,'MODELO ORÇAMENTO'!F588,'MODELO ORÇAMENTO'!$I$14:I588,DADOS!$AE$7),COUNTIFS('MODELO ORÇAMENTO'!$D$14:D588,'MODELO ORÇAMENTO'!D588,'MODELO ORÇAMENTO'!$E$14:E588,'MODELO ORÇAMENTO'!E588,'MODELO ORÇAMENTO'!$F$14:F588,'MODELO ORÇAMENTO'!F588,'MODELO ORÇAMENTO'!$I$14:I588,DADOS!$AE$7))))</f>
        <v>0</v>
      </c>
      <c r="H588">
        <f>IF(I588="","",COUNTIFS('MODELO ORÇAMENTO'!$D$14:D588,'MODELO ORÇAMENTO'!D588,'MODELO ORÇAMENTO'!$E$14:E588,'MODELO ORÇAMENTO'!E588,'MODELO ORÇAMENTO'!$F$14:F588,'MODELO ORÇAMENTO'!F588,'MODELO ORÇAMENTO'!$G$14:G588,'MODELO ORÇAMENTO'!G588,'MODELO ORÇAMENTO'!$I$14:I588,DADOS!$AE$8))</f>
        <v>4</v>
      </c>
      <c r="I588" t="s">
        <v>16</v>
      </c>
      <c r="K588" s="49"/>
      <c r="L588" s="2" t="s">
        <v>899</v>
      </c>
      <c r="O588" s="4" t="s">
        <v>504</v>
      </c>
      <c r="P588" s="3" t="s">
        <v>49</v>
      </c>
      <c r="Q588" s="5">
        <v>31.799999999999997</v>
      </c>
      <c r="R588" s="7"/>
      <c r="S588" s="6"/>
      <c r="T588" s="8"/>
      <c r="U588" s="2" t="s">
        <v>42</v>
      </c>
      <c r="V588" s="43"/>
      <c r="Z588" s="10" t="s">
        <v>0</v>
      </c>
      <c r="AA588" s="10" t="s">
        <v>0</v>
      </c>
      <c r="AB588" s="10" t="s">
        <v>0</v>
      </c>
      <c r="AC588" s="10" t="s">
        <v>0</v>
      </c>
      <c r="AE588" s="10" t="s">
        <v>0</v>
      </c>
      <c r="AF588" s="10" t="s">
        <v>0</v>
      </c>
      <c r="AG588" s="10" t="s">
        <v>0</v>
      </c>
      <c r="AH588" s="10" t="s">
        <v>0</v>
      </c>
      <c r="AI588" s="10" t="s">
        <v>0</v>
      </c>
    </row>
    <row r="589" spans="2:35" ht="30" x14ac:dyDescent="0.25">
      <c r="B589">
        <f>IFERROR(IF(I589=DADOS!$AE$8,S589,""),0)</f>
        <v>0</v>
      </c>
      <c r="C589">
        <f>IF(I589=DADOS!$AE$8,S589,"")</f>
        <v>0</v>
      </c>
      <c r="D589">
        <f>IF(I589="","",COUNTIF(I$12:I589,DADOS!$AE$4))</f>
        <v>3</v>
      </c>
      <c r="E589">
        <f>IF(I589="","",IF(I589=DADOS!$AE$4,"",IF(OR(I589=DADOS!$AE$5,I589=DADOS!$AE$6,I589=DADOS!$AE$7),COUNTIFS('MODELO ORÇAMENTO'!$D$14:D589,'MODELO ORÇAMENTO'!D589,'MODELO ORÇAMENTO'!$I$14:I589,DADOS!$AE$5),COUNTIFS('MODELO ORÇAMENTO'!$D$14:D589,'MODELO ORÇAMENTO'!D589,'MODELO ORÇAMENTO'!$I$14:I589,DADOS!$AE$5))))</f>
        <v>21</v>
      </c>
      <c r="F589">
        <f>IF(I589="","",IF(I589=DADOS!$AE$4,"",IF(OR(I589=DADOS!$AE$5,I589=DADOS!$AE$6,I589=DADOS!$AE$7),COUNTIFS('MODELO ORÇAMENTO'!$D$14:D589,'MODELO ORÇAMENTO'!D589,'MODELO ORÇAMENTO'!$E$14:E589,'MODELO ORÇAMENTO'!E589,'MODELO ORÇAMENTO'!$I$14:I589,DADOS!$AE$6),COUNTIFS('MODELO ORÇAMENTO'!$D$14:D589,'MODELO ORÇAMENTO'!D589,'MODELO ORÇAMENTO'!$E$14:E589,'MODELO ORÇAMENTO'!E589,'MODELO ORÇAMENTO'!$I$14:I589,DADOS!$AE$6))))</f>
        <v>1</v>
      </c>
      <c r="G589">
        <f>IF(I589="","",IF(I589=DADOS!$AE$4,"",IF(OR(I589=DADOS!$AE$5,I589=DADOS!$AE$6,I589=DADOS!$AE$7),COUNTIFS('MODELO ORÇAMENTO'!$D$14:D589,'MODELO ORÇAMENTO'!D589,'MODELO ORÇAMENTO'!$E$14:E589,'MODELO ORÇAMENTO'!E589,'MODELO ORÇAMENTO'!$F$14:F589,'MODELO ORÇAMENTO'!F589,'MODELO ORÇAMENTO'!$I$14:I589,DADOS!$AE$7),COUNTIFS('MODELO ORÇAMENTO'!$D$14:D589,'MODELO ORÇAMENTO'!D589,'MODELO ORÇAMENTO'!$E$14:E589,'MODELO ORÇAMENTO'!E589,'MODELO ORÇAMENTO'!$F$14:F589,'MODELO ORÇAMENTO'!F589,'MODELO ORÇAMENTO'!$I$14:I589,DADOS!$AE$7))))</f>
        <v>0</v>
      </c>
      <c r="H589">
        <f>IF(I589="","",COUNTIFS('MODELO ORÇAMENTO'!$D$14:D589,'MODELO ORÇAMENTO'!D589,'MODELO ORÇAMENTO'!$E$14:E589,'MODELO ORÇAMENTO'!E589,'MODELO ORÇAMENTO'!$F$14:F589,'MODELO ORÇAMENTO'!F589,'MODELO ORÇAMENTO'!$G$14:G589,'MODELO ORÇAMENTO'!G589,'MODELO ORÇAMENTO'!$I$14:I589,DADOS!$AE$8))</f>
        <v>5</v>
      </c>
      <c r="I589" t="s">
        <v>16</v>
      </c>
      <c r="K589" s="49"/>
      <c r="L589" s="2" t="s">
        <v>900</v>
      </c>
      <c r="O589" s="4" t="s">
        <v>506</v>
      </c>
      <c r="P589" s="3" t="s">
        <v>49</v>
      </c>
      <c r="Q589" s="5">
        <v>31.799999999999997</v>
      </c>
      <c r="R589" s="7"/>
      <c r="S589" s="6"/>
      <c r="T589" s="8"/>
      <c r="U589" s="2" t="s">
        <v>42</v>
      </c>
      <c r="V589" s="43"/>
      <c r="Z589" s="10" t="s">
        <v>0</v>
      </c>
      <c r="AA589" s="10" t="s">
        <v>0</v>
      </c>
      <c r="AB589" s="10" t="s">
        <v>0</v>
      </c>
      <c r="AC589" s="10" t="s">
        <v>0</v>
      </c>
      <c r="AE589" s="10" t="s">
        <v>0</v>
      </c>
      <c r="AF589" s="10" t="s">
        <v>0</v>
      </c>
      <c r="AG589" s="10" t="s">
        <v>0</v>
      </c>
      <c r="AH589" s="10" t="s">
        <v>0</v>
      </c>
      <c r="AI589" s="10" t="s">
        <v>0</v>
      </c>
    </row>
    <row r="590" spans="2:35" ht="30" x14ac:dyDescent="0.25">
      <c r="B590">
        <f>IFERROR(IF(I590=DADOS!$AE$8,S590,""),0)</f>
        <v>0</v>
      </c>
      <c r="C590">
        <f>IF(I590=DADOS!$AE$8,S590,"")</f>
        <v>0</v>
      </c>
      <c r="D590">
        <f>IF(I590="","",COUNTIF(I$12:I590,DADOS!$AE$4))</f>
        <v>3</v>
      </c>
      <c r="E590">
        <f>IF(I590="","",IF(I590=DADOS!$AE$4,"",IF(OR(I590=DADOS!$AE$5,I590=DADOS!$AE$6,I590=DADOS!$AE$7),COUNTIFS('MODELO ORÇAMENTO'!$D$14:D590,'MODELO ORÇAMENTO'!D590,'MODELO ORÇAMENTO'!$I$14:I590,DADOS!$AE$5),COUNTIFS('MODELO ORÇAMENTO'!$D$14:D590,'MODELO ORÇAMENTO'!D590,'MODELO ORÇAMENTO'!$I$14:I590,DADOS!$AE$5))))</f>
        <v>21</v>
      </c>
      <c r="F590">
        <f>IF(I590="","",IF(I590=DADOS!$AE$4,"",IF(OR(I590=DADOS!$AE$5,I590=DADOS!$AE$6,I590=DADOS!$AE$7),COUNTIFS('MODELO ORÇAMENTO'!$D$14:D590,'MODELO ORÇAMENTO'!D590,'MODELO ORÇAMENTO'!$E$14:E590,'MODELO ORÇAMENTO'!E590,'MODELO ORÇAMENTO'!$I$14:I590,DADOS!$AE$6),COUNTIFS('MODELO ORÇAMENTO'!$D$14:D590,'MODELO ORÇAMENTO'!D590,'MODELO ORÇAMENTO'!$E$14:E590,'MODELO ORÇAMENTO'!E590,'MODELO ORÇAMENTO'!$I$14:I590,DADOS!$AE$6))))</f>
        <v>1</v>
      </c>
      <c r="G590">
        <f>IF(I590="","",IF(I590=DADOS!$AE$4,"",IF(OR(I590=DADOS!$AE$5,I590=DADOS!$AE$6,I590=DADOS!$AE$7),COUNTIFS('MODELO ORÇAMENTO'!$D$14:D590,'MODELO ORÇAMENTO'!D590,'MODELO ORÇAMENTO'!$E$14:E590,'MODELO ORÇAMENTO'!E590,'MODELO ORÇAMENTO'!$F$14:F590,'MODELO ORÇAMENTO'!F590,'MODELO ORÇAMENTO'!$I$14:I590,DADOS!$AE$7),COUNTIFS('MODELO ORÇAMENTO'!$D$14:D590,'MODELO ORÇAMENTO'!D590,'MODELO ORÇAMENTO'!$E$14:E590,'MODELO ORÇAMENTO'!E590,'MODELO ORÇAMENTO'!$F$14:F590,'MODELO ORÇAMENTO'!F590,'MODELO ORÇAMENTO'!$I$14:I590,DADOS!$AE$7))))</f>
        <v>0</v>
      </c>
      <c r="H590">
        <f>IF(I590="","",COUNTIFS('MODELO ORÇAMENTO'!$D$14:D590,'MODELO ORÇAMENTO'!D590,'MODELO ORÇAMENTO'!$E$14:E590,'MODELO ORÇAMENTO'!E590,'MODELO ORÇAMENTO'!$F$14:F590,'MODELO ORÇAMENTO'!F590,'MODELO ORÇAMENTO'!$G$14:G590,'MODELO ORÇAMENTO'!G590,'MODELO ORÇAMENTO'!$I$14:I590,DADOS!$AE$8))</f>
        <v>6</v>
      </c>
      <c r="I590" t="s">
        <v>16</v>
      </c>
      <c r="K590" s="49"/>
      <c r="L590" s="2" t="s">
        <v>901</v>
      </c>
      <c r="O590" s="4" t="s">
        <v>318</v>
      </c>
      <c r="P590" s="3" t="s">
        <v>49</v>
      </c>
      <c r="Q590" s="5">
        <v>31.799999999999997</v>
      </c>
      <c r="R590" s="7"/>
      <c r="S590" s="6"/>
      <c r="T590" s="8"/>
      <c r="U590" s="2" t="s">
        <v>42</v>
      </c>
      <c r="V590" s="43"/>
      <c r="Z590" s="10" t="s">
        <v>0</v>
      </c>
      <c r="AA590" s="10" t="s">
        <v>0</v>
      </c>
      <c r="AB590" s="10" t="s">
        <v>0</v>
      </c>
      <c r="AC590" s="10" t="s">
        <v>0</v>
      </c>
      <c r="AE590" s="10" t="s">
        <v>0</v>
      </c>
      <c r="AF590" s="10" t="s">
        <v>0</v>
      </c>
      <c r="AG590" s="10" t="s">
        <v>0</v>
      </c>
      <c r="AH590" s="10" t="s">
        <v>0</v>
      </c>
      <c r="AI590" s="10" t="s">
        <v>0</v>
      </c>
    </row>
    <row r="591" spans="2:35" ht="45" x14ac:dyDescent="0.25">
      <c r="B591">
        <f>IFERROR(IF(I591=DADOS!$AE$8,S591,""),0)</f>
        <v>0</v>
      </c>
      <c r="C591">
        <f>IF(I591=DADOS!$AE$8,S591,"")</f>
        <v>0</v>
      </c>
      <c r="D591">
        <f>IF(I591="","",COUNTIF(I$12:I591,DADOS!$AE$4))</f>
        <v>3</v>
      </c>
      <c r="E591">
        <f>IF(I591="","",IF(I591=DADOS!$AE$4,"",IF(OR(I591=DADOS!$AE$5,I591=DADOS!$AE$6,I591=DADOS!$AE$7),COUNTIFS('MODELO ORÇAMENTO'!$D$14:D591,'MODELO ORÇAMENTO'!D591,'MODELO ORÇAMENTO'!$I$14:I591,DADOS!$AE$5),COUNTIFS('MODELO ORÇAMENTO'!$D$14:D591,'MODELO ORÇAMENTO'!D591,'MODELO ORÇAMENTO'!$I$14:I591,DADOS!$AE$5))))</f>
        <v>21</v>
      </c>
      <c r="F591">
        <f>IF(I591="","",IF(I591=DADOS!$AE$4,"",IF(OR(I591=DADOS!$AE$5,I591=DADOS!$AE$6,I591=DADOS!$AE$7),COUNTIFS('MODELO ORÇAMENTO'!$D$14:D591,'MODELO ORÇAMENTO'!D591,'MODELO ORÇAMENTO'!$E$14:E591,'MODELO ORÇAMENTO'!E591,'MODELO ORÇAMENTO'!$I$14:I591,DADOS!$AE$6),COUNTIFS('MODELO ORÇAMENTO'!$D$14:D591,'MODELO ORÇAMENTO'!D591,'MODELO ORÇAMENTO'!$E$14:E591,'MODELO ORÇAMENTO'!E591,'MODELO ORÇAMENTO'!$I$14:I591,DADOS!$AE$6))))</f>
        <v>1</v>
      </c>
      <c r="G591">
        <f>IF(I591="","",IF(I591=DADOS!$AE$4,"",IF(OR(I591=DADOS!$AE$5,I591=DADOS!$AE$6,I591=DADOS!$AE$7),COUNTIFS('MODELO ORÇAMENTO'!$D$14:D591,'MODELO ORÇAMENTO'!D591,'MODELO ORÇAMENTO'!$E$14:E591,'MODELO ORÇAMENTO'!E591,'MODELO ORÇAMENTO'!$F$14:F591,'MODELO ORÇAMENTO'!F591,'MODELO ORÇAMENTO'!$I$14:I591,DADOS!$AE$7),COUNTIFS('MODELO ORÇAMENTO'!$D$14:D591,'MODELO ORÇAMENTO'!D591,'MODELO ORÇAMENTO'!$E$14:E591,'MODELO ORÇAMENTO'!E591,'MODELO ORÇAMENTO'!$F$14:F591,'MODELO ORÇAMENTO'!F591,'MODELO ORÇAMENTO'!$I$14:I591,DADOS!$AE$7))))</f>
        <v>0</v>
      </c>
      <c r="H591">
        <f>IF(I591="","",COUNTIFS('MODELO ORÇAMENTO'!$D$14:D591,'MODELO ORÇAMENTO'!D591,'MODELO ORÇAMENTO'!$E$14:E591,'MODELO ORÇAMENTO'!E591,'MODELO ORÇAMENTO'!$F$14:F591,'MODELO ORÇAMENTO'!F591,'MODELO ORÇAMENTO'!$G$14:G591,'MODELO ORÇAMENTO'!G591,'MODELO ORÇAMENTO'!$I$14:I591,DADOS!$AE$8))</f>
        <v>7</v>
      </c>
      <c r="I591" t="s">
        <v>16</v>
      </c>
      <c r="K591" s="49"/>
      <c r="L591" s="2" t="s">
        <v>902</v>
      </c>
      <c r="O591" s="4" t="s">
        <v>903</v>
      </c>
      <c r="P591" s="3" t="s">
        <v>49</v>
      </c>
      <c r="Q591" s="5">
        <v>3.0194999999999999</v>
      </c>
      <c r="R591" s="7"/>
      <c r="S591" s="6"/>
      <c r="T591" s="8"/>
      <c r="U591" s="2" t="s">
        <v>42</v>
      </c>
      <c r="V591" s="43"/>
      <c r="Z591" s="10" t="s">
        <v>0</v>
      </c>
      <c r="AA591" s="10" t="s">
        <v>0</v>
      </c>
      <c r="AB591" s="10" t="s">
        <v>0</v>
      </c>
      <c r="AC591" s="10" t="s">
        <v>0</v>
      </c>
      <c r="AE591" s="10" t="s">
        <v>0</v>
      </c>
      <c r="AF591" s="10" t="s">
        <v>0</v>
      </c>
      <c r="AG591" s="10" t="s">
        <v>0</v>
      </c>
      <c r="AH591" s="10" t="s">
        <v>0</v>
      </c>
      <c r="AI591" s="10" t="s">
        <v>0</v>
      </c>
    </row>
    <row r="592" spans="2:35" ht="30" x14ac:dyDescent="0.25">
      <c r="B592">
        <f>IFERROR(IF(I592=DADOS!$AE$8,S592,""),0)</f>
        <v>0</v>
      </c>
      <c r="C592">
        <f>IF(I592=DADOS!$AE$8,S592,"")</f>
        <v>0</v>
      </c>
      <c r="D592">
        <f>IF(I592="","",COUNTIF(I$12:I592,DADOS!$AE$4))</f>
        <v>3</v>
      </c>
      <c r="E592">
        <f>IF(I592="","",IF(I592=DADOS!$AE$4,"",IF(OR(I592=DADOS!$AE$5,I592=DADOS!$AE$6,I592=DADOS!$AE$7),COUNTIFS('MODELO ORÇAMENTO'!$D$14:D592,'MODELO ORÇAMENTO'!D592,'MODELO ORÇAMENTO'!$I$14:I592,DADOS!$AE$5),COUNTIFS('MODELO ORÇAMENTO'!$D$14:D592,'MODELO ORÇAMENTO'!D592,'MODELO ORÇAMENTO'!$I$14:I592,DADOS!$AE$5))))</f>
        <v>21</v>
      </c>
      <c r="F592">
        <f>IF(I592="","",IF(I592=DADOS!$AE$4,"",IF(OR(I592=DADOS!$AE$5,I592=DADOS!$AE$6,I592=DADOS!$AE$7),COUNTIFS('MODELO ORÇAMENTO'!$D$14:D592,'MODELO ORÇAMENTO'!D592,'MODELO ORÇAMENTO'!$E$14:E592,'MODELO ORÇAMENTO'!E592,'MODELO ORÇAMENTO'!$I$14:I592,DADOS!$AE$6),COUNTIFS('MODELO ORÇAMENTO'!$D$14:D592,'MODELO ORÇAMENTO'!D592,'MODELO ORÇAMENTO'!$E$14:E592,'MODELO ORÇAMENTO'!E592,'MODELO ORÇAMENTO'!$I$14:I592,DADOS!$AE$6))))</f>
        <v>1</v>
      </c>
      <c r="G592">
        <f>IF(I592="","",IF(I592=DADOS!$AE$4,"",IF(OR(I592=DADOS!$AE$5,I592=DADOS!$AE$6,I592=DADOS!$AE$7),COUNTIFS('MODELO ORÇAMENTO'!$D$14:D592,'MODELO ORÇAMENTO'!D592,'MODELO ORÇAMENTO'!$E$14:E592,'MODELO ORÇAMENTO'!E592,'MODELO ORÇAMENTO'!$F$14:F592,'MODELO ORÇAMENTO'!F592,'MODELO ORÇAMENTO'!$I$14:I592,DADOS!$AE$7),COUNTIFS('MODELO ORÇAMENTO'!$D$14:D592,'MODELO ORÇAMENTO'!D592,'MODELO ORÇAMENTO'!$E$14:E592,'MODELO ORÇAMENTO'!E592,'MODELO ORÇAMENTO'!$F$14:F592,'MODELO ORÇAMENTO'!F592,'MODELO ORÇAMENTO'!$I$14:I592,DADOS!$AE$7))))</f>
        <v>0</v>
      </c>
      <c r="H592">
        <f>IF(I592="","",COUNTIFS('MODELO ORÇAMENTO'!$D$14:D592,'MODELO ORÇAMENTO'!D592,'MODELO ORÇAMENTO'!$E$14:E592,'MODELO ORÇAMENTO'!E592,'MODELO ORÇAMENTO'!$F$14:F592,'MODELO ORÇAMENTO'!F592,'MODELO ORÇAMENTO'!$G$14:G592,'MODELO ORÇAMENTO'!G592,'MODELO ORÇAMENTO'!$I$14:I592,DADOS!$AE$8))</f>
        <v>8</v>
      </c>
      <c r="I592" t="s">
        <v>16</v>
      </c>
      <c r="K592" s="49"/>
      <c r="L592" s="2" t="s">
        <v>904</v>
      </c>
      <c r="O592" s="4" t="s">
        <v>905</v>
      </c>
      <c r="P592" s="3" t="s">
        <v>107</v>
      </c>
      <c r="Q592" s="5">
        <v>0.30195</v>
      </c>
      <c r="R592" s="7"/>
      <c r="S592" s="6"/>
      <c r="T592" s="8"/>
      <c r="U592" s="2" t="s">
        <v>42</v>
      </c>
      <c r="V592" s="43"/>
      <c r="Z592" s="10" t="s">
        <v>0</v>
      </c>
      <c r="AA592" s="10" t="s">
        <v>0</v>
      </c>
      <c r="AB592" s="10" t="s">
        <v>0</v>
      </c>
      <c r="AC592" s="10" t="s">
        <v>0</v>
      </c>
      <c r="AE592" s="10" t="s">
        <v>0</v>
      </c>
      <c r="AF592" s="10" t="s">
        <v>0</v>
      </c>
      <c r="AG592" s="10" t="s">
        <v>0</v>
      </c>
      <c r="AH592" s="10" t="s">
        <v>0</v>
      </c>
      <c r="AI592" s="10" t="s">
        <v>0</v>
      </c>
    </row>
    <row r="593" spans="2:35" ht="45" x14ac:dyDescent="0.25">
      <c r="B593">
        <f>IFERROR(IF(I593=DADOS!$AE$8,S593,""),0)</f>
        <v>0</v>
      </c>
      <c r="C593">
        <f>IF(I593=DADOS!$AE$8,S593,"")</f>
        <v>0</v>
      </c>
      <c r="D593">
        <f>IF(I593="","",COUNTIF(I$12:I593,DADOS!$AE$4))</f>
        <v>3</v>
      </c>
      <c r="E593">
        <f>IF(I593="","",IF(I593=DADOS!$AE$4,"",IF(OR(I593=DADOS!$AE$5,I593=DADOS!$AE$6,I593=DADOS!$AE$7),COUNTIFS('MODELO ORÇAMENTO'!$D$14:D593,'MODELO ORÇAMENTO'!D593,'MODELO ORÇAMENTO'!$I$14:I593,DADOS!$AE$5),COUNTIFS('MODELO ORÇAMENTO'!$D$14:D593,'MODELO ORÇAMENTO'!D593,'MODELO ORÇAMENTO'!$I$14:I593,DADOS!$AE$5))))</f>
        <v>21</v>
      </c>
      <c r="F593">
        <f>IF(I593="","",IF(I593=DADOS!$AE$4,"",IF(OR(I593=DADOS!$AE$5,I593=DADOS!$AE$6,I593=DADOS!$AE$7),COUNTIFS('MODELO ORÇAMENTO'!$D$14:D593,'MODELO ORÇAMENTO'!D593,'MODELO ORÇAMENTO'!$E$14:E593,'MODELO ORÇAMENTO'!E593,'MODELO ORÇAMENTO'!$I$14:I593,DADOS!$AE$6),COUNTIFS('MODELO ORÇAMENTO'!$D$14:D593,'MODELO ORÇAMENTO'!D593,'MODELO ORÇAMENTO'!$E$14:E593,'MODELO ORÇAMENTO'!E593,'MODELO ORÇAMENTO'!$I$14:I593,DADOS!$AE$6))))</f>
        <v>1</v>
      </c>
      <c r="G593">
        <f>IF(I593="","",IF(I593=DADOS!$AE$4,"",IF(OR(I593=DADOS!$AE$5,I593=DADOS!$AE$6,I593=DADOS!$AE$7),COUNTIFS('MODELO ORÇAMENTO'!$D$14:D593,'MODELO ORÇAMENTO'!D593,'MODELO ORÇAMENTO'!$E$14:E593,'MODELO ORÇAMENTO'!E593,'MODELO ORÇAMENTO'!$F$14:F593,'MODELO ORÇAMENTO'!F593,'MODELO ORÇAMENTO'!$I$14:I593,DADOS!$AE$7),COUNTIFS('MODELO ORÇAMENTO'!$D$14:D593,'MODELO ORÇAMENTO'!D593,'MODELO ORÇAMENTO'!$E$14:E593,'MODELO ORÇAMENTO'!E593,'MODELO ORÇAMENTO'!$F$14:F593,'MODELO ORÇAMENTO'!F593,'MODELO ORÇAMENTO'!$I$14:I593,DADOS!$AE$7))))</f>
        <v>0</v>
      </c>
      <c r="H593">
        <f>IF(I593="","",COUNTIFS('MODELO ORÇAMENTO'!$D$14:D593,'MODELO ORÇAMENTO'!D593,'MODELO ORÇAMENTO'!$E$14:E593,'MODELO ORÇAMENTO'!E593,'MODELO ORÇAMENTO'!$F$14:F593,'MODELO ORÇAMENTO'!F593,'MODELO ORÇAMENTO'!$G$14:G593,'MODELO ORÇAMENTO'!G593,'MODELO ORÇAMENTO'!$I$14:I593,DADOS!$AE$8))</f>
        <v>9</v>
      </c>
      <c r="I593" t="s">
        <v>16</v>
      </c>
      <c r="K593" s="49"/>
      <c r="L593" s="2" t="s">
        <v>906</v>
      </c>
      <c r="O593" s="4" t="s">
        <v>233</v>
      </c>
      <c r="P593" s="3" t="s">
        <v>107</v>
      </c>
      <c r="Q593" s="5">
        <v>0.30195</v>
      </c>
      <c r="R593" s="7"/>
      <c r="S593" s="6"/>
      <c r="T593" s="8"/>
      <c r="U593" s="2" t="s">
        <v>42</v>
      </c>
      <c r="V593" s="43"/>
      <c r="Z593" s="10" t="s">
        <v>0</v>
      </c>
      <c r="AA593" s="10" t="s">
        <v>0</v>
      </c>
      <c r="AB593" s="10" t="s">
        <v>0</v>
      </c>
      <c r="AC593" s="10" t="s">
        <v>0</v>
      </c>
      <c r="AE593" s="10" t="s">
        <v>0</v>
      </c>
      <c r="AF593" s="10" t="s">
        <v>0</v>
      </c>
      <c r="AG593" s="10" t="s">
        <v>0</v>
      </c>
      <c r="AH593" s="10" t="s">
        <v>0</v>
      </c>
      <c r="AI593" s="10" t="s">
        <v>0</v>
      </c>
    </row>
    <row r="594" spans="2:35" ht="45" x14ac:dyDescent="0.25">
      <c r="B594">
        <f>IFERROR(IF(I594=DADOS!$AE$8,S594,""),0)</f>
        <v>0</v>
      </c>
      <c r="C594">
        <f>IF(I594=DADOS!$AE$8,S594,"")</f>
        <v>0</v>
      </c>
      <c r="D594">
        <f>IF(I594="","",COUNTIF(I$12:I594,DADOS!$AE$4))</f>
        <v>3</v>
      </c>
      <c r="E594">
        <f>IF(I594="","",IF(I594=DADOS!$AE$4,"",IF(OR(I594=DADOS!$AE$5,I594=DADOS!$AE$6,I594=DADOS!$AE$7),COUNTIFS('MODELO ORÇAMENTO'!$D$14:D594,'MODELO ORÇAMENTO'!D594,'MODELO ORÇAMENTO'!$I$14:I594,DADOS!$AE$5),COUNTIFS('MODELO ORÇAMENTO'!$D$14:D594,'MODELO ORÇAMENTO'!D594,'MODELO ORÇAMENTO'!$I$14:I594,DADOS!$AE$5))))</f>
        <v>21</v>
      </c>
      <c r="F594">
        <f>IF(I594="","",IF(I594=DADOS!$AE$4,"",IF(OR(I594=DADOS!$AE$5,I594=DADOS!$AE$6,I594=DADOS!$AE$7),COUNTIFS('MODELO ORÇAMENTO'!$D$14:D594,'MODELO ORÇAMENTO'!D594,'MODELO ORÇAMENTO'!$E$14:E594,'MODELO ORÇAMENTO'!E594,'MODELO ORÇAMENTO'!$I$14:I594,DADOS!$AE$6),COUNTIFS('MODELO ORÇAMENTO'!$D$14:D594,'MODELO ORÇAMENTO'!D594,'MODELO ORÇAMENTO'!$E$14:E594,'MODELO ORÇAMENTO'!E594,'MODELO ORÇAMENTO'!$I$14:I594,DADOS!$AE$6))))</f>
        <v>1</v>
      </c>
      <c r="G594">
        <f>IF(I594="","",IF(I594=DADOS!$AE$4,"",IF(OR(I594=DADOS!$AE$5,I594=DADOS!$AE$6,I594=DADOS!$AE$7),COUNTIFS('MODELO ORÇAMENTO'!$D$14:D594,'MODELO ORÇAMENTO'!D594,'MODELO ORÇAMENTO'!$E$14:E594,'MODELO ORÇAMENTO'!E594,'MODELO ORÇAMENTO'!$F$14:F594,'MODELO ORÇAMENTO'!F594,'MODELO ORÇAMENTO'!$I$14:I594,DADOS!$AE$7),COUNTIFS('MODELO ORÇAMENTO'!$D$14:D594,'MODELO ORÇAMENTO'!D594,'MODELO ORÇAMENTO'!$E$14:E594,'MODELO ORÇAMENTO'!E594,'MODELO ORÇAMENTO'!$F$14:F594,'MODELO ORÇAMENTO'!F594,'MODELO ORÇAMENTO'!$I$14:I594,DADOS!$AE$7))))</f>
        <v>0</v>
      </c>
      <c r="H594">
        <f>IF(I594="","",COUNTIFS('MODELO ORÇAMENTO'!$D$14:D594,'MODELO ORÇAMENTO'!D594,'MODELO ORÇAMENTO'!$E$14:E594,'MODELO ORÇAMENTO'!E594,'MODELO ORÇAMENTO'!$F$14:F594,'MODELO ORÇAMENTO'!F594,'MODELO ORÇAMENTO'!$G$14:G594,'MODELO ORÇAMENTO'!G594,'MODELO ORÇAMENTO'!$I$14:I594,DADOS!$AE$8))</f>
        <v>10</v>
      </c>
      <c r="I594" t="s">
        <v>16</v>
      </c>
      <c r="K594" s="49"/>
      <c r="L594" s="2" t="s">
        <v>907</v>
      </c>
      <c r="O594" s="4" t="s">
        <v>235</v>
      </c>
      <c r="P594" s="3" t="s">
        <v>107</v>
      </c>
      <c r="Q594" s="5">
        <v>0.30195</v>
      </c>
      <c r="R594" s="7"/>
      <c r="S594" s="6"/>
      <c r="T594" s="8"/>
      <c r="U594" s="2" t="s">
        <v>42</v>
      </c>
      <c r="V594" s="43"/>
      <c r="Z594" s="10" t="s">
        <v>0</v>
      </c>
      <c r="AA594" s="10" t="s">
        <v>0</v>
      </c>
      <c r="AB594" s="10" t="s">
        <v>0</v>
      </c>
      <c r="AC594" s="10" t="s">
        <v>0</v>
      </c>
      <c r="AE594" s="10" t="s">
        <v>0</v>
      </c>
      <c r="AF594" s="10" t="s">
        <v>0</v>
      </c>
      <c r="AG594" s="10" t="s">
        <v>0</v>
      </c>
      <c r="AH594" s="10" t="s">
        <v>0</v>
      </c>
      <c r="AI594" s="10" t="s">
        <v>0</v>
      </c>
    </row>
    <row r="595" spans="2:35" ht="45" x14ac:dyDescent="0.25">
      <c r="B595">
        <f>IFERROR(IF(I595=DADOS!$AE$8,S595,""),0)</f>
        <v>0</v>
      </c>
      <c r="C595">
        <f>IF(I595=DADOS!$AE$8,S595,"")</f>
        <v>0</v>
      </c>
      <c r="D595">
        <f>IF(I595="","",COUNTIF(I$12:I595,DADOS!$AE$4))</f>
        <v>3</v>
      </c>
      <c r="E595">
        <f>IF(I595="","",IF(I595=DADOS!$AE$4,"",IF(OR(I595=DADOS!$AE$5,I595=DADOS!$AE$6,I595=DADOS!$AE$7),COUNTIFS('MODELO ORÇAMENTO'!$D$14:D595,'MODELO ORÇAMENTO'!D595,'MODELO ORÇAMENTO'!$I$14:I595,DADOS!$AE$5),COUNTIFS('MODELO ORÇAMENTO'!$D$14:D595,'MODELO ORÇAMENTO'!D595,'MODELO ORÇAMENTO'!$I$14:I595,DADOS!$AE$5))))</f>
        <v>21</v>
      </c>
      <c r="F595">
        <f>IF(I595="","",IF(I595=DADOS!$AE$4,"",IF(OR(I595=DADOS!$AE$5,I595=DADOS!$AE$6,I595=DADOS!$AE$7),COUNTIFS('MODELO ORÇAMENTO'!$D$14:D595,'MODELO ORÇAMENTO'!D595,'MODELO ORÇAMENTO'!$E$14:E595,'MODELO ORÇAMENTO'!E595,'MODELO ORÇAMENTO'!$I$14:I595,DADOS!$AE$6),COUNTIFS('MODELO ORÇAMENTO'!$D$14:D595,'MODELO ORÇAMENTO'!D595,'MODELO ORÇAMENTO'!$E$14:E595,'MODELO ORÇAMENTO'!E595,'MODELO ORÇAMENTO'!$I$14:I595,DADOS!$AE$6))))</f>
        <v>1</v>
      </c>
      <c r="G595">
        <f>IF(I595="","",IF(I595=DADOS!$AE$4,"",IF(OR(I595=DADOS!$AE$5,I595=DADOS!$AE$6,I595=DADOS!$AE$7),COUNTIFS('MODELO ORÇAMENTO'!$D$14:D595,'MODELO ORÇAMENTO'!D595,'MODELO ORÇAMENTO'!$E$14:E595,'MODELO ORÇAMENTO'!E595,'MODELO ORÇAMENTO'!$F$14:F595,'MODELO ORÇAMENTO'!F595,'MODELO ORÇAMENTO'!$I$14:I595,DADOS!$AE$7),COUNTIFS('MODELO ORÇAMENTO'!$D$14:D595,'MODELO ORÇAMENTO'!D595,'MODELO ORÇAMENTO'!$E$14:E595,'MODELO ORÇAMENTO'!E595,'MODELO ORÇAMENTO'!$F$14:F595,'MODELO ORÇAMENTO'!F595,'MODELO ORÇAMENTO'!$I$14:I595,DADOS!$AE$7))))</f>
        <v>0</v>
      </c>
      <c r="H595">
        <f>IF(I595="","",COUNTIFS('MODELO ORÇAMENTO'!$D$14:D595,'MODELO ORÇAMENTO'!D595,'MODELO ORÇAMENTO'!$E$14:E595,'MODELO ORÇAMENTO'!E595,'MODELO ORÇAMENTO'!$F$14:F595,'MODELO ORÇAMENTO'!F595,'MODELO ORÇAMENTO'!$G$14:G595,'MODELO ORÇAMENTO'!G595,'MODELO ORÇAMENTO'!$I$14:I595,DADOS!$AE$8))</f>
        <v>11</v>
      </c>
      <c r="I595" t="s">
        <v>16</v>
      </c>
      <c r="K595" s="49"/>
      <c r="L595" s="2" t="s">
        <v>908</v>
      </c>
      <c r="O595" s="4" t="s">
        <v>909</v>
      </c>
      <c r="P595" s="3" t="s">
        <v>49</v>
      </c>
      <c r="Q595" s="5">
        <v>53</v>
      </c>
      <c r="R595" s="7"/>
      <c r="S595" s="6"/>
      <c r="T595" s="8"/>
      <c r="U595" s="2" t="s">
        <v>42</v>
      </c>
      <c r="V595" s="43"/>
      <c r="Z595" s="10" t="s">
        <v>0</v>
      </c>
      <c r="AA595" s="10" t="s">
        <v>0</v>
      </c>
      <c r="AB595" s="10" t="s">
        <v>0</v>
      </c>
      <c r="AC595" s="10" t="s">
        <v>0</v>
      </c>
      <c r="AE595" s="10" t="s">
        <v>0</v>
      </c>
      <c r="AF595" s="10" t="s">
        <v>0</v>
      </c>
      <c r="AG595" s="10" t="s">
        <v>0</v>
      </c>
      <c r="AH595" s="10" t="s">
        <v>0</v>
      </c>
      <c r="AI595" s="10" t="s">
        <v>0</v>
      </c>
    </row>
    <row r="596" spans="2:35" ht="45" x14ac:dyDescent="0.25">
      <c r="B596">
        <f>IFERROR(IF(I596=DADOS!$AE$8,S596,""),0)</f>
        <v>0</v>
      </c>
      <c r="C596">
        <f>IF(I596=DADOS!$AE$8,S596,"")</f>
        <v>0</v>
      </c>
      <c r="D596">
        <f>IF(I596="","",COUNTIF(I$12:I596,DADOS!$AE$4))</f>
        <v>3</v>
      </c>
      <c r="E596">
        <f>IF(I596="","",IF(I596=DADOS!$AE$4,"",IF(OR(I596=DADOS!$AE$5,I596=DADOS!$AE$6,I596=DADOS!$AE$7),COUNTIFS('MODELO ORÇAMENTO'!$D$14:D596,'MODELO ORÇAMENTO'!D596,'MODELO ORÇAMENTO'!$I$14:I596,DADOS!$AE$5),COUNTIFS('MODELO ORÇAMENTO'!$D$14:D596,'MODELO ORÇAMENTO'!D596,'MODELO ORÇAMENTO'!$I$14:I596,DADOS!$AE$5))))</f>
        <v>21</v>
      </c>
      <c r="F596">
        <f>IF(I596="","",IF(I596=DADOS!$AE$4,"",IF(OR(I596=DADOS!$AE$5,I596=DADOS!$AE$6,I596=DADOS!$AE$7),COUNTIFS('MODELO ORÇAMENTO'!$D$14:D596,'MODELO ORÇAMENTO'!D596,'MODELO ORÇAMENTO'!$E$14:E596,'MODELO ORÇAMENTO'!E596,'MODELO ORÇAMENTO'!$I$14:I596,DADOS!$AE$6),COUNTIFS('MODELO ORÇAMENTO'!$D$14:D596,'MODELO ORÇAMENTO'!D596,'MODELO ORÇAMENTO'!$E$14:E596,'MODELO ORÇAMENTO'!E596,'MODELO ORÇAMENTO'!$I$14:I596,DADOS!$AE$6))))</f>
        <v>1</v>
      </c>
      <c r="G596">
        <f>IF(I596="","",IF(I596=DADOS!$AE$4,"",IF(OR(I596=DADOS!$AE$5,I596=DADOS!$AE$6,I596=DADOS!$AE$7),COUNTIFS('MODELO ORÇAMENTO'!$D$14:D596,'MODELO ORÇAMENTO'!D596,'MODELO ORÇAMENTO'!$E$14:E596,'MODELO ORÇAMENTO'!E596,'MODELO ORÇAMENTO'!$F$14:F596,'MODELO ORÇAMENTO'!F596,'MODELO ORÇAMENTO'!$I$14:I596,DADOS!$AE$7),COUNTIFS('MODELO ORÇAMENTO'!$D$14:D596,'MODELO ORÇAMENTO'!D596,'MODELO ORÇAMENTO'!$E$14:E596,'MODELO ORÇAMENTO'!E596,'MODELO ORÇAMENTO'!$F$14:F596,'MODELO ORÇAMENTO'!F596,'MODELO ORÇAMENTO'!$I$14:I596,DADOS!$AE$7))))</f>
        <v>0</v>
      </c>
      <c r="H596">
        <f>IF(I596="","",COUNTIFS('MODELO ORÇAMENTO'!$D$14:D596,'MODELO ORÇAMENTO'!D596,'MODELO ORÇAMENTO'!$E$14:E596,'MODELO ORÇAMENTO'!E596,'MODELO ORÇAMENTO'!$F$14:F596,'MODELO ORÇAMENTO'!F596,'MODELO ORÇAMENTO'!$G$14:G596,'MODELO ORÇAMENTO'!G596,'MODELO ORÇAMENTO'!$I$14:I596,DADOS!$AE$8))</f>
        <v>12</v>
      </c>
      <c r="I596" t="s">
        <v>16</v>
      </c>
      <c r="K596" s="49"/>
      <c r="L596" s="2" t="s">
        <v>910</v>
      </c>
      <c r="O596" s="4" t="s">
        <v>286</v>
      </c>
      <c r="P596" s="3" t="s">
        <v>49</v>
      </c>
      <c r="Q596" s="5">
        <v>6.6429</v>
      </c>
      <c r="R596" s="7"/>
      <c r="S596" s="6"/>
      <c r="T596" s="8"/>
      <c r="U596" s="2" t="s">
        <v>42</v>
      </c>
      <c r="V596" s="43"/>
      <c r="Z596" s="10" t="s">
        <v>0</v>
      </c>
      <c r="AA596" s="10" t="s">
        <v>0</v>
      </c>
      <c r="AB596" s="10" t="s">
        <v>0</v>
      </c>
      <c r="AC596" s="10" t="s">
        <v>0</v>
      </c>
      <c r="AE596" s="10" t="s">
        <v>0</v>
      </c>
      <c r="AF596" s="10" t="s">
        <v>0</v>
      </c>
      <c r="AG596" s="10" t="s">
        <v>0</v>
      </c>
      <c r="AH596" s="10" t="s">
        <v>0</v>
      </c>
      <c r="AI596" s="10" t="s">
        <v>0</v>
      </c>
    </row>
    <row r="597" spans="2:35" ht="30" x14ac:dyDescent="0.25">
      <c r="B597">
        <f>IFERROR(IF(I597=DADOS!$AE$8,S597,""),0)</f>
        <v>0</v>
      </c>
      <c r="C597">
        <f>IF(I597=DADOS!$AE$8,S597,"")</f>
        <v>0</v>
      </c>
      <c r="D597">
        <f>IF(I597="","",COUNTIF(I$12:I597,DADOS!$AE$4))</f>
        <v>3</v>
      </c>
      <c r="E597">
        <f>IF(I597="","",IF(I597=DADOS!$AE$4,"",IF(OR(I597=DADOS!$AE$5,I597=DADOS!$AE$6,I597=DADOS!$AE$7),COUNTIFS('MODELO ORÇAMENTO'!$D$14:D597,'MODELO ORÇAMENTO'!D597,'MODELO ORÇAMENTO'!$I$14:I597,DADOS!$AE$5),COUNTIFS('MODELO ORÇAMENTO'!$D$14:D597,'MODELO ORÇAMENTO'!D597,'MODELO ORÇAMENTO'!$I$14:I597,DADOS!$AE$5))))</f>
        <v>21</v>
      </c>
      <c r="F597">
        <f>IF(I597="","",IF(I597=DADOS!$AE$4,"",IF(OR(I597=DADOS!$AE$5,I597=DADOS!$AE$6,I597=DADOS!$AE$7),COUNTIFS('MODELO ORÇAMENTO'!$D$14:D597,'MODELO ORÇAMENTO'!D597,'MODELO ORÇAMENTO'!$E$14:E597,'MODELO ORÇAMENTO'!E597,'MODELO ORÇAMENTO'!$I$14:I597,DADOS!$AE$6),COUNTIFS('MODELO ORÇAMENTO'!$D$14:D597,'MODELO ORÇAMENTO'!D597,'MODELO ORÇAMENTO'!$E$14:E597,'MODELO ORÇAMENTO'!E597,'MODELO ORÇAMENTO'!$I$14:I597,DADOS!$AE$6))))</f>
        <v>1</v>
      </c>
      <c r="G597">
        <f>IF(I597="","",IF(I597=DADOS!$AE$4,"",IF(OR(I597=DADOS!$AE$5,I597=DADOS!$AE$6,I597=DADOS!$AE$7),COUNTIFS('MODELO ORÇAMENTO'!$D$14:D597,'MODELO ORÇAMENTO'!D597,'MODELO ORÇAMENTO'!$E$14:E597,'MODELO ORÇAMENTO'!E597,'MODELO ORÇAMENTO'!$F$14:F597,'MODELO ORÇAMENTO'!F597,'MODELO ORÇAMENTO'!$I$14:I597,DADOS!$AE$7),COUNTIFS('MODELO ORÇAMENTO'!$D$14:D597,'MODELO ORÇAMENTO'!D597,'MODELO ORÇAMENTO'!$E$14:E597,'MODELO ORÇAMENTO'!E597,'MODELO ORÇAMENTO'!$F$14:F597,'MODELO ORÇAMENTO'!F597,'MODELO ORÇAMENTO'!$I$14:I597,DADOS!$AE$7))))</f>
        <v>0</v>
      </c>
      <c r="H597">
        <f>IF(I597="","",COUNTIFS('MODELO ORÇAMENTO'!$D$14:D597,'MODELO ORÇAMENTO'!D597,'MODELO ORÇAMENTO'!$E$14:E597,'MODELO ORÇAMENTO'!E597,'MODELO ORÇAMENTO'!$F$14:F597,'MODELO ORÇAMENTO'!F597,'MODELO ORÇAMENTO'!$G$14:G597,'MODELO ORÇAMENTO'!G597,'MODELO ORÇAMENTO'!$I$14:I597,DADOS!$AE$8))</f>
        <v>13</v>
      </c>
      <c r="I597" t="s">
        <v>16</v>
      </c>
      <c r="K597" s="49"/>
      <c r="L597" s="2" t="s">
        <v>911</v>
      </c>
      <c r="O597" s="4" t="s">
        <v>113</v>
      </c>
      <c r="P597" s="3" t="s">
        <v>107</v>
      </c>
      <c r="Q597" s="5">
        <v>1.272</v>
      </c>
      <c r="R597" s="7"/>
      <c r="S597" s="6"/>
      <c r="T597" s="8"/>
      <c r="U597" s="2" t="s">
        <v>42</v>
      </c>
      <c r="V597" s="43"/>
      <c r="Z597" s="10" t="s">
        <v>0</v>
      </c>
      <c r="AA597" s="10" t="s">
        <v>0</v>
      </c>
      <c r="AB597" s="10" t="s">
        <v>0</v>
      </c>
      <c r="AC597" s="10" t="s">
        <v>0</v>
      </c>
      <c r="AE597" s="10" t="s">
        <v>0</v>
      </c>
      <c r="AF597" s="10" t="s">
        <v>0</v>
      </c>
      <c r="AG597" s="10" t="s">
        <v>0</v>
      </c>
      <c r="AH597" s="10" t="s">
        <v>0</v>
      </c>
      <c r="AI597" s="10" t="s">
        <v>0</v>
      </c>
    </row>
    <row r="598" spans="2:35" ht="30" x14ac:dyDescent="0.25">
      <c r="B598">
        <f>IFERROR(IF(I598=DADOS!$AE$8,S598,""),0)</f>
        <v>0</v>
      </c>
      <c r="C598">
        <f>IF(I598=DADOS!$AE$8,S598,"")</f>
        <v>0</v>
      </c>
      <c r="D598">
        <f>IF(I598="","",COUNTIF(I$12:I598,DADOS!$AE$4))</f>
        <v>3</v>
      </c>
      <c r="E598">
        <f>IF(I598="","",IF(I598=DADOS!$AE$4,"",IF(OR(I598=DADOS!$AE$5,I598=DADOS!$AE$6,I598=DADOS!$AE$7),COUNTIFS('MODELO ORÇAMENTO'!$D$14:D598,'MODELO ORÇAMENTO'!D598,'MODELO ORÇAMENTO'!$I$14:I598,DADOS!$AE$5),COUNTIFS('MODELO ORÇAMENTO'!$D$14:D598,'MODELO ORÇAMENTO'!D598,'MODELO ORÇAMENTO'!$I$14:I598,DADOS!$AE$5))))</f>
        <v>21</v>
      </c>
      <c r="F598">
        <f>IF(I598="","",IF(I598=DADOS!$AE$4,"",IF(OR(I598=DADOS!$AE$5,I598=DADOS!$AE$6,I598=DADOS!$AE$7),COUNTIFS('MODELO ORÇAMENTO'!$D$14:D598,'MODELO ORÇAMENTO'!D598,'MODELO ORÇAMENTO'!$E$14:E598,'MODELO ORÇAMENTO'!E598,'MODELO ORÇAMENTO'!$I$14:I598,DADOS!$AE$6),COUNTIFS('MODELO ORÇAMENTO'!$D$14:D598,'MODELO ORÇAMENTO'!D598,'MODELO ORÇAMENTO'!$E$14:E598,'MODELO ORÇAMENTO'!E598,'MODELO ORÇAMENTO'!$I$14:I598,DADOS!$AE$6))))</f>
        <v>1</v>
      </c>
      <c r="G598">
        <f>IF(I598="","",IF(I598=DADOS!$AE$4,"",IF(OR(I598=DADOS!$AE$5,I598=DADOS!$AE$6,I598=DADOS!$AE$7),COUNTIFS('MODELO ORÇAMENTO'!$D$14:D598,'MODELO ORÇAMENTO'!D598,'MODELO ORÇAMENTO'!$E$14:E598,'MODELO ORÇAMENTO'!E598,'MODELO ORÇAMENTO'!$F$14:F598,'MODELO ORÇAMENTO'!F598,'MODELO ORÇAMENTO'!$I$14:I598,DADOS!$AE$7),COUNTIFS('MODELO ORÇAMENTO'!$D$14:D598,'MODELO ORÇAMENTO'!D598,'MODELO ORÇAMENTO'!$E$14:E598,'MODELO ORÇAMENTO'!E598,'MODELO ORÇAMENTO'!$F$14:F598,'MODELO ORÇAMENTO'!F598,'MODELO ORÇAMENTO'!$I$14:I598,DADOS!$AE$7))))</f>
        <v>0</v>
      </c>
      <c r="H598">
        <f>IF(I598="","",COUNTIFS('MODELO ORÇAMENTO'!$D$14:D598,'MODELO ORÇAMENTO'!D598,'MODELO ORÇAMENTO'!$E$14:E598,'MODELO ORÇAMENTO'!E598,'MODELO ORÇAMENTO'!$F$14:F598,'MODELO ORÇAMENTO'!F598,'MODELO ORÇAMENTO'!$G$14:G598,'MODELO ORÇAMENTO'!G598,'MODELO ORÇAMENTO'!$I$14:I598,DADOS!$AE$8))</f>
        <v>14</v>
      </c>
      <c r="I598" t="s">
        <v>16</v>
      </c>
      <c r="K598" s="49"/>
      <c r="L598" s="2" t="s">
        <v>912</v>
      </c>
      <c r="O598" s="4" t="s">
        <v>284</v>
      </c>
      <c r="P598" s="3" t="s">
        <v>118</v>
      </c>
      <c r="Q598" s="5">
        <v>34.980000000000004</v>
      </c>
      <c r="R598" s="7"/>
      <c r="S598" s="6"/>
      <c r="T598" s="8"/>
      <c r="U598" s="2" t="s">
        <v>42</v>
      </c>
      <c r="V598" s="43"/>
      <c r="Z598" s="10" t="s">
        <v>0</v>
      </c>
      <c r="AA598" s="10" t="s">
        <v>0</v>
      </c>
      <c r="AB598" s="10" t="s">
        <v>0</v>
      </c>
      <c r="AC598" s="10" t="s">
        <v>0</v>
      </c>
      <c r="AE598" s="10" t="s">
        <v>0</v>
      </c>
      <c r="AF598" s="10" t="s">
        <v>0</v>
      </c>
      <c r="AG598" s="10" t="s">
        <v>0</v>
      </c>
      <c r="AH598" s="10" t="s">
        <v>0</v>
      </c>
      <c r="AI598" s="10" t="s">
        <v>0</v>
      </c>
    </row>
    <row r="599" spans="2:35" x14ac:dyDescent="0.25">
      <c r="B599" t="str">
        <f>IFERROR(IF(I599=DADOS!$AE$8,S599,""),0)</f>
        <v/>
      </c>
      <c r="C599" t="str">
        <f>IF(I599=DADOS!$AE$8,S599,"")</f>
        <v/>
      </c>
      <c r="D599" t="str">
        <f>IF(I599="","",COUNTIF(I$12:I599,DADOS!$AE$4))</f>
        <v/>
      </c>
      <c r="E599" t="str">
        <f>IF(I599="","",IF(I599=DADOS!$AE$4,"",IF(OR(I599=DADOS!$AE$5,I599=DADOS!$AE$6,I599=DADOS!$AE$7),COUNTIFS('MODELO ORÇAMENTO'!$D$14:D599,'MODELO ORÇAMENTO'!D599,'MODELO ORÇAMENTO'!$I$14:I599,DADOS!$AE$5),COUNTIFS('MODELO ORÇAMENTO'!$D$14:D599,'MODELO ORÇAMENTO'!D599,'MODELO ORÇAMENTO'!$I$14:I599,DADOS!$AE$5))))</f>
        <v/>
      </c>
      <c r="F599" t="str">
        <f>IF(I599="","",IF(I599=DADOS!$AE$4,"",IF(OR(I599=DADOS!$AE$5,I599=DADOS!$AE$6,I599=DADOS!$AE$7),COUNTIFS('MODELO ORÇAMENTO'!$D$14:D599,'MODELO ORÇAMENTO'!D599,'MODELO ORÇAMENTO'!$E$14:E599,'MODELO ORÇAMENTO'!E599,'MODELO ORÇAMENTO'!$I$14:I599,DADOS!$AE$6),COUNTIFS('MODELO ORÇAMENTO'!$D$14:D599,'MODELO ORÇAMENTO'!D599,'MODELO ORÇAMENTO'!$E$14:E599,'MODELO ORÇAMENTO'!E599,'MODELO ORÇAMENTO'!$I$14:I599,DADOS!$AE$6))))</f>
        <v/>
      </c>
      <c r="G599" t="str">
        <f>IF(I599="","",IF(I599=DADOS!$AE$4,"",IF(OR(I599=DADOS!$AE$5,I599=DADOS!$AE$6,I599=DADOS!$AE$7),COUNTIFS('MODELO ORÇAMENTO'!$D$14:D599,'MODELO ORÇAMENTO'!D599,'MODELO ORÇAMENTO'!$E$14:E599,'MODELO ORÇAMENTO'!E599,'MODELO ORÇAMENTO'!$F$14:F599,'MODELO ORÇAMENTO'!F599,'MODELO ORÇAMENTO'!$I$14:I599,DADOS!$AE$7),COUNTIFS('MODELO ORÇAMENTO'!$D$14:D599,'MODELO ORÇAMENTO'!D599,'MODELO ORÇAMENTO'!$E$14:E599,'MODELO ORÇAMENTO'!E599,'MODELO ORÇAMENTO'!$F$14:F599,'MODELO ORÇAMENTO'!F599,'MODELO ORÇAMENTO'!$I$14:I599,DADOS!$AE$7))))</f>
        <v/>
      </c>
      <c r="H599" t="str">
        <f>IF(I599="","",COUNTIFS('MODELO ORÇAMENTO'!$D$14:D599,'MODELO ORÇAMENTO'!D599,'MODELO ORÇAMENTO'!$E$14:E599,'MODELO ORÇAMENTO'!E599,'MODELO ORÇAMENTO'!$F$14:F599,'MODELO ORÇAMENTO'!F599,'MODELO ORÇAMENTO'!$G$14:G599,'MODELO ORÇAMENTO'!G599,'MODELO ORÇAMENTO'!$I$14:I599,DADOS!$AE$8))</f>
        <v/>
      </c>
      <c r="K599" s="49"/>
      <c r="L599" s="2" t="s">
        <v>0</v>
      </c>
      <c r="O599" s="4" t="s">
        <v>0</v>
      </c>
      <c r="P599" s="3" t="s">
        <v>0</v>
      </c>
      <c r="Q599" s="5" t="s">
        <v>0</v>
      </c>
      <c r="R599" s="7"/>
      <c r="S599" s="6"/>
      <c r="T599" s="8"/>
      <c r="V599" s="43"/>
      <c r="Z599" s="10" t="s">
        <v>0</v>
      </c>
      <c r="AA599" s="10" t="s">
        <v>0</v>
      </c>
      <c r="AB599" s="10" t="s">
        <v>0</v>
      </c>
      <c r="AC599" s="10" t="s">
        <v>0</v>
      </c>
      <c r="AE599" s="10" t="s">
        <v>0</v>
      </c>
      <c r="AF599" s="10" t="s">
        <v>0</v>
      </c>
      <c r="AG599" s="10" t="s">
        <v>0</v>
      </c>
      <c r="AH599" s="10" t="s">
        <v>0</v>
      </c>
      <c r="AI599" s="10" t="s">
        <v>0</v>
      </c>
    </row>
    <row r="600" spans="2:35" x14ac:dyDescent="0.25">
      <c r="B600" t="str">
        <f>IFERROR(IF(I600=DADOS!$AE$8,S600,""),0)</f>
        <v/>
      </c>
      <c r="C600" t="str">
        <f>IF(I600=DADOS!$AE$8,S600,"")</f>
        <v/>
      </c>
      <c r="D600">
        <f>IF(I600="","",COUNTIF(I$12:I600,DADOS!$AE$4))</f>
        <v>3</v>
      </c>
      <c r="E600">
        <f>IF(I600="","",IF(I600=DADOS!$AE$4,"",IF(OR(I600=DADOS!$AE$5,I600=DADOS!$AE$6,I600=DADOS!$AE$7),COUNTIFS('MODELO ORÇAMENTO'!$D$14:D600,'MODELO ORÇAMENTO'!D600,'MODELO ORÇAMENTO'!$I$14:I600,DADOS!$AE$5),COUNTIFS('MODELO ORÇAMENTO'!$D$14:D600,'MODELO ORÇAMENTO'!D600,'MODELO ORÇAMENTO'!$I$14:I600,DADOS!$AE$5))))</f>
        <v>21</v>
      </c>
      <c r="F600">
        <f>IF(I600="","",IF(I600=DADOS!$AE$4,"",IF(OR(I600=DADOS!$AE$5,I600=DADOS!$AE$6,I600=DADOS!$AE$7),COUNTIFS('MODELO ORÇAMENTO'!$D$14:D600,'MODELO ORÇAMENTO'!D600,'MODELO ORÇAMENTO'!$E$14:E600,'MODELO ORÇAMENTO'!E600,'MODELO ORÇAMENTO'!$I$14:I600,DADOS!$AE$6),COUNTIFS('MODELO ORÇAMENTO'!$D$14:D600,'MODELO ORÇAMENTO'!D600,'MODELO ORÇAMENTO'!$E$14:E600,'MODELO ORÇAMENTO'!E600,'MODELO ORÇAMENTO'!$I$14:I600,DADOS!$AE$6))))</f>
        <v>2</v>
      </c>
      <c r="G600">
        <f>IF(I600="","",IF(I600=DADOS!$AE$4,"",IF(OR(I600=DADOS!$AE$5,I600=DADOS!$AE$6,I600=DADOS!$AE$7),COUNTIFS('MODELO ORÇAMENTO'!$D$14:D600,'MODELO ORÇAMENTO'!D600,'MODELO ORÇAMENTO'!$E$14:E600,'MODELO ORÇAMENTO'!E600,'MODELO ORÇAMENTO'!$F$14:F600,'MODELO ORÇAMENTO'!F600,'MODELO ORÇAMENTO'!$I$14:I600,DADOS!$AE$7),COUNTIFS('MODELO ORÇAMENTO'!$D$14:D600,'MODELO ORÇAMENTO'!D600,'MODELO ORÇAMENTO'!$E$14:E600,'MODELO ORÇAMENTO'!E600,'MODELO ORÇAMENTO'!$F$14:F600,'MODELO ORÇAMENTO'!F600,'MODELO ORÇAMENTO'!$I$14:I600,DADOS!$AE$7))))</f>
        <v>0</v>
      </c>
      <c r="H600">
        <f>IF(I600="","",COUNTIFS('MODELO ORÇAMENTO'!$D$14:D600,'MODELO ORÇAMENTO'!D600,'MODELO ORÇAMENTO'!$E$14:E600,'MODELO ORÇAMENTO'!E600,'MODELO ORÇAMENTO'!$F$14:F600,'MODELO ORÇAMENTO'!F600,'MODELO ORÇAMENTO'!$G$14:G600,'MODELO ORÇAMENTO'!G600,'MODELO ORÇAMENTO'!$I$14:I600,DADOS!$AE$8))</f>
        <v>0</v>
      </c>
      <c r="I600" t="s">
        <v>14</v>
      </c>
      <c r="K600" s="49"/>
      <c r="L600" s="2" t="s">
        <v>913</v>
      </c>
      <c r="O600" s="4" t="s">
        <v>914</v>
      </c>
      <c r="P600" s="3" t="s">
        <v>0</v>
      </c>
      <c r="Q600" s="5" t="s">
        <v>0</v>
      </c>
      <c r="R600" s="7"/>
      <c r="S600" s="6"/>
      <c r="T600" s="8"/>
      <c r="V600" s="43"/>
      <c r="X600" s="9" t="s">
        <v>914</v>
      </c>
      <c r="Z600" s="10" t="s">
        <v>0</v>
      </c>
      <c r="AA600" s="10" t="s">
        <v>0</v>
      </c>
      <c r="AB600" s="10" t="s">
        <v>0</v>
      </c>
      <c r="AC600" s="10" t="s">
        <v>0</v>
      </c>
      <c r="AE600" s="10" t="s">
        <v>0</v>
      </c>
      <c r="AF600" s="10" t="s">
        <v>0</v>
      </c>
      <c r="AG600" s="10" t="s">
        <v>0</v>
      </c>
      <c r="AH600" s="10" t="s">
        <v>0</v>
      </c>
      <c r="AI600" s="10" t="s">
        <v>0</v>
      </c>
    </row>
    <row r="601" spans="2:35" ht="45" x14ac:dyDescent="0.25">
      <c r="B601">
        <f>IFERROR(IF(I601=DADOS!$AE$8,S601,""),0)</f>
        <v>0</v>
      </c>
      <c r="C601">
        <f>IF(I601=DADOS!$AE$8,S601,"")</f>
        <v>0</v>
      </c>
      <c r="D601">
        <f>IF(I601="","",COUNTIF(I$12:I601,DADOS!$AE$4))</f>
        <v>3</v>
      </c>
      <c r="E601">
        <f>IF(I601="","",IF(I601=DADOS!$AE$4,"",IF(OR(I601=DADOS!$AE$5,I601=DADOS!$AE$6,I601=DADOS!$AE$7),COUNTIFS('MODELO ORÇAMENTO'!$D$14:D601,'MODELO ORÇAMENTO'!D601,'MODELO ORÇAMENTO'!$I$14:I601,DADOS!$AE$5),COUNTIFS('MODELO ORÇAMENTO'!$D$14:D601,'MODELO ORÇAMENTO'!D601,'MODELO ORÇAMENTO'!$I$14:I601,DADOS!$AE$5))))</f>
        <v>21</v>
      </c>
      <c r="F601">
        <f>IF(I601="","",IF(I601=DADOS!$AE$4,"",IF(OR(I601=DADOS!$AE$5,I601=DADOS!$AE$6,I601=DADOS!$AE$7),COUNTIFS('MODELO ORÇAMENTO'!$D$14:D601,'MODELO ORÇAMENTO'!D601,'MODELO ORÇAMENTO'!$E$14:E601,'MODELO ORÇAMENTO'!E601,'MODELO ORÇAMENTO'!$I$14:I601,DADOS!$AE$6),COUNTIFS('MODELO ORÇAMENTO'!$D$14:D601,'MODELO ORÇAMENTO'!D601,'MODELO ORÇAMENTO'!$E$14:E601,'MODELO ORÇAMENTO'!E601,'MODELO ORÇAMENTO'!$I$14:I601,DADOS!$AE$6))))</f>
        <v>2</v>
      </c>
      <c r="G601">
        <f>IF(I601="","",IF(I601=DADOS!$AE$4,"",IF(OR(I601=DADOS!$AE$5,I601=DADOS!$AE$6,I601=DADOS!$AE$7),COUNTIFS('MODELO ORÇAMENTO'!$D$14:D601,'MODELO ORÇAMENTO'!D601,'MODELO ORÇAMENTO'!$E$14:E601,'MODELO ORÇAMENTO'!E601,'MODELO ORÇAMENTO'!$F$14:F601,'MODELO ORÇAMENTO'!F601,'MODELO ORÇAMENTO'!$I$14:I601,DADOS!$AE$7),COUNTIFS('MODELO ORÇAMENTO'!$D$14:D601,'MODELO ORÇAMENTO'!D601,'MODELO ORÇAMENTO'!$E$14:E601,'MODELO ORÇAMENTO'!E601,'MODELO ORÇAMENTO'!$F$14:F601,'MODELO ORÇAMENTO'!F601,'MODELO ORÇAMENTO'!$I$14:I601,DADOS!$AE$7))))</f>
        <v>0</v>
      </c>
      <c r="H601">
        <f>IF(I601="","",COUNTIFS('MODELO ORÇAMENTO'!$D$14:D601,'MODELO ORÇAMENTO'!D601,'MODELO ORÇAMENTO'!$E$14:E601,'MODELO ORÇAMENTO'!E601,'MODELO ORÇAMENTO'!$F$14:F601,'MODELO ORÇAMENTO'!F601,'MODELO ORÇAMENTO'!$G$14:G601,'MODELO ORÇAMENTO'!G601,'MODELO ORÇAMENTO'!$I$14:I601,DADOS!$AE$8))</f>
        <v>1</v>
      </c>
      <c r="I601" t="s">
        <v>16</v>
      </c>
      <c r="K601" s="49"/>
      <c r="L601" s="2" t="s">
        <v>915</v>
      </c>
      <c r="O601" s="4" t="s">
        <v>916</v>
      </c>
      <c r="P601" s="3" t="s">
        <v>107</v>
      </c>
      <c r="Q601" s="5">
        <v>30</v>
      </c>
      <c r="R601" s="7"/>
      <c r="S601" s="6"/>
      <c r="T601" s="8"/>
      <c r="U601" s="2" t="s">
        <v>42</v>
      </c>
      <c r="V601" s="43"/>
      <c r="Z601" s="10" t="s">
        <v>0</v>
      </c>
      <c r="AA601" s="10" t="s">
        <v>0</v>
      </c>
      <c r="AB601" s="10" t="s">
        <v>0</v>
      </c>
      <c r="AC601" s="10" t="s">
        <v>0</v>
      </c>
      <c r="AE601" s="10" t="s">
        <v>0</v>
      </c>
      <c r="AF601" s="10" t="s">
        <v>0</v>
      </c>
      <c r="AG601" s="10" t="s">
        <v>0</v>
      </c>
      <c r="AH601" s="10" t="s">
        <v>0</v>
      </c>
      <c r="AI601" s="10" t="s">
        <v>0</v>
      </c>
    </row>
    <row r="602" spans="2:35" x14ac:dyDescent="0.25">
      <c r="B602">
        <f>IFERROR(IF(I602=DADOS!$AE$8,S602,""),0)</f>
        <v>0</v>
      </c>
      <c r="C602">
        <f>IF(I602=DADOS!$AE$8,S602,"")</f>
        <v>0</v>
      </c>
      <c r="D602">
        <f>IF(I602="","",COUNTIF(I$12:I602,DADOS!$AE$4))</f>
        <v>3</v>
      </c>
      <c r="E602">
        <f>IF(I602="","",IF(I602=DADOS!$AE$4,"",IF(OR(I602=DADOS!$AE$5,I602=DADOS!$AE$6,I602=DADOS!$AE$7),COUNTIFS('MODELO ORÇAMENTO'!$D$14:D602,'MODELO ORÇAMENTO'!D602,'MODELO ORÇAMENTO'!$I$14:I602,DADOS!$AE$5),COUNTIFS('MODELO ORÇAMENTO'!$D$14:D602,'MODELO ORÇAMENTO'!D602,'MODELO ORÇAMENTO'!$I$14:I602,DADOS!$AE$5))))</f>
        <v>21</v>
      </c>
      <c r="F602">
        <f>IF(I602="","",IF(I602=DADOS!$AE$4,"",IF(OR(I602=DADOS!$AE$5,I602=DADOS!$AE$6,I602=DADOS!$AE$7),COUNTIFS('MODELO ORÇAMENTO'!$D$14:D602,'MODELO ORÇAMENTO'!D602,'MODELO ORÇAMENTO'!$E$14:E602,'MODELO ORÇAMENTO'!E602,'MODELO ORÇAMENTO'!$I$14:I602,DADOS!$AE$6),COUNTIFS('MODELO ORÇAMENTO'!$D$14:D602,'MODELO ORÇAMENTO'!D602,'MODELO ORÇAMENTO'!$E$14:E602,'MODELO ORÇAMENTO'!E602,'MODELO ORÇAMENTO'!$I$14:I602,DADOS!$AE$6))))</f>
        <v>2</v>
      </c>
      <c r="G602">
        <f>IF(I602="","",IF(I602=DADOS!$AE$4,"",IF(OR(I602=DADOS!$AE$5,I602=DADOS!$AE$6,I602=DADOS!$AE$7),COUNTIFS('MODELO ORÇAMENTO'!$D$14:D602,'MODELO ORÇAMENTO'!D602,'MODELO ORÇAMENTO'!$E$14:E602,'MODELO ORÇAMENTO'!E602,'MODELO ORÇAMENTO'!$F$14:F602,'MODELO ORÇAMENTO'!F602,'MODELO ORÇAMENTO'!$I$14:I602,DADOS!$AE$7),COUNTIFS('MODELO ORÇAMENTO'!$D$14:D602,'MODELO ORÇAMENTO'!D602,'MODELO ORÇAMENTO'!$E$14:E602,'MODELO ORÇAMENTO'!E602,'MODELO ORÇAMENTO'!$F$14:F602,'MODELO ORÇAMENTO'!F602,'MODELO ORÇAMENTO'!$I$14:I602,DADOS!$AE$7))))</f>
        <v>0</v>
      </c>
      <c r="H602">
        <f>IF(I602="","",COUNTIFS('MODELO ORÇAMENTO'!$D$14:D602,'MODELO ORÇAMENTO'!D602,'MODELO ORÇAMENTO'!$E$14:E602,'MODELO ORÇAMENTO'!E602,'MODELO ORÇAMENTO'!$F$14:F602,'MODELO ORÇAMENTO'!F602,'MODELO ORÇAMENTO'!$G$14:G602,'MODELO ORÇAMENTO'!G602,'MODELO ORÇAMENTO'!$I$14:I602,DADOS!$AE$8))</f>
        <v>2</v>
      </c>
      <c r="I602" t="s">
        <v>16</v>
      </c>
      <c r="K602" s="49"/>
      <c r="L602" s="2" t="s">
        <v>917</v>
      </c>
      <c r="O602" s="4" t="s">
        <v>918</v>
      </c>
      <c r="P602" s="3" t="s">
        <v>41</v>
      </c>
      <c r="Q602" s="5">
        <v>26</v>
      </c>
      <c r="R602" s="7"/>
      <c r="S602" s="6"/>
      <c r="T602" s="8"/>
      <c r="U602" s="2" t="s">
        <v>42</v>
      </c>
      <c r="V602" s="43"/>
      <c r="Z602" s="10" t="s">
        <v>0</v>
      </c>
      <c r="AA602" s="10" t="s">
        <v>0</v>
      </c>
      <c r="AB602" s="10" t="s">
        <v>0</v>
      </c>
      <c r="AC602" s="10" t="s">
        <v>0</v>
      </c>
      <c r="AE602" s="10" t="s">
        <v>0</v>
      </c>
      <c r="AF602" s="10" t="s">
        <v>0</v>
      </c>
      <c r="AG602" s="10" t="s">
        <v>0</v>
      </c>
      <c r="AH602" s="10" t="s">
        <v>0</v>
      </c>
      <c r="AI602" s="10" t="s">
        <v>0</v>
      </c>
    </row>
    <row r="603" spans="2:35" x14ac:dyDescent="0.25">
      <c r="B603">
        <f>IFERROR(IF(I603=DADOS!$AE$8,S603,""),0)</f>
        <v>0</v>
      </c>
      <c r="C603">
        <f>IF(I603=DADOS!$AE$8,S603,"")</f>
        <v>0</v>
      </c>
      <c r="D603">
        <f>IF(I603="","",COUNTIF(I$12:I603,DADOS!$AE$4))</f>
        <v>3</v>
      </c>
      <c r="E603">
        <f>IF(I603="","",IF(I603=DADOS!$AE$4,"",IF(OR(I603=DADOS!$AE$5,I603=DADOS!$AE$6,I603=DADOS!$AE$7),COUNTIFS('MODELO ORÇAMENTO'!$D$14:D603,'MODELO ORÇAMENTO'!D603,'MODELO ORÇAMENTO'!$I$14:I603,DADOS!$AE$5),COUNTIFS('MODELO ORÇAMENTO'!$D$14:D603,'MODELO ORÇAMENTO'!D603,'MODELO ORÇAMENTO'!$I$14:I603,DADOS!$AE$5))))</f>
        <v>21</v>
      </c>
      <c r="F603">
        <f>IF(I603="","",IF(I603=DADOS!$AE$4,"",IF(OR(I603=DADOS!$AE$5,I603=DADOS!$AE$6,I603=DADOS!$AE$7),COUNTIFS('MODELO ORÇAMENTO'!$D$14:D603,'MODELO ORÇAMENTO'!D603,'MODELO ORÇAMENTO'!$E$14:E603,'MODELO ORÇAMENTO'!E603,'MODELO ORÇAMENTO'!$I$14:I603,DADOS!$AE$6),COUNTIFS('MODELO ORÇAMENTO'!$D$14:D603,'MODELO ORÇAMENTO'!D603,'MODELO ORÇAMENTO'!$E$14:E603,'MODELO ORÇAMENTO'!E603,'MODELO ORÇAMENTO'!$I$14:I603,DADOS!$AE$6))))</f>
        <v>2</v>
      </c>
      <c r="G603">
        <f>IF(I603="","",IF(I603=DADOS!$AE$4,"",IF(OR(I603=DADOS!$AE$5,I603=DADOS!$AE$6,I603=DADOS!$AE$7),COUNTIFS('MODELO ORÇAMENTO'!$D$14:D603,'MODELO ORÇAMENTO'!D603,'MODELO ORÇAMENTO'!$E$14:E603,'MODELO ORÇAMENTO'!E603,'MODELO ORÇAMENTO'!$F$14:F603,'MODELO ORÇAMENTO'!F603,'MODELO ORÇAMENTO'!$I$14:I603,DADOS!$AE$7),COUNTIFS('MODELO ORÇAMENTO'!$D$14:D603,'MODELO ORÇAMENTO'!D603,'MODELO ORÇAMENTO'!$E$14:E603,'MODELO ORÇAMENTO'!E603,'MODELO ORÇAMENTO'!$F$14:F603,'MODELO ORÇAMENTO'!F603,'MODELO ORÇAMENTO'!$I$14:I603,DADOS!$AE$7))))</f>
        <v>0</v>
      </c>
      <c r="H603">
        <f>IF(I603="","",COUNTIFS('MODELO ORÇAMENTO'!$D$14:D603,'MODELO ORÇAMENTO'!D603,'MODELO ORÇAMENTO'!$E$14:E603,'MODELO ORÇAMENTO'!E603,'MODELO ORÇAMENTO'!$F$14:F603,'MODELO ORÇAMENTO'!F603,'MODELO ORÇAMENTO'!$G$14:G603,'MODELO ORÇAMENTO'!G603,'MODELO ORÇAMENTO'!$I$14:I603,DADOS!$AE$8))</f>
        <v>3</v>
      </c>
      <c r="I603" t="s">
        <v>16</v>
      </c>
      <c r="K603" s="49"/>
      <c r="L603" s="2" t="s">
        <v>919</v>
      </c>
      <c r="O603" s="4" t="s">
        <v>920</v>
      </c>
      <c r="P603" s="3" t="s">
        <v>41</v>
      </c>
      <c r="Q603" s="5">
        <v>40</v>
      </c>
      <c r="R603" s="7"/>
      <c r="S603" s="6"/>
      <c r="T603" s="8"/>
      <c r="U603" s="2" t="s">
        <v>42</v>
      </c>
      <c r="V603" s="43"/>
      <c r="Z603" s="10" t="s">
        <v>0</v>
      </c>
      <c r="AA603" s="10" t="s">
        <v>0</v>
      </c>
      <c r="AB603" s="10" t="s">
        <v>0</v>
      </c>
      <c r="AC603" s="10" t="s">
        <v>0</v>
      </c>
      <c r="AE603" s="10" t="s">
        <v>0</v>
      </c>
      <c r="AF603" s="10" t="s">
        <v>0</v>
      </c>
      <c r="AG603" s="10" t="s">
        <v>0</v>
      </c>
      <c r="AH603" s="10" t="s">
        <v>0</v>
      </c>
      <c r="AI603" s="10" t="s">
        <v>0</v>
      </c>
    </row>
    <row r="604" spans="2:35" x14ac:dyDescent="0.25">
      <c r="B604">
        <f>IFERROR(IF(I604=DADOS!$AE$8,S604,""),0)</f>
        <v>0</v>
      </c>
      <c r="C604">
        <f>IF(I604=DADOS!$AE$8,S604,"")</f>
        <v>0</v>
      </c>
      <c r="D604">
        <f>IF(I604="","",COUNTIF(I$12:I604,DADOS!$AE$4))</f>
        <v>3</v>
      </c>
      <c r="E604">
        <f>IF(I604="","",IF(I604=DADOS!$AE$4,"",IF(OR(I604=DADOS!$AE$5,I604=DADOS!$AE$6,I604=DADOS!$AE$7),COUNTIFS('MODELO ORÇAMENTO'!$D$14:D604,'MODELO ORÇAMENTO'!D604,'MODELO ORÇAMENTO'!$I$14:I604,DADOS!$AE$5),COUNTIFS('MODELO ORÇAMENTO'!$D$14:D604,'MODELO ORÇAMENTO'!D604,'MODELO ORÇAMENTO'!$I$14:I604,DADOS!$AE$5))))</f>
        <v>21</v>
      </c>
      <c r="F604">
        <f>IF(I604="","",IF(I604=DADOS!$AE$4,"",IF(OR(I604=DADOS!$AE$5,I604=DADOS!$AE$6,I604=DADOS!$AE$7),COUNTIFS('MODELO ORÇAMENTO'!$D$14:D604,'MODELO ORÇAMENTO'!D604,'MODELO ORÇAMENTO'!$E$14:E604,'MODELO ORÇAMENTO'!E604,'MODELO ORÇAMENTO'!$I$14:I604,DADOS!$AE$6),COUNTIFS('MODELO ORÇAMENTO'!$D$14:D604,'MODELO ORÇAMENTO'!D604,'MODELO ORÇAMENTO'!$E$14:E604,'MODELO ORÇAMENTO'!E604,'MODELO ORÇAMENTO'!$I$14:I604,DADOS!$AE$6))))</f>
        <v>2</v>
      </c>
      <c r="G604">
        <f>IF(I604="","",IF(I604=DADOS!$AE$4,"",IF(OR(I604=DADOS!$AE$5,I604=DADOS!$AE$6,I604=DADOS!$AE$7),COUNTIFS('MODELO ORÇAMENTO'!$D$14:D604,'MODELO ORÇAMENTO'!D604,'MODELO ORÇAMENTO'!$E$14:E604,'MODELO ORÇAMENTO'!E604,'MODELO ORÇAMENTO'!$F$14:F604,'MODELO ORÇAMENTO'!F604,'MODELO ORÇAMENTO'!$I$14:I604,DADOS!$AE$7),COUNTIFS('MODELO ORÇAMENTO'!$D$14:D604,'MODELO ORÇAMENTO'!D604,'MODELO ORÇAMENTO'!$E$14:E604,'MODELO ORÇAMENTO'!E604,'MODELO ORÇAMENTO'!$F$14:F604,'MODELO ORÇAMENTO'!F604,'MODELO ORÇAMENTO'!$I$14:I604,DADOS!$AE$7))))</f>
        <v>0</v>
      </c>
      <c r="H604">
        <f>IF(I604="","",COUNTIFS('MODELO ORÇAMENTO'!$D$14:D604,'MODELO ORÇAMENTO'!D604,'MODELO ORÇAMENTO'!$E$14:E604,'MODELO ORÇAMENTO'!E604,'MODELO ORÇAMENTO'!$F$14:F604,'MODELO ORÇAMENTO'!F604,'MODELO ORÇAMENTO'!$G$14:G604,'MODELO ORÇAMENTO'!G604,'MODELO ORÇAMENTO'!$I$14:I604,DADOS!$AE$8))</f>
        <v>4</v>
      </c>
      <c r="I604" t="s">
        <v>16</v>
      </c>
      <c r="K604" s="49"/>
      <c r="L604" s="2" t="s">
        <v>921</v>
      </c>
      <c r="O604" s="4" t="s">
        <v>922</v>
      </c>
      <c r="P604" s="3" t="s">
        <v>41</v>
      </c>
      <c r="Q604" s="5">
        <v>17</v>
      </c>
      <c r="R604" s="7"/>
      <c r="S604" s="6"/>
      <c r="T604" s="8"/>
      <c r="U604" s="2" t="s">
        <v>42</v>
      </c>
      <c r="V604" s="43"/>
      <c r="Z604" s="10" t="s">
        <v>0</v>
      </c>
      <c r="AA604" s="10" t="s">
        <v>0</v>
      </c>
      <c r="AB604" s="10" t="s">
        <v>0</v>
      </c>
      <c r="AC604" s="10" t="s">
        <v>0</v>
      </c>
      <c r="AE604" s="10" t="s">
        <v>0</v>
      </c>
      <c r="AF604" s="10" t="s">
        <v>0</v>
      </c>
      <c r="AG604" s="10" t="s">
        <v>0</v>
      </c>
      <c r="AH604" s="10" t="s">
        <v>0</v>
      </c>
      <c r="AI604" s="10" t="s">
        <v>0</v>
      </c>
    </row>
    <row r="605" spans="2:35" x14ac:dyDescent="0.25">
      <c r="B605">
        <f>IFERROR(IF(I605=DADOS!$AE$8,S605,""),0)</f>
        <v>0</v>
      </c>
      <c r="C605">
        <f>IF(I605=DADOS!$AE$8,S605,"")</f>
        <v>0</v>
      </c>
      <c r="D605">
        <f>IF(I605="","",COUNTIF(I$12:I605,DADOS!$AE$4))</f>
        <v>3</v>
      </c>
      <c r="E605">
        <f>IF(I605="","",IF(I605=DADOS!$AE$4,"",IF(OR(I605=DADOS!$AE$5,I605=DADOS!$AE$6,I605=DADOS!$AE$7),COUNTIFS('MODELO ORÇAMENTO'!$D$14:D605,'MODELO ORÇAMENTO'!D605,'MODELO ORÇAMENTO'!$I$14:I605,DADOS!$AE$5),COUNTIFS('MODELO ORÇAMENTO'!$D$14:D605,'MODELO ORÇAMENTO'!D605,'MODELO ORÇAMENTO'!$I$14:I605,DADOS!$AE$5))))</f>
        <v>21</v>
      </c>
      <c r="F605">
        <f>IF(I605="","",IF(I605=DADOS!$AE$4,"",IF(OR(I605=DADOS!$AE$5,I605=DADOS!$AE$6,I605=DADOS!$AE$7),COUNTIFS('MODELO ORÇAMENTO'!$D$14:D605,'MODELO ORÇAMENTO'!D605,'MODELO ORÇAMENTO'!$E$14:E605,'MODELO ORÇAMENTO'!E605,'MODELO ORÇAMENTO'!$I$14:I605,DADOS!$AE$6),COUNTIFS('MODELO ORÇAMENTO'!$D$14:D605,'MODELO ORÇAMENTO'!D605,'MODELO ORÇAMENTO'!$E$14:E605,'MODELO ORÇAMENTO'!E605,'MODELO ORÇAMENTO'!$I$14:I605,DADOS!$AE$6))))</f>
        <v>2</v>
      </c>
      <c r="G605">
        <f>IF(I605="","",IF(I605=DADOS!$AE$4,"",IF(OR(I605=DADOS!$AE$5,I605=DADOS!$AE$6,I605=DADOS!$AE$7),COUNTIFS('MODELO ORÇAMENTO'!$D$14:D605,'MODELO ORÇAMENTO'!D605,'MODELO ORÇAMENTO'!$E$14:E605,'MODELO ORÇAMENTO'!E605,'MODELO ORÇAMENTO'!$F$14:F605,'MODELO ORÇAMENTO'!F605,'MODELO ORÇAMENTO'!$I$14:I605,DADOS!$AE$7),COUNTIFS('MODELO ORÇAMENTO'!$D$14:D605,'MODELO ORÇAMENTO'!D605,'MODELO ORÇAMENTO'!$E$14:E605,'MODELO ORÇAMENTO'!E605,'MODELO ORÇAMENTO'!$F$14:F605,'MODELO ORÇAMENTO'!F605,'MODELO ORÇAMENTO'!$I$14:I605,DADOS!$AE$7))))</f>
        <v>0</v>
      </c>
      <c r="H605">
        <f>IF(I605="","",COUNTIFS('MODELO ORÇAMENTO'!$D$14:D605,'MODELO ORÇAMENTO'!D605,'MODELO ORÇAMENTO'!$E$14:E605,'MODELO ORÇAMENTO'!E605,'MODELO ORÇAMENTO'!$F$14:F605,'MODELO ORÇAMENTO'!F605,'MODELO ORÇAMENTO'!$G$14:G605,'MODELO ORÇAMENTO'!G605,'MODELO ORÇAMENTO'!$I$14:I605,DADOS!$AE$8))</f>
        <v>5</v>
      </c>
      <c r="I605" t="s">
        <v>16</v>
      </c>
      <c r="K605" s="49"/>
      <c r="L605" s="2" t="s">
        <v>923</v>
      </c>
      <c r="O605" s="4" t="s">
        <v>924</v>
      </c>
      <c r="P605" s="3" t="s">
        <v>41</v>
      </c>
      <c r="Q605" s="5">
        <v>40</v>
      </c>
      <c r="R605" s="7"/>
      <c r="S605" s="6"/>
      <c r="T605" s="8"/>
      <c r="U605" s="2" t="s">
        <v>42</v>
      </c>
      <c r="V605" s="43"/>
      <c r="Z605" s="10" t="s">
        <v>0</v>
      </c>
      <c r="AA605" s="10" t="s">
        <v>0</v>
      </c>
      <c r="AB605" s="10" t="s">
        <v>0</v>
      </c>
      <c r="AC605" s="10" t="s">
        <v>0</v>
      </c>
      <c r="AE605" s="10" t="s">
        <v>0</v>
      </c>
      <c r="AF605" s="10" t="s">
        <v>0</v>
      </c>
      <c r="AG605" s="10" t="s">
        <v>0</v>
      </c>
      <c r="AH605" s="10" t="s">
        <v>0</v>
      </c>
      <c r="AI605" s="10" t="s">
        <v>0</v>
      </c>
    </row>
    <row r="606" spans="2:35" x14ac:dyDescent="0.25">
      <c r="B606">
        <f>IFERROR(IF(I606=DADOS!$AE$8,S606,""),0)</f>
        <v>0</v>
      </c>
      <c r="C606">
        <f>IF(I606=DADOS!$AE$8,S606,"")</f>
        <v>0</v>
      </c>
      <c r="D606">
        <f>IF(I606="","",COUNTIF(I$12:I606,DADOS!$AE$4))</f>
        <v>3</v>
      </c>
      <c r="E606">
        <f>IF(I606="","",IF(I606=DADOS!$AE$4,"",IF(OR(I606=DADOS!$AE$5,I606=DADOS!$AE$6,I606=DADOS!$AE$7),COUNTIFS('MODELO ORÇAMENTO'!$D$14:D606,'MODELO ORÇAMENTO'!D606,'MODELO ORÇAMENTO'!$I$14:I606,DADOS!$AE$5),COUNTIFS('MODELO ORÇAMENTO'!$D$14:D606,'MODELO ORÇAMENTO'!D606,'MODELO ORÇAMENTO'!$I$14:I606,DADOS!$AE$5))))</f>
        <v>21</v>
      </c>
      <c r="F606">
        <f>IF(I606="","",IF(I606=DADOS!$AE$4,"",IF(OR(I606=DADOS!$AE$5,I606=DADOS!$AE$6,I606=DADOS!$AE$7),COUNTIFS('MODELO ORÇAMENTO'!$D$14:D606,'MODELO ORÇAMENTO'!D606,'MODELO ORÇAMENTO'!$E$14:E606,'MODELO ORÇAMENTO'!E606,'MODELO ORÇAMENTO'!$I$14:I606,DADOS!$AE$6),COUNTIFS('MODELO ORÇAMENTO'!$D$14:D606,'MODELO ORÇAMENTO'!D606,'MODELO ORÇAMENTO'!$E$14:E606,'MODELO ORÇAMENTO'!E606,'MODELO ORÇAMENTO'!$I$14:I606,DADOS!$AE$6))))</f>
        <v>2</v>
      </c>
      <c r="G606">
        <f>IF(I606="","",IF(I606=DADOS!$AE$4,"",IF(OR(I606=DADOS!$AE$5,I606=DADOS!$AE$6,I606=DADOS!$AE$7),COUNTIFS('MODELO ORÇAMENTO'!$D$14:D606,'MODELO ORÇAMENTO'!D606,'MODELO ORÇAMENTO'!$E$14:E606,'MODELO ORÇAMENTO'!E606,'MODELO ORÇAMENTO'!$F$14:F606,'MODELO ORÇAMENTO'!F606,'MODELO ORÇAMENTO'!$I$14:I606,DADOS!$AE$7),COUNTIFS('MODELO ORÇAMENTO'!$D$14:D606,'MODELO ORÇAMENTO'!D606,'MODELO ORÇAMENTO'!$E$14:E606,'MODELO ORÇAMENTO'!E606,'MODELO ORÇAMENTO'!$F$14:F606,'MODELO ORÇAMENTO'!F606,'MODELO ORÇAMENTO'!$I$14:I606,DADOS!$AE$7))))</f>
        <v>0</v>
      </c>
      <c r="H606">
        <f>IF(I606="","",COUNTIFS('MODELO ORÇAMENTO'!$D$14:D606,'MODELO ORÇAMENTO'!D606,'MODELO ORÇAMENTO'!$E$14:E606,'MODELO ORÇAMENTO'!E606,'MODELO ORÇAMENTO'!$F$14:F606,'MODELO ORÇAMENTO'!F606,'MODELO ORÇAMENTO'!$G$14:G606,'MODELO ORÇAMENTO'!G606,'MODELO ORÇAMENTO'!$I$14:I606,DADOS!$AE$8))</f>
        <v>6</v>
      </c>
      <c r="I606" t="s">
        <v>16</v>
      </c>
      <c r="K606" s="49"/>
      <c r="L606" s="2" t="s">
        <v>925</v>
      </c>
      <c r="O606" s="4" t="s">
        <v>926</v>
      </c>
      <c r="P606" s="3" t="s">
        <v>41</v>
      </c>
      <c r="Q606" s="5">
        <v>12</v>
      </c>
      <c r="R606" s="7"/>
      <c r="S606" s="6"/>
      <c r="T606" s="8"/>
      <c r="U606" s="2" t="s">
        <v>42</v>
      </c>
      <c r="V606" s="43"/>
      <c r="Z606" s="10" t="s">
        <v>0</v>
      </c>
      <c r="AA606" s="10" t="s">
        <v>0</v>
      </c>
      <c r="AB606" s="10" t="s">
        <v>0</v>
      </c>
      <c r="AC606" s="10" t="s">
        <v>0</v>
      </c>
      <c r="AE606" s="10" t="s">
        <v>0</v>
      </c>
      <c r="AF606" s="10" t="s">
        <v>0</v>
      </c>
      <c r="AG606" s="10" t="s">
        <v>0</v>
      </c>
      <c r="AH606" s="10" t="s">
        <v>0</v>
      </c>
      <c r="AI606" s="10" t="s">
        <v>0</v>
      </c>
    </row>
    <row r="607" spans="2:35" x14ac:dyDescent="0.25">
      <c r="B607">
        <f>IFERROR(IF(I607=DADOS!$AE$8,S607,""),0)</f>
        <v>0</v>
      </c>
      <c r="C607">
        <f>IF(I607=DADOS!$AE$8,S607,"")</f>
        <v>0</v>
      </c>
      <c r="D607">
        <f>IF(I607="","",COUNTIF(I$12:I607,DADOS!$AE$4))</f>
        <v>3</v>
      </c>
      <c r="E607">
        <f>IF(I607="","",IF(I607=DADOS!$AE$4,"",IF(OR(I607=DADOS!$AE$5,I607=DADOS!$AE$6,I607=DADOS!$AE$7),COUNTIFS('MODELO ORÇAMENTO'!$D$14:D607,'MODELO ORÇAMENTO'!D607,'MODELO ORÇAMENTO'!$I$14:I607,DADOS!$AE$5),COUNTIFS('MODELO ORÇAMENTO'!$D$14:D607,'MODELO ORÇAMENTO'!D607,'MODELO ORÇAMENTO'!$I$14:I607,DADOS!$AE$5))))</f>
        <v>21</v>
      </c>
      <c r="F607">
        <f>IF(I607="","",IF(I607=DADOS!$AE$4,"",IF(OR(I607=DADOS!$AE$5,I607=DADOS!$AE$6,I607=DADOS!$AE$7),COUNTIFS('MODELO ORÇAMENTO'!$D$14:D607,'MODELO ORÇAMENTO'!D607,'MODELO ORÇAMENTO'!$E$14:E607,'MODELO ORÇAMENTO'!E607,'MODELO ORÇAMENTO'!$I$14:I607,DADOS!$AE$6),COUNTIFS('MODELO ORÇAMENTO'!$D$14:D607,'MODELO ORÇAMENTO'!D607,'MODELO ORÇAMENTO'!$E$14:E607,'MODELO ORÇAMENTO'!E607,'MODELO ORÇAMENTO'!$I$14:I607,DADOS!$AE$6))))</f>
        <v>2</v>
      </c>
      <c r="G607">
        <f>IF(I607="","",IF(I607=DADOS!$AE$4,"",IF(OR(I607=DADOS!$AE$5,I607=DADOS!$AE$6,I607=DADOS!$AE$7),COUNTIFS('MODELO ORÇAMENTO'!$D$14:D607,'MODELO ORÇAMENTO'!D607,'MODELO ORÇAMENTO'!$E$14:E607,'MODELO ORÇAMENTO'!E607,'MODELO ORÇAMENTO'!$F$14:F607,'MODELO ORÇAMENTO'!F607,'MODELO ORÇAMENTO'!$I$14:I607,DADOS!$AE$7),COUNTIFS('MODELO ORÇAMENTO'!$D$14:D607,'MODELO ORÇAMENTO'!D607,'MODELO ORÇAMENTO'!$E$14:E607,'MODELO ORÇAMENTO'!E607,'MODELO ORÇAMENTO'!$F$14:F607,'MODELO ORÇAMENTO'!F607,'MODELO ORÇAMENTO'!$I$14:I607,DADOS!$AE$7))))</f>
        <v>0</v>
      </c>
      <c r="H607">
        <f>IF(I607="","",COUNTIFS('MODELO ORÇAMENTO'!$D$14:D607,'MODELO ORÇAMENTO'!D607,'MODELO ORÇAMENTO'!$E$14:E607,'MODELO ORÇAMENTO'!E607,'MODELO ORÇAMENTO'!$F$14:F607,'MODELO ORÇAMENTO'!F607,'MODELO ORÇAMENTO'!$G$14:G607,'MODELO ORÇAMENTO'!G607,'MODELO ORÇAMENTO'!$I$14:I607,DADOS!$AE$8))</f>
        <v>7</v>
      </c>
      <c r="I607" t="s">
        <v>16</v>
      </c>
      <c r="K607" s="49"/>
      <c r="L607" s="2" t="s">
        <v>927</v>
      </c>
      <c r="O607" s="4" t="s">
        <v>928</v>
      </c>
      <c r="P607" s="3" t="s">
        <v>41</v>
      </c>
      <c r="Q607" s="5">
        <v>13</v>
      </c>
      <c r="R607" s="7"/>
      <c r="S607" s="6"/>
      <c r="T607" s="8"/>
      <c r="U607" s="2" t="s">
        <v>42</v>
      </c>
      <c r="V607" s="43"/>
      <c r="Z607" s="10" t="s">
        <v>0</v>
      </c>
      <c r="AA607" s="10" t="s">
        <v>0</v>
      </c>
      <c r="AB607" s="10" t="s">
        <v>0</v>
      </c>
      <c r="AC607" s="10" t="s">
        <v>0</v>
      </c>
      <c r="AE607" s="10" t="s">
        <v>0</v>
      </c>
      <c r="AF607" s="10" t="s">
        <v>0</v>
      </c>
      <c r="AG607" s="10" t="s">
        <v>0</v>
      </c>
      <c r="AH607" s="10" t="s">
        <v>0</v>
      </c>
      <c r="AI607" s="10" t="s">
        <v>0</v>
      </c>
    </row>
    <row r="608" spans="2:35" x14ac:dyDescent="0.25">
      <c r="B608">
        <f>IFERROR(IF(I608=DADOS!$AE$8,S608,""),0)</f>
        <v>0</v>
      </c>
      <c r="C608">
        <f>IF(I608=DADOS!$AE$8,S608,"")</f>
        <v>0</v>
      </c>
      <c r="D608">
        <f>IF(I608="","",COUNTIF(I$12:I608,DADOS!$AE$4))</f>
        <v>3</v>
      </c>
      <c r="E608">
        <f>IF(I608="","",IF(I608=DADOS!$AE$4,"",IF(OR(I608=DADOS!$AE$5,I608=DADOS!$AE$6,I608=DADOS!$AE$7),COUNTIFS('MODELO ORÇAMENTO'!$D$14:D608,'MODELO ORÇAMENTO'!D608,'MODELO ORÇAMENTO'!$I$14:I608,DADOS!$AE$5),COUNTIFS('MODELO ORÇAMENTO'!$D$14:D608,'MODELO ORÇAMENTO'!D608,'MODELO ORÇAMENTO'!$I$14:I608,DADOS!$AE$5))))</f>
        <v>21</v>
      </c>
      <c r="F608">
        <f>IF(I608="","",IF(I608=DADOS!$AE$4,"",IF(OR(I608=DADOS!$AE$5,I608=DADOS!$AE$6,I608=DADOS!$AE$7),COUNTIFS('MODELO ORÇAMENTO'!$D$14:D608,'MODELO ORÇAMENTO'!D608,'MODELO ORÇAMENTO'!$E$14:E608,'MODELO ORÇAMENTO'!E608,'MODELO ORÇAMENTO'!$I$14:I608,DADOS!$AE$6),COUNTIFS('MODELO ORÇAMENTO'!$D$14:D608,'MODELO ORÇAMENTO'!D608,'MODELO ORÇAMENTO'!$E$14:E608,'MODELO ORÇAMENTO'!E608,'MODELO ORÇAMENTO'!$I$14:I608,DADOS!$AE$6))))</f>
        <v>2</v>
      </c>
      <c r="G608">
        <f>IF(I608="","",IF(I608=DADOS!$AE$4,"",IF(OR(I608=DADOS!$AE$5,I608=DADOS!$AE$6,I608=DADOS!$AE$7),COUNTIFS('MODELO ORÇAMENTO'!$D$14:D608,'MODELO ORÇAMENTO'!D608,'MODELO ORÇAMENTO'!$E$14:E608,'MODELO ORÇAMENTO'!E608,'MODELO ORÇAMENTO'!$F$14:F608,'MODELO ORÇAMENTO'!F608,'MODELO ORÇAMENTO'!$I$14:I608,DADOS!$AE$7),COUNTIFS('MODELO ORÇAMENTO'!$D$14:D608,'MODELO ORÇAMENTO'!D608,'MODELO ORÇAMENTO'!$E$14:E608,'MODELO ORÇAMENTO'!E608,'MODELO ORÇAMENTO'!$F$14:F608,'MODELO ORÇAMENTO'!F608,'MODELO ORÇAMENTO'!$I$14:I608,DADOS!$AE$7))))</f>
        <v>0</v>
      </c>
      <c r="H608">
        <f>IF(I608="","",COUNTIFS('MODELO ORÇAMENTO'!$D$14:D608,'MODELO ORÇAMENTO'!D608,'MODELO ORÇAMENTO'!$E$14:E608,'MODELO ORÇAMENTO'!E608,'MODELO ORÇAMENTO'!$F$14:F608,'MODELO ORÇAMENTO'!F608,'MODELO ORÇAMENTO'!$G$14:G608,'MODELO ORÇAMENTO'!G608,'MODELO ORÇAMENTO'!$I$14:I608,DADOS!$AE$8))</f>
        <v>8</v>
      </c>
      <c r="I608" t="s">
        <v>16</v>
      </c>
      <c r="K608" s="49"/>
      <c r="L608" s="2" t="s">
        <v>929</v>
      </c>
      <c r="O608" s="4" t="s">
        <v>930</v>
      </c>
      <c r="P608" s="3" t="s">
        <v>41</v>
      </c>
      <c r="Q608" s="5">
        <v>24</v>
      </c>
      <c r="R608" s="7"/>
      <c r="S608" s="6"/>
      <c r="T608" s="8"/>
      <c r="U608" s="2" t="s">
        <v>42</v>
      </c>
      <c r="V608" s="43"/>
      <c r="Z608" s="10" t="s">
        <v>0</v>
      </c>
      <c r="AA608" s="10" t="s">
        <v>0</v>
      </c>
      <c r="AB608" s="10" t="s">
        <v>0</v>
      </c>
      <c r="AC608" s="10" t="s">
        <v>0</v>
      </c>
      <c r="AE608" s="10" t="s">
        <v>0</v>
      </c>
      <c r="AF608" s="10" t="s">
        <v>0</v>
      </c>
      <c r="AG608" s="10" t="s">
        <v>0</v>
      </c>
      <c r="AH608" s="10" t="s">
        <v>0</v>
      </c>
      <c r="AI608" s="10" t="s">
        <v>0</v>
      </c>
    </row>
    <row r="609" spans="2:35" x14ac:dyDescent="0.25">
      <c r="B609">
        <f>IFERROR(IF(I609=DADOS!$AE$8,S609,""),0)</f>
        <v>0</v>
      </c>
      <c r="C609">
        <f>IF(I609=DADOS!$AE$8,S609,"")</f>
        <v>0</v>
      </c>
      <c r="D609">
        <f>IF(I609="","",COUNTIF(I$12:I609,DADOS!$AE$4))</f>
        <v>3</v>
      </c>
      <c r="E609">
        <f>IF(I609="","",IF(I609=DADOS!$AE$4,"",IF(OR(I609=DADOS!$AE$5,I609=DADOS!$AE$6,I609=DADOS!$AE$7),COUNTIFS('MODELO ORÇAMENTO'!$D$14:D609,'MODELO ORÇAMENTO'!D609,'MODELO ORÇAMENTO'!$I$14:I609,DADOS!$AE$5),COUNTIFS('MODELO ORÇAMENTO'!$D$14:D609,'MODELO ORÇAMENTO'!D609,'MODELO ORÇAMENTO'!$I$14:I609,DADOS!$AE$5))))</f>
        <v>21</v>
      </c>
      <c r="F609">
        <f>IF(I609="","",IF(I609=DADOS!$AE$4,"",IF(OR(I609=DADOS!$AE$5,I609=DADOS!$AE$6,I609=DADOS!$AE$7),COUNTIFS('MODELO ORÇAMENTO'!$D$14:D609,'MODELO ORÇAMENTO'!D609,'MODELO ORÇAMENTO'!$E$14:E609,'MODELO ORÇAMENTO'!E609,'MODELO ORÇAMENTO'!$I$14:I609,DADOS!$AE$6),COUNTIFS('MODELO ORÇAMENTO'!$D$14:D609,'MODELO ORÇAMENTO'!D609,'MODELO ORÇAMENTO'!$E$14:E609,'MODELO ORÇAMENTO'!E609,'MODELO ORÇAMENTO'!$I$14:I609,DADOS!$AE$6))))</f>
        <v>2</v>
      </c>
      <c r="G609">
        <f>IF(I609="","",IF(I609=DADOS!$AE$4,"",IF(OR(I609=DADOS!$AE$5,I609=DADOS!$AE$6,I609=DADOS!$AE$7),COUNTIFS('MODELO ORÇAMENTO'!$D$14:D609,'MODELO ORÇAMENTO'!D609,'MODELO ORÇAMENTO'!$E$14:E609,'MODELO ORÇAMENTO'!E609,'MODELO ORÇAMENTO'!$F$14:F609,'MODELO ORÇAMENTO'!F609,'MODELO ORÇAMENTO'!$I$14:I609,DADOS!$AE$7),COUNTIFS('MODELO ORÇAMENTO'!$D$14:D609,'MODELO ORÇAMENTO'!D609,'MODELO ORÇAMENTO'!$E$14:E609,'MODELO ORÇAMENTO'!E609,'MODELO ORÇAMENTO'!$F$14:F609,'MODELO ORÇAMENTO'!F609,'MODELO ORÇAMENTO'!$I$14:I609,DADOS!$AE$7))))</f>
        <v>0</v>
      </c>
      <c r="H609">
        <f>IF(I609="","",COUNTIFS('MODELO ORÇAMENTO'!$D$14:D609,'MODELO ORÇAMENTO'!D609,'MODELO ORÇAMENTO'!$E$14:E609,'MODELO ORÇAMENTO'!E609,'MODELO ORÇAMENTO'!$F$14:F609,'MODELO ORÇAMENTO'!F609,'MODELO ORÇAMENTO'!$G$14:G609,'MODELO ORÇAMENTO'!G609,'MODELO ORÇAMENTO'!$I$14:I609,DADOS!$AE$8))</f>
        <v>9</v>
      </c>
      <c r="I609" t="s">
        <v>16</v>
      </c>
      <c r="K609" s="49"/>
      <c r="L609" s="2" t="s">
        <v>931</v>
      </c>
      <c r="O609" s="4" t="s">
        <v>932</v>
      </c>
      <c r="P609" s="3" t="s">
        <v>41</v>
      </c>
      <c r="Q609" s="5">
        <v>15</v>
      </c>
      <c r="R609" s="7"/>
      <c r="S609" s="6"/>
      <c r="T609" s="8"/>
      <c r="U609" s="2" t="s">
        <v>42</v>
      </c>
      <c r="V609" s="43"/>
      <c r="Z609" s="10" t="s">
        <v>0</v>
      </c>
      <c r="AA609" s="10" t="s">
        <v>0</v>
      </c>
      <c r="AB609" s="10" t="s">
        <v>0</v>
      </c>
      <c r="AC609" s="10" t="s">
        <v>0</v>
      </c>
      <c r="AE609" s="10" t="s">
        <v>0</v>
      </c>
      <c r="AF609" s="10" t="s">
        <v>0</v>
      </c>
      <c r="AG609" s="10" t="s">
        <v>0</v>
      </c>
      <c r="AH609" s="10" t="s">
        <v>0</v>
      </c>
      <c r="AI609" s="10" t="s">
        <v>0</v>
      </c>
    </row>
    <row r="610" spans="2:35" x14ac:dyDescent="0.25">
      <c r="B610">
        <f>IFERROR(IF(I610=DADOS!$AE$8,S610,""),0)</f>
        <v>0</v>
      </c>
      <c r="C610">
        <f>IF(I610=DADOS!$AE$8,S610,"")</f>
        <v>0</v>
      </c>
      <c r="D610">
        <f>IF(I610="","",COUNTIF(I$12:I610,DADOS!$AE$4))</f>
        <v>3</v>
      </c>
      <c r="E610">
        <f>IF(I610="","",IF(I610=DADOS!$AE$4,"",IF(OR(I610=DADOS!$AE$5,I610=DADOS!$AE$6,I610=DADOS!$AE$7),COUNTIFS('MODELO ORÇAMENTO'!$D$14:D610,'MODELO ORÇAMENTO'!D610,'MODELO ORÇAMENTO'!$I$14:I610,DADOS!$AE$5),COUNTIFS('MODELO ORÇAMENTO'!$D$14:D610,'MODELO ORÇAMENTO'!D610,'MODELO ORÇAMENTO'!$I$14:I610,DADOS!$AE$5))))</f>
        <v>21</v>
      </c>
      <c r="F610">
        <f>IF(I610="","",IF(I610=DADOS!$AE$4,"",IF(OR(I610=DADOS!$AE$5,I610=DADOS!$AE$6,I610=DADOS!$AE$7),COUNTIFS('MODELO ORÇAMENTO'!$D$14:D610,'MODELO ORÇAMENTO'!D610,'MODELO ORÇAMENTO'!$E$14:E610,'MODELO ORÇAMENTO'!E610,'MODELO ORÇAMENTO'!$I$14:I610,DADOS!$AE$6),COUNTIFS('MODELO ORÇAMENTO'!$D$14:D610,'MODELO ORÇAMENTO'!D610,'MODELO ORÇAMENTO'!$E$14:E610,'MODELO ORÇAMENTO'!E610,'MODELO ORÇAMENTO'!$I$14:I610,DADOS!$AE$6))))</f>
        <v>2</v>
      </c>
      <c r="G610">
        <f>IF(I610="","",IF(I610=DADOS!$AE$4,"",IF(OR(I610=DADOS!$AE$5,I610=DADOS!$AE$6,I610=DADOS!$AE$7),COUNTIFS('MODELO ORÇAMENTO'!$D$14:D610,'MODELO ORÇAMENTO'!D610,'MODELO ORÇAMENTO'!$E$14:E610,'MODELO ORÇAMENTO'!E610,'MODELO ORÇAMENTO'!$F$14:F610,'MODELO ORÇAMENTO'!F610,'MODELO ORÇAMENTO'!$I$14:I610,DADOS!$AE$7),COUNTIFS('MODELO ORÇAMENTO'!$D$14:D610,'MODELO ORÇAMENTO'!D610,'MODELO ORÇAMENTO'!$E$14:E610,'MODELO ORÇAMENTO'!E610,'MODELO ORÇAMENTO'!$F$14:F610,'MODELO ORÇAMENTO'!F610,'MODELO ORÇAMENTO'!$I$14:I610,DADOS!$AE$7))))</f>
        <v>0</v>
      </c>
      <c r="H610">
        <f>IF(I610="","",COUNTIFS('MODELO ORÇAMENTO'!$D$14:D610,'MODELO ORÇAMENTO'!D610,'MODELO ORÇAMENTO'!$E$14:E610,'MODELO ORÇAMENTO'!E610,'MODELO ORÇAMENTO'!$F$14:F610,'MODELO ORÇAMENTO'!F610,'MODELO ORÇAMENTO'!$G$14:G610,'MODELO ORÇAMENTO'!G610,'MODELO ORÇAMENTO'!$I$14:I610,DADOS!$AE$8))</f>
        <v>10</v>
      </c>
      <c r="I610" t="s">
        <v>16</v>
      </c>
      <c r="K610" s="49"/>
      <c r="L610" s="2" t="s">
        <v>933</v>
      </c>
      <c r="O610" s="4" t="s">
        <v>934</v>
      </c>
      <c r="P610" s="3" t="s">
        <v>41</v>
      </c>
      <c r="Q610" s="5">
        <v>7</v>
      </c>
      <c r="R610" s="7"/>
      <c r="S610" s="6"/>
      <c r="T610" s="8"/>
      <c r="U610" s="2" t="s">
        <v>42</v>
      </c>
      <c r="V610" s="43"/>
      <c r="Z610" s="10" t="s">
        <v>0</v>
      </c>
      <c r="AA610" s="10" t="s">
        <v>0</v>
      </c>
      <c r="AB610" s="10" t="s">
        <v>0</v>
      </c>
      <c r="AC610" s="10" t="s">
        <v>0</v>
      </c>
      <c r="AE610" s="10" t="s">
        <v>0</v>
      </c>
      <c r="AF610" s="10" t="s">
        <v>0</v>
      </c>
      <c r="AG610" s="10" t="s">
        <v>0</v>
      </c>
      <c r="AH610" s="10" t="s">
        <v>0</v>
      </c>
      <c r="AI610" s="10" t="s">
        <v>0</v>
      </c>
    </row>
    <row r="611" spans="2:35" x14ac:dyDescent="0.25">
      <c r="B611">
        <f>IFERROR(IF(I611=DADOS!$AE$8,S611,""),0)</f>
        <v>0</v>
      </c>
      <c r="C611">
        <f>IF(I611=DADOS!$AE$8,S611,"")</f>
        <v>0</v>
      </c>
      <c r="D611">
        <f>IF(I611="","",COUNTIF(I$12:I611,DADOS!$AE$4))</f>
        <v>3</v>
      </c>
      <c r="E611">
        <f>IF(I611="","",IF(I611=DADOS!$AE$4,"",IF(OR(I611=DADOS!$AE$5,I611=DADOS!$AE$6,I611=DADOS!$AE$7),COUNTIFS('MODELO ORÇAMENTO'!$D$14:D611,'MODELO ORÇAMENTO'!D611,'MODELO ORÇAMENTO'!$I$14:I611,DADOS!$AE$5),COUNTIFS('MODELO ORÇAMENTO'!$D$14:D611,'MODELO ORÇAMENTO'!D611,'MODELO ORÇAMENTO'!$I$14:I611,DADOS!$AE$5))))</f>
        <v>21</v>
      </c>
      <c r="F611">
        <f>IF(I611="","",IF(I611=DADOS!$AE$4,"",IF(OR(I611=DADOS!$AE$5,I611=DADOS!$AE$6,I611=DADOS!$AE$7),COUNTIFS('MODELO ORÇAMENTO'!$D$14:D611,'MODELO ORÇAMENTO'!D611,'MODELO ORÇAMENTO'!$E$14:E611,'MODELO ORÇAMENTO'!E611,'MODELO ORÇAMENTO'!$I$14:I611,DADOS!$AE$6),COUNTIFS('MODELO ORÇAMENTO'!$D$14:D611,'MODELO ORÇAMENTO'!D611,'MODELO ORÇAMENTO'!$E$14:E611,'MODELO ORÇAMENTO'!E611,'MODELO ORÇAMENTO'!$I$14:I611,DADOS!$AE$6))))</f>
        <v>2</v>
      </c>
      <c r="G611">
        <f>IF(I611="","",IF(I611=DADOS!$AE$4,"",IF(OR(I611=DADOS!$AE$5,I611=DADOS!$AE$6,I611=DADOS!$AE$7),COUNTIFS('MODELO ORÇAMENTO'!$D$14:D611,'MODELO ORÇAMENTO'!D611,'MODELO ORÇAMENTO'!$E$14:E611,'MODELO ORÇAMENTO'!E611,'MODELO ORÇAMENTO'!$F$14:F611,'MODELO ORÇAMENTO'!F611,'MODELO ORÇAMENTO'!$I$14:I611,DADOS!$AE$7),COUNTIFS('MODELO ORÇAMENTO'!$D$14:D611,'MODELO ORÇAMENTO'!D611,'MODELO ORÇAMENTO'!$E$14:E611,'MODELO ORÇAMENTO'!E611,'MODELO ORÇAMENTO'!$F$14:F611,'MODELO ORÇAMENTO'!F611,'MODELO ORÇAMENTO'!$I$14:I611,DADOS!$AE$7))))</f>
        <v>0</v>
      </c>
      <c r="H611">
        <f>IF(I611="","",COUNTIFS('MODELO ORÇAMENTO'!$D$14:D611,'MODELO ORÇAMENTO'!D611,'MODELO ORÇAMENTO'!$E$14:E611,'MODELO ORÇAMENTO'!E611,'MODELO ORÇAMENTO'!$F$14:F611,'MODELO ORÇAMENTO'!F611,'MODELO ORÇAMENTO'!$G$14:G611,'MODELO ORÇAMENTO'!G611,'MODELO ORÇAMENTO'!$I$14:I611,DADOS!$AE$8))</f>
        <v>11</v>
      </c>
      <c r="I611" t="s">
        <v>16</v>
      </c>
      <c r="K611" s="49"/>
      <c r="L611" s="2" t="s">
        <v>935</v>
      </c>
      <c r="O611" s="4" t="s">
        <v>936</v>
      </c>
      <c r="P611" s="3" t="s">
        <v>41</v>
      </c>
      <c r="Q611" s="5">
        <v>2</v>
      </c>
      <c r="R611" s="7"/>
      <c r="S611" s="6"/>
      <c r="T611" s="8"/>
      <c r="U611" s="2" t="s">
        <v>42</v>
      </c>
      <c r="V611" s="43"/>
      <c r="Z611" s="10" t="s">
        <v>0</v>
      </c>
      <c r="AA611" s="10" t="s">
        <v>0</v>
      </c>
      <c r="AB611" s="10" t="s">
        <v>0</v>
      </c>
      <c r="AC611" s="10" t="s">
        <v>0</v>
      </c>
      <c r="AE611" s="10" t="s">
        <v>0</v>
      </c>
      <c r="AF611" s="10" t="s">
        <v>0</v>
      </c>
      <c r="AG611" s="10" t="s">
        <v>0</v>
      </c>
      <c r="AH611" s="10" t="s">
        <v>0</v>
      </c>
      <c r="AI611" s="10" t="s">
        <v>0</v>
      </c>
    </row>
    <row r="612" spans="2:35" x14ac:dyDescent="0.25">
      <c r="B612">
        <f>IFERROR(IF(I612=DADOS!$AE$8,S612,""),0)</f>
        <v>0</v>
      </c>
      <c r="C612">
        <f>IF(I612=DADOS!$AE$8,S612,"")</f>
        <v>0</v>
      </c>
      <c r="D612">
        <f>IF(I612="","",COUNTIF(I$12:I612,DADOS!$AE$4))</f>
        <v>3</v>
      </c>
      <c r="E612">
        <f>IF(I612="","",IF(I612=DADOS!$AE$4,"",IF(OR(I612=DADOS!$AE$5,I612=DADOS!$AE$6,I612=DADOS!$AE$7),COUNTIFS('MODELO ORÇAMENTO'!$D$14:D612,'MODELO ORÇAMENTO'!D612,'MODELO ORÇAMENTO'!$I$14:I612,DADOS!$AE$5),COUNTIFS('MODELO ORÇAMENTO'!$D$14:D612,'MODELO ORÇAMENTO'!D612,'MODELO ORÇAMENTO'!$I$14:I612,DADOS!$AE$5))))</f>
        <v>21</v>
      </c>
      <c r="F612">
        <f>IF(I612="","",IF(I612=DADOS!$AE$4,"",IF(OR(I612=DADOS!$AE$5,I612=DADOS!$AE$6,I612=DADOS!$AE$7),COUNTIFS('MODELO ORÇAMENTO'!$D$14:D612,'MODELO ORÇAMENTO'!D612,'MODELO ORÇAMENTO'!$E$14:E612,'MODELO ORÇAMENTO'!E612,'MODELO ORÇAMENTO'!$I$14:I612,DADOS!$AE$6),COUNTIFS('MODELO ORÇAMENTO'!$D$14:D612,'MODELO ORÇAMENTO'!D612,'MODELO ORÇAMENTO'!$E$14:E612,'MODELO ORÇAMENTO'!E612,'MODELO ORÇAMENTO'!$I$14:I612,DADOS!$AE$6))))</f>
        <v>2</v>
      </c>
      <c r="G612">
        <f>IF(I612="","",IF(I612=DADOS!$AE$4,"",IF(OR(I612=DADOS!$AE$5,I612=DADOS!$AE$6,I612=DADOS!$AE$7),COUNTIFS('MODELO ORÇAMENTO'!$D$14:D612,'MODELO ORÇAMENTO'!D612,'MODELO ORÇAMENTO'!$E$14:E612,'MODELO ORÇAMENTO'!E612,'MODELO ORÇAMENTO'!$F$14:F612,'MODELO ORÇAMENTO'!F612,'MODELO ORÇAMENTO'!$I$14:I612,DADOS!$AE$7),COUNTIFS('MODELO ORÇAMENTO'!$D$14:D612,'MODELO ORÇAMENTO'!D612,'MODELO ORÇAMENTO'!$E$14:E612,'MODELO ORÇAMENTO'!E612,'MODELO ORÇAMENTO'!$F$14:F612,'MODELO ORÇAMENTO'!F612,'MODELO ORÇAMENTO'!$I$14:I612,DADOS!$AE$7))))</f>
        <v>0</v>
      </c>
      <c r="H612">
        <f>IF(I612="","",COUNTIFS('MODELO ORÇAMENTO'!$D$14:D612,'MODELO ORÇAMENTO'!D612,'MODELO ORÇAMENTO'!$E$14:E612,'MODELO ORÇAMENTO'!E612,'MODELO ORÇAMENTO'!$F$14:F612,'MODELO ORÇAMENTO'!F612,'MODELO ORÇAMENTO'!$G$14:G612,'MODELO ORÇAMENTO'!G612,'MODELO ORÇAMENTO'!$I$14:I612,DADOS!$AE$8))</f>
        <v>12</v>
      </c>
      <c r="I612" t="s">
        <v>16</v>
      </c>
      <c r="K612" s="49"/>
      <c r="L612" s="2" t="s">
        <v>937</v>
      </c>
      <c r="O612" s="4" t="s">
        <v>938</v>
      </c>
      <c r="P612" s="3" t="s">
        <v>41</v>
      </c>
      <c r="Q612" s="5">
        <v>2</v>
      </c>
      <c r="R612" s="7"/>
      <c r="S612" s="6"/>
      <c r="T612" s="8"/>
      <c r="U612" s="2" t="s">
        <v>42</v>
      </c>
      <c r="V612" s="43"/>
      <c r="Z612" s="10" t="s">
        <v>0</v>
      </c>
      <c r="AA612" s="10" t="s">
        <v>0</v>
      </c>
      <c r="AB612" s="10" t="s">
        <v>0</v>
      </c>
      <c r="AC612" s="10" t="s">
        <v>0</v>
      </c>
      <c r="AE612" s="10" t="s">
        <v>0</v>
      </c>
      <c r="AF612" s="10" t="s">
        <v>0</v>
      </c>
      <c r="AG612" s="10" t="s">
        <v>0</v>
      </c>
      <c r="AH612" s="10" t="s">
        <v>0</v>
      </c>
      <c r="AI612" s="10" t="s">
        <v>0</v>
      </c>
    </row>
    <row r="613" spans="2:35" ht="30" x14ac:dyDescent="0.25">
      <c r="B613">
        <f>IFERROR(IF(I613=DADOS!$AE$8,S613,""),0)</f>
        <v>0</v>
      </c>
      <c r="C613">
        <f>IF(I613=DADOS!$AE$8,S613,"")</f>
        <v>0</v>
      </c>
      <c r="D613">
        <f>IF(I613="","",COUNTIF(I$12:I613,DADOS!$AE$4))</f>
        <v>3</v>
      </c>
      <c r="E613">
        <f>IF(I613="","",IF(I613=DADOS!$AE$4,"",IF(OR(I613=DADOS!$AE$5,I613=DADOS!$AE$6,I613=DADOS!$AE$7),COUNTIFS('MODELO ORÇAMENTO'!$D$14:D613,'MODELO ORÇAMENTO'!D613,'MODELO ORÇAMENTO'!$I$14:I613,DADOS!$AE$5),COUNTIFS('MODELO ORÇAMENTO'!$D$14:D613,'MODELO ORÇAMENTO'!D613,'MODELO ORÇAMENTO'!$I$14:I613,DADOS!$AE$5))))</f>
        <v>21</v>
      </c>
      <c r="F613">
        <f>IF(I613="","",IF(I613=DADOS!$AE$4,"",IF(OR(I613=DADOS!$AE$5,I613=DADOS!$AE$6,I613=DADOS!$AE$7),COUNTIFS('MODELO ORÇAMENTO'!$D$14:D613,'MODELO ORÇAMENTO'!D613,'MODELO ORÇAMENTO'!$E$14:E613,'MODELO ORÇAMENTO'!E613,'MODELO ORÇAMENTO'!$I$14:I613,DADOS!$AE$6),COUNTIFS('MODELO ORÇAMENTO'!$D$14:D613,'MODELO ORÇAMENTO'!D613,'MODELO ORÇAMENTO'!$E$14:E613,'MODELO ORÇAMENTO'!E613,'MODELO ORÇAMENTO'!$I$14:I613,DADOS!$AE$6))))</f>
        <v>2</v>
      </c>
      <c r="G613">
        <f>IF(I613="","",IF(I613=DADOS!$AE$4,"",IF(OR(I613=DADOS!$AE$5,I613=DADOS!$AE$6,I613=DADOS!$AE$7),COUNTIFS('MODELO ORÇAMENTO'!$D$14:D613,'MODELO ORÇAMENTO'!D613,'MODELO ORÇAMENTO'!$E$14:E613,'MODELO ORÇAMENTO'!E613,'MODELO ORÇAMENTO'!$F$14:F613,'MODELO ORÇAMENTO'!F613,'MODELO ORÇAMENTO'!$I$14:I613,DADOS!$AE$7),COUNTIFS('MODELO ORÇAMENTO'!$D$14:D613,'MODELO ORÇAMENTO'!D613,'MODELO ORÇAMENTO'!$E$14:E613,'MODELO ORÇAMENTO'!E613,'MODELO ORÇAMENTO'!$F$14:F613,'MODELO ORÇAMENTO'!F613,'MODELO ORÇAMENTO'!$I$14:I613,DADOS!$AE$7))))</f>
        <v>0</v>
      </c>
      <c r="H613">
        <f>IF(I613="","",COUNTIFS('MODELO ORÇAMENTO'!$D$14:D613,'MODELO ORÇAMENTO'!D613,'MODELO ORÇAMENTO'!$E$14:E613,'MODELO ORÇAMENTO'!E613,'MODELO ORÇAMENTO'!$F$14:F613,'MODELO ORÇAMENTO'!F613,'MODELO ORÇAMENTO'!$G$14:G613,'MODELO ORÇAMENTO'!G613,'MODELO ORÇAMENTO'!$I$14:I613,DADOS!$AE$8))</f>
        <v>13</v>
      </c>
      <c r="I613" t="s">
        <v>16</v>
      </c>
      <c r="K613" s="49"/>
      <c r="L613" s="2" t="s">
        <v>939</v>
      </c>
      <c r="O613" s="4" t="s">
        <v>940</v>
      </c>
      <c r="P613" s="3" t="s">
        <v>41</v>
      </c>
      <c r="Q613" s="5">
        <v>6</v>
      </c>
      <c r="R613" s="7"/>
      <c r="S613" s="6"/>
      <c r="T613" s="8"/>
      <c r="U613" s="2" t="s">
        <v>42</v>
      </c>
      <c r="V613" s="43"/>
      <c r="Z613" s="10" t="s">
        <v>0</v>
      </c>
      <c r="AA613" s="10" t="s">
        <v>0</v>
      </c>
      <c r="AB613" s="10" t="s">
        <v>0</v>
      </c>
      <c r="AC613" s="10" t="s">
        <v>0</v>
      </c>
      <c r="AE613" s="10" t="s">
        <v>0</v>
      </c>
      <c r="AF613" s="10" t="s">
        <v>0</v>
      </c>
      <c r="AG613" s="10" t="s">
        <v>0</v>
      </c>
      <c r="AH613" s="10" t="s">
        <v>0</v>
      </c>
      <c r="AI613" s="10" t="s">
        <v>0</v>
      </c>
    </row>
    <row r="614" spans="2:35" ht="30" x14ac:dyDescent="0.25">
      <c r="B614">
        <f>IFERROR(IF(I614=DADOS!$AE$8,S614,""),0)</f>
        <v>0</v>
      </c>
      <c r="C614">
        <f>IF(I614=DADOS!$AE$8,S614,"")</f>
        <v>0</v>
      </c>
      <c r="D614">
        <f>IF(I614="","",COUNTIF(I$12:I614,DADOS!$AE$4))</f>
        <v>3</v>
      </c>
      <c r="E614">
        <f>IF(I614="","",IF(I614=DADOS!$AE$4,"",IF(OR(I614=DADOS!$AE$5,I614=DADOS!$AE$6,I614=DADOS!$AE$7),COUNTIFS('MODELO ORÇAMENTO'!$D$14:D614,'MODELO ORÇAMENTO'!D614,'MODELO ORÇAMENTO'!$I$14:I614,DADOS!$AE$5),COUNTIFS('MODELO ORÇAMENTO'!$D$14:D614,'MODELO ORÇAMENTO'!D614,'MODELO ORÇAMENTO'!$I$14:I614,DADOS!$AE$5))))</f>
        <v>21</v>
      </c>
      <c r="F614">
        <f>IF(I614="","",IF(I614=DADOS!$AE$4,"",IF(OR(I614=DADOS!$AE$5,I614=DADOS!$AE$6,I614=DADOS!$AE$7),COUNTIFS('MODELO ORÇAMENTO'!$D$14:D614,'MODELO ORÇAMENTO'!D614,'MODELO ORÇAMENTO'!$E$14:E614,'MODELO ORÇAMENTO'!E614,'MODELO ORÇAMENTO'!$I$14:I614,DADOS!$AE$6),COUNTIFS('MODELO ORÇAMENTO'!$D$14:D614,'MODELO ORÇAMENTO'!D614,'MODELO ORÇAMENTO'!$E$14:E614,'MODELO ORÇAMENTO'!E614,'MODELO ORÇAMENTO'!$I$14:I614,DADOS!$AE$6))))</f>
        <v>2</v>
      </c>
      <c r="G614">
        <f>IF(I614="","",IF(I614=DADOS!$AE$4,"",IF(OR(I614=DADOS!$AE$5,I614=DADOS!$AE$6,I614=DADOS!$AE$7),COUNTIFS('MODELO ORÇAMENTO'!$D$14:D614,'MODELO ORÇAMENTO'!D614,'MODELO ORÇAMENTO'!$E$14:E614,'MODELO ORÇAMENTO'!E614,'MODELO ORÇAMENTO'!$F$14:F614,'MODELO ORÇAMENTO'!F614,'MODELO ORÇAMENTO'!$I$14:I614,DADOS!$AE$7),COUNTIFS('MODELO ORÇAMENTO'!$D$14:D614,'MODELO ORÇAMENTO'!D614,'MODELO ORÇAMENTO'!$E$14:E614,'MODELO ORÇAMENTO'!E614,'MODELO ORÇAMENTO'!$F$14:F614,'MODELO ORÇAMENTO'!F614,'MODELO ORÇAMENTO'!$I$14:I614,DADOS!$AE$7))))</f>
        <v>0</v>
      </c>
      <c r="H614">
        <f>IF(I614="","",COUNTIFS('MODELO ORÇAMENTO'!$D$14:D614,'MODELO ORÇAMENTO'!D614,'MODELO ORÇAMENTO'!$E$14:E614,'MODELO ORÇAMENTO'!E614,'MODELO ORÇAMENTO'!$F$14:F614,'MODELO ORÇAMENTO'!F614,'MODELO ORÇAMENTO'!$G$14:G614,'MODELO ORÇAMENTO'!G614,'MODELO ORÇAMENTO'!$I$14:I614,DADOS!$AE$8))</f>
        <v>14</v>
      </c>
      <c r="I614" t="s">
        <v>16</v>
      </c>
      <c r="K614" s="49"/>
      <c r="L614" s="2" t="s">
        <v>941</v>
      </c>
      <c r="O614" s="4" t="s">
        <v>942</v>
      </c>
      <c r="P614" s="3" t="s">
        <v>41</v>
      </c>
      <c r="Q614" s="5">
        <v>64</v>
      </c>
      <c r="R614" s="7"/>
      <c r="S614" s="6"/>
      <c r="T614" s="8"/>
      <c r="U614" s="2" t="s">
        <v>42</v>
      </c>
      <c r="V614" s="43"/>
      <c r="Z614" s="10" t="s">
        <v>0</v>
      </c>
      <c r="AA614" s="10" t="s">
        <v>0</v>
      </c>
      <c r="AB614" s="10" t="s">
        <v>0</v>
      </c>
      <c r="AC614" s="10" t="s">
        <v>0</v>
      </c>
      <c r="AE614" s="10" t="s">
        <v>0</v>
      </c>
      <c r="AF614" s="10" t="s">
        <v>0</v>
      </c>
      <c r="AG614" s="10" t="s">
        <v>0</v>
      </c>
      <c r="AH614" s="10" t="s">
        <v>0</v>
      </c>
      <c r="AI614" s="10" t="s">
        <v>0</v>
      </c>
    </row>
    <row r="615" spans="2:35" x14ac:dyDescent="0.25">
      <c r="B615">
        <f>IFERROR(IF(I615=DADOS!$AE$8,S615,""),0)</f>
        <v>0</v>
      </c>
      <c r="C615">
        <f>IF(I615=DADOS!$AE$8,S615,"")</f>
        <v>0</v>
      </c>
      <c r="D615">
        <f>IF(I615="","",COUNTIF(I$12:I615,DADOS!$AE$4))</f>
        <v>3</v>
      </c>
      <c r="E615">
        <f>IF(I615="","",IF(I615=DADOS!$AE$4,"",IF(OR(I615=DADOS!$AE$5,I615=DADOS!$AE$6,I615=DADOS!$AE$7),COUNTIFS('MODELO ORÇAMENTO'!$D$14:D615,'MODELO ORÇAMENTO'!D615,'MODELO ORÇAMENTO'!$I$14:I615,DADOS!$AE$5),COUNTIFS('MODELO ORÇAMENTO'!$D$14:D615,'MODELO ORÇAMENTO'!D615,'MODELO ORÇAMENTO'!$I$14:I615,DADOS!$AE$5))))</f>
        <v>21</v>
      </c>
      <c r="F615">
        <f>IF(I615="","",IF(I615=DADOS!$AE$4,"",IF(OR(I615=DADOS!$AE$5,I615=DADOS!$AE$6,I615=DADOS!$AE$7),COUNTIFS('MODELO ORÇAMENTO'!$D$14:D615,'MODELO ORÇAMENTO'!D615,'MODELO ORÇAMENTO'!$E$14:E615,'MODELO ORÇAMENTO'!E615,'MODELO ORÇAMENTO'!$I$14:I615,DADOS!$AE$6),COUNTIFS('MODELO ORÇAMENTO'!$D$14:D615,'MODELO ORÇAMENTO'!D615,'MODELO ORÇAMENTO'!$E$14:E615,'MODELO ORÇAMENTO'!E615,'MODELO ORÇAMENTO'!$I$14:I615,DADOS!$AE$6))))</f>
        <v>2</v>
      </c>
      <c r="G615">
        <f>IF(I615="","",IF(I615=DADOS!$AE$4,"",IF(OR(I615=DADOS!$AE$5,I615=DADOS!$AE$6,I615=DADOS!$AE$7),COUNTIFS('MODELO ORÇAMENTO'!$D$14:D615,'MODELO ORÇAMENTO'!D615,'MODELO ORÇAMENTO'!$E$14:E615,'MODELO ORÇAMENTO'!E615,'MODELO ORÇAMENTO'!$F$14:F615,'MODELO ORÇAMENTO'!F615,'MODELO ORÇAMENTO'!$I$14:I615,DADOS!$AE$7),COUNTIFS('MODELO ORÇAMENTO'!$D$14:D615,'MODELO ORÇAMENTO'!D615,'MODELO ORÇAMENTO'!$E$14:E615,'MODELO ORÇAMENTO'!E615,'MODELO ORÇAMENTO'!$F$14:F615,'MODELO ORÇAMENTO'!F615,'MODELO ORÇAMENTO'!$I$14:I615,DADOS!$AE$7))))</f>
        <v>0</v>
      </c>
      <c r="H615">
        <f>IF(I615="","",COUNTIFS('MODELO ORÇAMENTO'!$D$14:D615,'MODELO ORÇAMENTO'!D615,'MODELO ORÇAMENTO'!$E$14:E615,'MODELO ORÇAMENTO'!E615,'MODELO ORÇAMENTO'!$F$14:F615,'MODELO ORÇAMENTO'!F615,'MODELO ORÇAMENTO'!$G$14:G615,'MODELO ORÇAMENTO'!G615,'MODELO ORÇAMENTO'!$I$14:I615,DADOS!$AE$8))</f>
        <v>15</v>
      </c>
      <c r="I615" t="s">
        <v>16</v>
      </c>
      <c r="K615" s="49"/>
      <c r="L615" s="2" t="s">
        <v>943</v>
      </c>
      <c r="O615" s="4" t="s">
        <v>944</v>
      </c>
      <c r="P615" s="3" t="s">
        <v>49</v>
      </c>
      <c r="Q615" s="5">
        <v>18</v>
      </c>
      <c r="R615" s="7"/>
      <c r="S615" s="6"/>
      <c r="T615" s="8"/>
      <c r="U615" s="2" t="s">
        <v>42</v>
      </c>
      <c r="V615" s="43"/>
      <c r="Z615" s="10" t="s">
        <v>0</v>
      </c>
      <c r="AA615" s="10" t="s">
        <v>0</v>
      </c>
      <c r="AB615" s="10" t="s">
        <v>0</v>
      </c>
      <c r="AC615" s="10" t="s">
        <v>0</v>
      </c>
      <c r="AE615" s="10" t="s">
        <v>0</v>
      </c>
      <c r="AF615" s="10" t="s">
        <v>0</v>
      </c>
      <c r="AG615" s="10" t="s">
        <v>0</v>
      </c>
      <c r="AH615" s="10" t="s">
        <v>0</v>
      </c>
      <c r="AI615" s="10" t="s">
        <v>0</v>
      </c>
    </row>
    <row r="616" spans="2:35" ht="30" x14ac:dyDescent="0.25">
      <c r="B616">
        <f>IFERROR(IF(I616=DADOS!$AE$8,S616,""),0)</f>
        <v>0</v>
      </c>
      <c r="C616">
        <f>IF(I616=DADOS!$AE$8,S616,"")</f>
        <v>0</v>
      </c>
      <c r="D616">
        <f>IF(I616="","",COUNTIF(I$12:I616,DADOS!$AE$4))</f>
        <v>3</v>
      </c>
      <c r="E616">
        <f>IF(I616="","",IF(I616=DADOS!$AE$4,"",IF(OR(I616=DADOS!$AE$5,I616=DADOS!$AE$6,I616=DADOS!$AE$7),COUNTIFS('MODELO ORÇAMENTO'!$D$14:D616,'MODELO ORÇAMENTO'!D616,'MODELO ORÇAMENTO'!$I$14:I616,DADOS!$AE$5),COUNTIFS('MODELO ORÇAMENTO'!$D$14:D616,'MODELO ORÇAMENTO'!D616,'MODELO ORÇAMENTO'!$I$14:I616,DADOS!$AE$5))))</f>
        <v>21</v>
      </c>
      <c r="F616">
        <f>IF(I616="","",IF(I616=DADOS!$AE$4,"",IF(OR(I616=DADOS!$AE$5,I616=DADOS!$AE$6,I616=DADOS!$AE$7),COUNTIFS('MODELO ORÇAMENTO'!$D$14:D616,'MODELO ORÇAMENTO'!D616,'MODELO ORÇAMENTO'!$E$14:E616,'MODELO ORÇAMENTO'!E616,'MODELO ORÇAMENTO'!$I$14:I616,DADOS!$AE$6),COUNTIFS('MODELO ORÇAMENTO'!$D$14:D616,'MODELO ORÇAMENTO'!D616,'MODELO ORÇAMENTO'!$E$14:E616,'MODELO ORÇAMENTO'!E616,'MODELO ORÇAMENTO'!$I$14:I616,DADOS!$AE$6))))</f>
        <v>2</v>
      </c>
      <c r="G616">
        <f>IF(I616="","",IF(I616=DADOS!$AE$4,"",IF(OR(I616=DADOS!$AE$5,I616=DADOS!$AE$6,I616=DADOS!$AE$7),COUNTIFS('MODELO ORÇAMENTO'!$D$14:D616,'MODELO ORÇAMENTO'!D616,'MODELO ORÇAMENTO'!$E$14:E616,'MODELO ORÇAMENTO'!E616,'MODELO ORÇAMENTO'!$F$14:F616,'MODELO ORÇAMENTO'!F616,'MODELO ORÇAMENTO'!$I$14:I616,DADOS!$AE$7),COUNTIFS('MODELO ORÇAMENTO'!$D$14:D616,'MODELO ORÇAMENTO'!D616,'MODELO ORÇAMENTO'!$E$14:E616,'MODELO ORÇAMENTO'!E616,'MODELO ORÇAMENTO'!$F$14:F616,'MODELO ORÇAMENTO'!F616,'MODELO ORÇAMENTO'!$I$14:I616,DADOS!$AE$7))))</f>
        <v>0</v>
      </c>
      <c r="H616">
        <f>IF(I616="","",COUNTIFS('MODELO ORÇAMENTO'!$D$14:D616,'MODELO ORÇAMENTO'!D616,'MODELO ORÇAMENTO'!$E$14:E616,'MODELO ORÇAMENTO'!E616,'MODELO ORÇAMENTO'!$F$14:F616,'MODELO ORÇAMENTO'!F616,'MODELO ORÇAMENTO'!$G$14:G616,'MODELO ORÇAMENTO'!G616,'MODELO ORÇAMENTO'!$I$14:I616,DADOS!$AE$8))</f>
        <v>16</v>
      </c>
      <c r="I616" t="s">
        <v>16</v>
      </c>
      <c r="K616" s="49"/>
      <c r="L616" s="2" t="s">
        <v>945</v>
      </c>
      <c r="O616" s="4" t="s">
        <v>946</v>
      </c>
      <c r="P616" s="3" t="s">
        <v>49</v>
      </c>
      <c r="Q616" s="5">
        <v>40</v>
      </c>
      <c r="R616" s="7"/>
      <c r="S616" s="6"/>
      <c r="T616" s="8"/>
      <c r="U616" s="2" t="s">
        <v>42</v>
      </c>
      <c r="V616" s="43"/>
      <c r="Z616" s="10" t="s">
        <v>0</v>
      </c>
      <c r="AA616" s="10" t="s">
        <v>0</v>
      </c>
      <c r="AB616" s="10" t="s">
        <v>0</v>
      </c>
      <c r="AC616" s="10" t="s">
        <v>0</v>
      </c>
      <c r="AE616" s="10" t="s">
        <v>0</v>
      </c>
      <c r="AF616" s="10" t="s">
        <v>0</v>
      </c>
      <c r="AG616" s="10" t="s">
        <v>0</v>
      </c>
      <c r="AH616" s="10" t="s">
        <v>0</v>
      </c>
      <c r="AI616" s="10" t="s">
        <v>0</v>
      </c>
    </row>
    <row r="617" spans="2:35" ht="30" x14ac:dyDescent="0.25">
      <c r="B617">
        <f>IFERROR(IF(I617=DADOS!$AE$8,S617,""),0)</f>
        <v>0</v>
      </c>
      <c r="C617">
        <f>IF(I617=DADOS!$AE$8,S617,"")</f>
        <v>0</v>
      </c>
      <c r="D617">
        <f>IF(I617="","",COUNTIF(I$12:I617,DADOS!$AE$4))</f>
        <v>3</v>
      </c>
      <c r="E617">
        <f>IF(I617="","",IF(I617=DADOS!$AE$4,"",IF(OR(I617=DADOS!$AE$5,I617=DADOS!$AE$6,I617=DADOS!$AE$7),COUNTIFS('MODELO ORÇAMENTO'!$D$14:D617,'MODELO ORÇAMENTO'!D617,'MODELO ORÇAMENTO'!$I$14:I617,DADOS!$AE$5),COUNTIFS('MODELO ORÇAMENTO'!$D$14:D617,'MODELO ORÇAMENTO'!D617,'MODELO ORÇAMENTO'!$I$14:I617,DADOS!$AE$5))))</f>
        <v>21</v>
      </c>
      <c r="F617">
        <f>IF(I617="","",IF(I617=DADOS!$AE$4,"",IF(OR(I617=DADOS!$AE$5,I617=DADOS!$AE$6,I617=DADOS!$AE$7),COUNTIFS('MODELO ORÇAMENTO'!$D$14:D617,'MODELO ORÇAMENTO'!D617,'MODELO ORÇAMENTO'!$E$14:E617,'MODELO ORÇAMENTO'!E617,'MODELO ORÇAMENTO'!$I$14:I617,DADOS!$AE$6),COUNTIFS('MODELO ORÇAMENTO'!$D$14:D617,'MODELO ORÇAMENTO'!D617,'MODELO ORÇAMENTO'!$E$14:E617,'MODELO ORÇAMENTO'!E617,'MODELO ORÇAMENTO'!$I$14:I617,DADOS!$AE$6))))</f>
        <v>2</v>
      </c>
      <c r="G617">
        <f>IF(I617="","",IF(I617=DADOS!$AE$4,"",IF(OR(I617=DADOS!$AE$5,I617=DADOS!$AE$6,I617=DADOS!$AE$7),COUNTIFS('MODELO ORÇAMENTO'!$D$14:D617,'MODELO ORÇAMENTO'!D617,'MODELO ORÇAMENTO'!$E$14:E617,'MODELO ORÇAMENTO'!E617,'MODELO ORÇAMENTO'!$F$14:F617,'MODELO ORÇAMENTO'!F617,'MODELO ORÇAMENTO'!$I$14:I617,DADOS!$AE$7),COUNTIFS('MODELO ORÇAMENTO'!$D$14:D617,'MODELO ORÇAMENTO'!D617,'MODELO ORÇAMENTO'!$E$14:E617,'MODELO ORÇAMENTO'!E617,'MODELO ORÇAMENTO'!$F$14:F617,'MODELO ORÇAMENTO'!F617,'MODELO ORÇAMENTO'!$I$14:I617,DADOS!$AE$7))))</f>
        <v>0</v>
      </c>
      <c r="H617">
        <f>IF(I617="","",COUNTIFS('MODELO ORÇAMENTO'!$D$14:D617,'MODELO ORÇAMENTO'!D617,'MODELO ORÇAMENTO'!$E$14:E617,'MODELO ORÇAMENTO'!E617,'MODELO ORÇAMENTO'!$F$14:F617,'MODELO ORÇAMENTO'!F617,'MODELO ORÇAMENTO'!$G$14:G617,'MODELO ORÇAMENTO'!G617,'MODELO ORÇAMENTO'!$I$14:I617,DADOS!$AE$8))</f>
        <v>17</v>
      </c>
      <c r="I617" t="s">
        <v>16</v>
      </c>
      <c r="K617" s="49"/>
      <c r="L617" s="2" t="s">
        <v>947</v>
      </c>
      <c r="O617" s="4" t="s">
        <v>948</v>
      </c>
      <c r="P617" s="3" t="s">
        <v>107</v>
      </c>
      <c r="Q617" s="5">
        <v>36</v>
      </c>
      <c r="R617" s="7"/>
      <c r="S617" s="6"/>
      <c r="T617" s="8"/>
      <c r="U617" s="2" t="s">
        <v>42</v>
      </c>
      <c r="V617" s="43"/>
      <c r="Z617" s="10" t="s">
        <v>0</v>
      </c>
      <c r="AA617" s="10" t="s">
        <v>0</v>
      </c>
      <c r="AB617" s="10" t="s">
        <v>0</v>
      </c>
      <c r="AC617" s="10" t="s">
        <v>0</v>
      </c>
      <c r="AE617" s="10" t="s">
        <v>0</v>
      </c>
      <c r="AF617" s="10" t="s">
        <v>0</v>
      </c>
      <c r="AG617" s="10" t="s">
        <v>0</v>
      </c>
      <c r="AH617" s="10" t="s">
        <v>0</v>
      </c>
      <c r="AI617" s="10" t="s">
        <v>0</v>
      </c>
    </row>
    <row r="618" spans="2:35" ht="45" x14ac:dyDescent="0.25">
      <c r="B618">
        <f>IFERROR(IF(I618=DADOS!$AE$8,S618,""),0)</f>
        <v>0</v>
      </c>
      <c r="C618">
        <f>IF(I618=DADOS!$AE$8,S618,"")</f>
        <v>0</v>
      </c>
      <c r="D618">
        <f>IF(I618="","",COUNTIF(I$12:I618,DADOS!$AE$4))</f>
        <v>3</v>
      </c>
      <c r="E618">
        <f>IF(I618="","",IF(I618=DADOS!$AE$4,"",IF(OR(I618=DADOS!$AE$5,I618=DADOS!$AE$6,I618=DADOS!$AE$7),COUNTIFS('MODELO ORÇAMENTO'!$D$14:D618,'MODELO ORÇAMENTO'!D618,'MODELO ORÇAMENTO'!$I$14:I618,DADOS!$AE$5),COUNTIFS('MODELO ORÇAMENTO'!$D$14:D618,'MODELO ORÇAMENTO'!D618,'MODELO ORÇAMENTO'!$I$14:I618,DADOS!$AE$5))))</f>
        <v>21</v>
      </c>
      <c r="F618">
        <f>IF(I618="","",IF(I618=DADOS!$AE$4,"",IF(OR(I618=DADOS!$AE$5,I618=DADOS!$AE$6,I618=DADOS!$AE$7),COUNTIFS('MODELO ORÇAMENTO'!$D$14:D618,'MODELO ORÇAMENTO'!D618,'MODELO ORÇAMENTO'!$E$14:E618,'MODELO ORÇAMENTO'!E618,'MODELO ORÇAMENTO'!$I$14:I618,DADOS!$AE$6),COUNTIFS('MODELO ORÇAMENTO'!$D$14:D618,'MODELO ORÇAMENTO'!D618,'MODELO ORÇAMENTO'!$E$14:E618,'MODELO ORÇAMENTO'!E618,'MODELO ORÇAMENTO'!$I$14:I618,DADOS!$AE$6))))</f>
        <v>2</v>
      </c>
      <c r="G618">
        <f>IF(I618="","",IF(I618=DADOS!$AE$4,"",IF(OR(I618=DADOS!$AE$5,I618=DADOS!$AE$6,I618=DADOS!$AE$7),COUNTIFS('MODELO ORÇAMENTO'!$D$14:D618,'MODELO ORÇAMENTO'!D618,'MODELO ORÇAMENTO'!$E$14:E618,'MODELO ORÇAMENTO'!E618,'MODELO ORÇAMENTO'!$F$14:F618,'MODELO ORÇAMENTO'!F618,'MODELO ORÇAMENTO'!$I$14:I618,DADOS!$AE$7),COUNTIFS('MODELO ORÇAMENTO'!$D$14:D618,'MODELO ORÇAMENTO'!D618,'MODELO ORÇAMENTO'!$E$14:E618,'MODELO ORÇAMENTO'!E618,'MODELO ORÇAMENTO'!$F$14:F618,'MODELO ORÇAMENTO'!F618,'MODELO ORÇAMENTO'!$I$14:I618,DADOS!$AE$7))))</f>
        <v>0</v>
      </c>
      <c r="H618">
        <f>IF(I618="","",COUNTIFS('MODELO ORÇAMENTO'!$D$14:D618,'MODELO ORÇAMENTO'!D618,'MODELO ORÇAMENTO'!$E$14:E618,'MODELO ORÇAMENTO'!E618,'MODELO ORÇAMENTO'!$F$14:F618,'MODELO ORÇAMENTO'!F618,'MODELO ORÇAMENTO'!$G$14:G618,'MODELO ORÇAMENTO'!G618,'MODELO ORÇAMENTO'!$I$14:I618,DADOS!$AE$8))</f>
        <v>18</v>
      </c>
      <c r="I618" t="s">
        <v>16</v>
      </c>
      <c r="K618" s="49"/>
      <c r="L618" s="2" t="s">
        <v>949</v>
      </c>
      <c r="O618" s="4" t="s">
        <v>950</v>
      </c>
      <c r="P618" s="3" t="s">
        <v>951</v>
      </c>
      <c r="Q618" s="5">
        <v>1080</v>
      </c>
      <c r="R618" s="7"/>
      <c r="S618" s="6"/>
      <c r="T618" s="8"/>
      <c r="U618" s="2" t="s">
        <v>42</v>
      </c>
      <c r="V618" s="43"/>
      <c r="Z618" s="10" t="s">
        <v>0</v>
      </c>
      <c r="AA618" s="10" t="s">
        <v>0</v>
      </c>
      <c r="AB618" s="10" t="s">
        <v>0</v>
      </c>
      <c r="AC618" s="10" t="s">
        <v>0</v>
      </c>
      <c r="AE618" s="10" t="s">
        <v>0</v>
      </c>
      <c r="AF618" s="10" t="s">
        <v>0</v>
      </c>
      <c r="AG618" s="10" t="s">
        <v>0</v>
      </c>
      <c r="AH618" s="10" t="s">
        <v>0</v>
      </c>
      <c r="AI618" s="10" t="s">
        <v>0</v>
      </c>
    </row>
    <row r="619" spans="2:35" ht="45" x14ac:dyDescent="0.25">
      <c r="B619">
        <f>IFERROR(IF(I619=DADOS!$AE$8,S619,""),0)</f>
        <v>0</v>
      </c>
      <c r="C619">
        <f>IF(I619=DADOS!$AE$8,S619,"")</f>
        <v>0</v>
      </c>
      <c r="D619">
        <f>IF(I619="","",COUNTIF(I$12:I619,DADOS!$AE$4))</f>
        <v>3</v>
      </c>
      <c r="E619">
        <f>IF(I619="","",IF(I619=DADOS!$AE$4,"",IF(OR(I619=DADOS!$AE$5,I619=DADOS!$AE$6,I619=DADOS!$AE$7),COUNTIFS('MODELO ORÇAMENTO'!$D$14:D619,'MODELO ORÇAMENTO'!D619,'MODELO ORÇAMENTO'!$I$14:I619,DADOS!$AE$5),COUNTIFS('MODELO ORÇAMENTO'!$D$14:D619,'MODELO ORÇAMENTO'!D619,'MODELO ORÇAMENTO'!$I$14:I619,DADOS!$AE$5))))</f>
        <v>21</v>
      </c>
      <c r="F619">
        <f>IF(I619="","",IF(I619=DADOS!$AE$4,"",IF(OR(I619=DADOS!$AE$5,I619=DADOS!$AE$6,I619=DADOS!$AE$7),COUNTIFS('MODELO ORÇAMENTO'!$D$14:D619,'MODELO ORÇAMENTO'!D619,'MODELO ORÇAMENTO'!$E$14:E619,'MODELO ORÇAMENTO'!E619,'MODELO ORÇAMENTO'!$I$14:I619,DADOS!$AE$6),COUNTIFS('MODELO ORÇAMENTO'!$D$14:D619,'MODELO ORÇAMENTO'!D619,'MODELO ORÇAMENTO'!$E$14:E619,'MODELO ORÇAMENTO'!E619,'MODELO ORÇAMENTO'!$I$14:I619,DADOS!$AE$6))))</f>
        <v>2</v>
      </c>
      <c r="G619">
        <f>IF(I619="","",IF(I619=DADOS!$AE$4,"",IF(OR(I619=DADOS!$AE$5,I619=DADOS!$AE$6,I619=DADOS!$AE$7),COUNTIFS('MODELO ORÇAMENTO'!$D$14:D619,'MODELO ORÇAMENTO'!D619,'MODELO ORÇAMENTO'!$E$14:E619,'MODELO ORÇAMENTO'!E619,'MODELO ORÇAMENTO'!$F$14:F619,'MODELO ORÇAMENTO'!F619,'MODELO ORÇAMENTO'!$I$14:I619,DADOS!$AE$7),COUNTIFS('MODELO ORÇAMENTO'!$D$14:D619,'MODELO ORÇAMENTO'!D619,'MODELO ORÇAMENTO'!$E$14:E619,'MODELO ORÇAMENTO'!E619,'MODELO ORÇAMENTO'!$F$14:F619,'MODELO ORÇAMENTO'!F619,'MODELO ORÇAMENTO'!$I$14:I619,DADOS!$AE$7))))</f>
        <v>0</v>
      </c>
      <c r="H619">
        <f>IF(I619="","",COUNTIFS('MODELO ORÇAMENTO'!$D$14:D619,'MODELO ORÇAMENTO'!D619,'MODELO ORÇAMENTO'!$E$14:E619,'MODELO ORÇAMENTO'!E619,'MODELO ORÇAMENTO'!$F$14:F619,'MODELO ORÇAMENTO'!F619,'MODELO ORÇAMENTO'!$G$14:G619,'MODELO ORÇAMENTO'!G619,'MODELO ORÇAMENTO'!$I$14:I619,DADOS!$AE$8))</f>
        <v>19</v>
      </c>
      <c r="I619" t="s">
        <v>16</v>
      </c>
      <c r="K619" s="49"/>
      <c r="L619" s="2" t="s">
        <v>952</v>
      </c>
      <c r="O619" s="4" t="s">
        <v>953</v>
      </c>
      <c r="P619" s="3" t="s">
        <v>951</v>
      </c>
      <c r="Q619" s="5">
        <v>1080</v>
      </c>
      <c r="R619" s="7"/>
      <c r="S619" s="6"/>
      <c r="T619" s="8"/>
      <c r="U619" s="2" t="s">
        <v>42</v>
      </c>
      <c r="V619" s="43"/>
      <c r="Z619" s="10" t="s">
        <v>0</v>
      </c>
      <c r="AA619" s="10" t="s">
        <v>0</v>
      </c>
      <c r="AB619" s="10" t="s">
        <v>0</v>
      </c>
      <c r="AC619" s="10" t="s">
        <v>0</v>
      </c>
      <c r="AE619" s="10" t="s">
        <v>0</v>
      </c>
      <c r="AF619" s="10" t="s">
        <v>0</v>
      </c>
      <c r="AG619" s="10" t="s">
        <v>0</v>
      </c>
      <c r="AH619" s="10" t="s">
        <v>0</v>
      </c>
      <c r="AI619" s="10" t="s">
        <v>0</v>
      </c>
    </row>
    <row r="620" spans="2:35" x14ac:dyDescent="0.25">
      <c r="B620" t="str">
        <f>IFERROR(IF(I620=DADOS!$AE$8,S620,""),0)</f>
        <v/>
      </c>
      <c r="C620" t="str">
        <f>IF(I620=DADOS!$AE$8,S620,"")</f>
        <v/>
      </c>
      <c r="D620" t="str">
        <f>IF(I620="","",COUNTIF(I$12:I620,DADOS!$AE$4))</f>
        <v/>
      </c>
      <c r="E620" t="str">
        <f>IF(I620="","",IF(I620=DADOS!$AE$4,"",IF(OR(I620=DADOS!$AE$5,I620=DADOS!$AE$6,I620=DADOS!$AE$7),COUNTIFS('MODELO ORÇAMENTO'!$D$14:D620,'MODELO ORÇAMENTO'!D620,'MODELO ORÇAMENTO'!$I$14:I620,DADOS!$AE$5),COUNTIFS('MODELO ORÇAMENTO'!$D$14:D620,'MODELO ORÇAMENTO'!D620,'MODELO ORÇAMENTO'!$I$14:I620,DADOS!$AE$5))))</f>
        <v/>
      </c>
      <c r="F620" t="str">
        <f>IF(I620="","",IF(I620=DADOS!$AE$4,"",IF(OR(I620=DADOS!$AE$5,I620=DADOS!$AE$6,I620=DADOS!$AE$7),COUNTIFS('MODELO ORÇAMENTO'!$D$14:D620,'MODELO ORÇAMENTO'!D620,'MODELO ORÇAMENTO'!$E$14:E620,'MODELO ORÇAMENTO'!E620,'MODELO ORÇAMENTO'!$I$14:I620,DADOS!$AE$6),COUNTIFS('MODELO ORÇAMENTO'!$D$14:D620,'MODELO ORÇAMENTO'!D620,'MODELO ORÇAMENTO'!$E$14:E620,'MODELO ORÇAMENTO'!E620,'MODELO ORÇAMENTO'!$I$14:I620,DADOS!$AE$6))))</f>
        <v/>
      </c>
      <c r="G620" t="str">
        <f>IF(I620="","",IF(I620=DADOS!$AE$4,"",IF(OR(I620=DADOS!$AE$5,I620=DADOS!$AE$6,I620=DADOS!$AE$7),COUNTIFS('MODELO ORÇAMENTO'!$D$14:D620,'MODELO ORÇAMENTO'!D620,'MODELO ORÇAMENTO'!$E$14:E620,'MODELO ORÇAMENTO'!E620,'MODELO ORÇAMENTO'!$F$14:F620,'MODELO ORÇAMENTO'!F620,'MODELO ORÇAMENTO'!$I$14:I620,DADOS!$AE$7),COUNTIFS('MODELO ORÇAMENTO'!$D$14:D620,'MODELO ORÇAMENTO'!D620,'MODELO ORÇAMENTO'!$E$14:E620,'MODELO ORÇAMENTO'!E620,'MODELO ORÇAMENTO'!$F$14:F620,'MODELO ORÇAMENTO'!F620,'MODELO ORÇAMENTO'!$I$14:I620,DADOS!$AE$7))))</f>
        <v/>
      </c>
      <c r="H620" t="str">
        <f>IF(I620="","",COUNTIFS('MODELO ORÇAMENTO'!$D$14:D620,'MODELO ORÇAMENTO'!D620,'MODELO ORÇAMENTO'!$E$14:E620,'MODELO ORÇAMENTO'!E620,'MODELO ORÇAMENTO'!$F$14:F620,'MODELO ORÇAMENTO'!F620,'MODELO ORÇAMENTO'!$G$14:G620,'MODELO ORÇAMENTO'!G620,'MODELO ORÇAMENTO'!$I$14:I620,DADOS!$AE$8))</f>
        <v/>
      </c>
      <c r="K620" s="49"/>
      <c r="L620" s="2" t="s">
        <v>0</v>
      </c>
      <c r="O620" s="4" t="s">
        <v>0</v>
      </c>
      <c r="P620" s="3" t="s">
        <v>0</v>
      </c>
      <c r="Q620" s="5" t="s">
        <v>0</v>
      </c>
      <c r="R620" s="7"/>
      <c r="S620" s="6"/>
      <c r="T620" s="8"/>
      <c r="V620" s="43"/>
      <c r="Z620" s="10" t="s">
        <v>0</v>
      </c>
      <c r="AA620" s="10" t="s">
        <v>0</v>
      </c>
      <c r="AB620" s="10" t="s">
        <v>0</v>
      </c>
      <c r="AC620" s="10" t="s">
        <v>0</v>
      </c>
      <c r="AE620" s="10" t="s">
        <v>0</v>
      </c>
      <c r="AF620" s="10" t="s">
        <v>0</v>
      </c>
      <c r="AG620" s="10" t="s">
        <v>0</v>
      </c>
      <c r="AH620" s="10" t="s">
        <v>0</v>
      </c>
      <c r="AI620" s="10" t="s">
        <v>0</v>
      </c>
    </row>
    <row r="621" spans="2:35" x14ac:dyDescent="0.25">
      <c r="B621" t="str">
        <f>IFERROR(IF(I621=DADOS!$AE$8,S621,""),0)</f>
        <v/>
      </c>
      <c r="C621" t="str">
        <f>IF(I621=DADOS!$AE$8,S621,"")</f>
        <v/>
      </c>
      <c r="D621">
        <f>IF(I621="","",COUNTIF(I$12:I621,DADOS!$AE$4))</f>
        <v>3</v>
      </c>
      <c r="E621">
        <f>IF(I621="","",IF(I621=DADOS!$AE$4,"",IF(OR(I621=DADOS!$AE$5,I621=DADOS!$AE$6,I621=DADOS!$AE$7),COUNTIFS('MODELO ORÇAMENTO'!$D$14:D621,'MODELO ORÇAMENTO'!D621,'MODELO ORÇAMENTO'!$I$14:I621,DADOS!$AE$5),COUNTIFS('MODELO ORÇAMENTO'!$D$14:D621,'MODELO ORÇAMENTO'!D621,'MODELO ORÇAMENTO'!$I$14:I621,DADOS!$AE$5))))</f>
        <v>22</v>
      </c>
      <c r="F621">
        <f>IF(I621="","",IF(I621=DADOS!$AE$4,"",IF(OR(I621=DADOS!$AE$5,I621=DADOS!$AE$6,I621=DADOS!$AE$7),COUNTIFS('MODELO ORÇAMENTO'!$D$14:D621,'MODELO ORÇAMENTO'!D621,'MODELO ORÇAMENTO'!$E$14:E621,'MODELO ORÇAMENTO'!E621,'MODELO ORÇAMENTO'!$I$14:I621,DADOS!$AE$6),COUNTIFS('MODELO ORÇAMENTO'!$D$14:D621,'MODELO ORÇAMENTO'!D621,'MODELO ORÇAMENTO'!$E$14:E621,'MODELO ORÇAMENTO'!E621,'MODELO ORÇAMENTO'!$I$14:I621,DADOS!$AE$6))))</f>
        <v>0</v>
      </c>
      <c r="G621">
        <f>IF(I621="","",IF(I621=DADOS!$AE$4,"",IF(OR(I621=DADOS!$AE$5,I621=DADOS!$AE$6,I621=DADOS!$AE$7),COUNTIFS('MODELO ORÇAMENTO'!$D$14:D621,'MODELO ORÇAMENTO'!D621,'MODELO ORÇAMENTO'!$E$14:E621,'MODELO ORÇAMENTO'!E621,'MODELO ORÇAMENTO'!$F$14:F621,'MODELO ORÇAMENTO'!F621,'MODELO ORÇAMENTO'!$I$14:I621,DADOS!$AE$7),COUNTIFS('MODELO ORÇAMENTO'!$D$14:D621,'MODELO ORÇAMENTO'!D621,'MODELO ORÇAMENTO'!$E$14:E621,'MODELO ORÇAMENTO'!E621,'MODELO ORÇAMENTO'!$F$14:F621,'MODELO ORÇAMENTO'!F621,'MODELO ORÇAMENTO'!$I$14:I621,DADOS!$AE$7))))</f>
        <v>0</v>
      </c>
      <c r="H621">
        <f>IF(I621="","",COUNTIFS('MODELO ORÇAMENTO'!$D$14:D621,'MODELO ORÇAMENTO'!D621,'MODELO ORÇAMENTO'!$E$14:E621,'MODELO ORÇAMENTO'!E621,'MODELO ORÇAMENTO'!$F$14:F621,'MODELO ORÇAMENTO'!F621,'MODELO ORÇAMENTO'!$G$14:G621,'MODELO ORÇAMENTO'!G621,'MODELO ORÇAMENTO'!$I$14:I621,DADOS!$AE$8))</f>
        <v>0</v>
      </c>
      <c r="I621" t="s">
        <v>13</v>
      </c>
      <c r="K621" s="49"/>
      <c r="L621" s="2" t="s">
        <v>954</v>
      </c>
      <c r="O621" s="4" t="s">
        <v>955</v>
      </c>
      <c r="P621" s="3" t="s">
        <v>0</v>
      </c>
      <c r="Q621" s="5" t="s">
        <v>0</v>
      </c>
      <c r="R621" s="7"/>
      <c r="S621" s="6"/>
      <c r="T621" s="8"/>
      <c r="V621" s="43"/>
      <c r="X621" s="9" t="s">
        <v>955</v>
      </c>
      <c r="Z621" s="10" t="s">
        <v>0</v>
      </c>
      <c r="AA621" s="10" t="s">
        <v>0</v>
      </c>
      <c r="AB621" s="10" t="s">
        <v>0</v>
      </c>
      <c r="AC621" s="10" t="s">
        <v>0</v>
      </c>
      <c r="AE621" s="10" t="s">
        <v>0</v>
      </c>
      <c r="AF621" s="10" t="s">
        <v>0</v>
      </c>
      <c r="AG621" s="10" t="s">
        <v>0</v>
      </c>
      <c r="AH621" s="10" t="s">
        <v>0</v>
      </c>
      <c r="AI621" s="10" t="s">
        <v>0</v>
      </c>
    </row>
    <row r="622" spans="2:35" ht="60" x14ac:dyDescent="0.25">
      <c r="B622">
        <f>IFERROR(IF(I622=DADOS!$AE$8,S622,""),0)</f>
        <v>0</v>
      </c>
      <c r="C622">
        <f>IF(I622=DADOS!$AE$8,S622,"")</f>
        <v>0</v>
      </c>
      <c r="D622">
        <f>IF(I622="","",COUNTIF(I$12:I622,DADOS!$AE$4))</f>
        <v>3</v>
      </c>
      <c r="E622">
        <f>IF(I622="","",IF(I622=DADOS!$AE$4,"",IF(OR(I622=DADOS!$AE$5,I622=DADOS!$AE$6,I622=DADOS!$AE$7),COUNTIFS('MODELO ORÇAMENTO'!$D$14:D622,'MODELO ORÇAMENTO'!D622,'MODELO ORÇAMENTO'!$I$14:I622,DADOS!$AE$5),COUNTIFS('MODELO ORÇAMENTO'!$D$14:D622,'MODELO ORÇAMENTO'!D622,'MODELO ORÇAMENTO'!$I$14:I622,DADOS!$AE$5))))</f>
        <v>22</v>
      </c>
      <c r="F622">
        <f>IF(I622="","",IF(I622=DADOS!$AE$4,"",IF(OR(I622=DADOS!$AE$5,I622=DADOS!$AE$6,I622=DADOS!$AE$7),COUNTIFS('MODELO ORÇAMENTO'!$D$14:D622,'MODELO ORÇAMENTO'!D622,'MODELO ORÇAMENTO'!$E$14:E622,'MODELO ORÇAMENTO'!E622,'MODELO ORÇAMENTO'!$I$14:I622,DADOS!$AE$6),COUNTIFS('MODELO ORÇAMENTO'!$D$14:D622,'MODELO ORÇAMENTO'!D622,'MODELO ORÇAMENTO'!$E$14:E622,'MODELO ORÇAMENTO'!E622,'MODELO ORÇAMENTO'!$I$14:I622,DADOS!$AE$6))))</f>
        <v>0</v>
      </c>
      <c r="G622">
        <f>IF(I622="","",IF(I622=DADOS!$AE$4,"",IF(OR(I622=DADOS!$AE$5,I622=DADOS!$AE$6,I622=DADOS!$AE$7),COUNTIFS('MODELO ORÇAMENTO'!$D$14:D622,'MODELO ORÇAMENTO'!D622,'MODELO ORÇAMENTO'!$E$14:E622,'MODELO ORÇAMENTO'!E622,'MODELO ORÇAMENTO'!$F$14:F622,'MODELO ORÇAMENTO'!F622,'MODELO ORÇAMENTO'!$I$14:I622,DADOS!$AE$7),COUNTIFS('MODELO ORÇAMENTO'!$D$14:D622,'MODELO ORÇAMENTO'!D622,'MODELO ORÇAMENTO'!$E$14:E622,'MODELO ORÇAMENTO'!E622,'MODELO ORÇAMENTO'!$F$14:F622,'MODELO ORÇAMENTO'!F622,'MODELO ORÇAMENTO'!$I$14:I622,DADOS!$AE$7))))</f>
        <v>0</v>
      </c>
      <c r="H622">
        <f>IF(I622="","",COUNTIFS('MODELO ORÇAMENTO'!$D$14:D622,'MODELO ORÇAMENTO'!D622,'MODELO ORÇAMENTO'!$E$14:E622,'MODELO ORÇAMENTO'!E622,'MODELO ORÇAMENTO'!$F$14:F622,'MODELO ORÇAMENTO'!F622,'MODELO ORÇAMENTO'!$G$14:G622,'MODELO ORÇAMENTO'!G622,'MODELO ORÇAMENTO'!$I$14:I622,DADOS!$AE$8))</f>
        <v>1</v>
      </c>
      <c r="I622" t="s">
        <v>16</v>
      </c>
      <c r="K622" s="49"/>
      <c r="L622" s="2" t="s">
        <v>956</v>
      </c>
      <c r="O622" s="4" t="s">
        <v>957</v>
      </c>
      <c r="P622" s="3" t="s">
        <v>41</v>
      </c>
      <c r="Q622" s="5">
        <v>2</v>
      </c>
      <c r="R622" s="7"/>
      <c r="S622" s="6"/>
      <c r="T622" s="8"/>
      <c r="U622" s="2" t="s">
        <v>42</v>
      </c>
      <c r="V622" s="43"/>
      <c r="Z622" s="10" t="s">
        <v>0</v>
      </c>
      <c r="AA622" s="10" t="s">
        <v>0</v>
      </c>
      <c r="AB622" s="10" t="s">
        <v>0</v>
      </c>
      <c r="AC622" s="10" t="s">
        <v>0</v>
      </c>
      <c r="AE622" s="10" t="s">
        <v>0</v>
      </c>
      <c r="AF622" s="10" t="s">
        <v>0</v>
      </c>
      <c r="AG622" s="10" t="s">
        <v>0</v>
      </c>
      <c r="AH622" s="10" t="s">
        <v>0</v>
      </c>
      <c r="AI622" s="10" t="s">
        <v>0</v>
      </c>
    </row>
    <row r="623" spans="2:35" ht="60" x14ac:dyDescent="0.25">
      <c r="B623">
        <f>IFERROR(IF(I623=DADOS!$AE$8,S623,""),0)</f>
        <v>0</v>
      </c>
      <c r="C623">
        <f>IF(I623=DADOS!$AE$8,S623,"")</f>
        <v>0</v>
      </c>
      <c r="D623">
        <f>IF(I623="","",COUNTIF(I$12:I623,DADOS!$AE$4))</f>
        <v>3</v>
      </c>
      <c r="E623">
        <f>IF(I623="","",IF(I623=DADOS!$AE$4,"",IF(OR(I623=DADOS!$AE$5,I623=DADOS!$AE$6,I623=DADOS!$AE$7),COUNTIFS('MODELO ORÇAMENTO'!$D$14:D623,'MODELO ORÇAMENTO'!D623,'MODELO ORÇAMENTO'!$I$14:I623,DADOS!$AE$5),COUNTIFS('MODELO ORÇAMENTO'!$D$14:D623,'MODELO ORÇAMENTO'!D623,'MODELO ORÇAMENTO'!$I$14:I623,DADOS!$AE$5))))</f>
        <v>22</v>
      </c>
      <c r="F623">
        <f>IF(I623="","",IF(I623=DADOS!$AE$4,"",IF(OR(I623=DADOS!$AE$5,I623=DADOS!$AE$6,I623=DADOS!$AE$7),COUNTIFS('MODELO ORÇAMENTO'!$D$14:D623,'MODELO ORÇAMENTO'!D623,'MODELO ORÇAMENTO'!$E$14:E623,'MODELO ORÇAMENTO'!E623,'MODELO ORÇAMENTO'!$I$14:I623,DADOS!$AE$6),COUNTIFS('MODELO ORÇAMENTO'!$D$14:D623,'MODELO ORÇAMENTO'!D623,'MODELO ORÇAMENTO'!$E$14:E623,'MODELO ORÇAMENTO'!E623,'MODELO ORÇAMENTO'!$I$14:I623,DADOS!$AE$6))))</f>
        <v>0</v>
      </c>
      <c r="G623">
        <f>IF(I623="","",IF(I623=DADOS!$AE$4,"",IF(OR(I623=DADOS!$AE$5,I623=DADOS!$AE$6,I623=DADOS!$AE$7),COUNTIFS('MODELO ORÇAMENTO'!$D$14:D623,'MODELO ORÇAMENTO'!D623,'MODELO ORÇAMENTO'!$E$14:E623,'MODELO ORÇAMENTO'!E623,'MODELO ORÇAMENTO'!$F$14:F623,'MODELO ORÇAMENTO'!F623,'MODELO ORÇAMENTO'!$I$14:I623,DADOS!$AE$7),COUNTIFS('MODELO ORÇAMENTO'!$D$14:D623,'MODELO ORÇAMENTO'!D623,'MODELO ORÇAMENTO'!$E$14:E623,'MODELO ORÇAMENTO'!E623,'MODELO ORÇAMENTO'!$F$14:F623,'MODELO ORÇAMENTO'!F623,'MODELO ORÇAMENTO'!$I$14:I623,DADOS!$AE$7))))</f>
        <v>0</v>
      </c>
      <c r="H623">
        <f>IF(I623="","",COUNTIFS('MODELO ORÇAMENTO'!$D$14:D623,'MODELO ORÇAMENTO'!D623,'MODELO ORÇAMENTO'!$E$14:E623,'MODELO ORÇAMENTO'!E623,'MODELO ORÇAMENTO'!$F$14:F623,'MODELO ORÇAMENTO'!F623,'MODELO ORÇAMENTO'!$G$14:G623,'MODELO ORÇAMENTO'!G623,'MODELO ORÇAMENTO'!$I$14:I623,DADOS!$AE$8))</f>
        <v>2</v>
      </c>
      <c r="I623" t="s">
        <v>16</v>
      </c>
      <c r="K623" s="49"/>
      <c r="L623" s="2" t="s">
        <v>958</v>
      </c>
      <c r="O623" s="4" t="s">
        <v>959</v>
      </c>
      <c r="P623" s="3" t="s">
        <v>41</v>
      </c>
      <c r="Q623" s="5">
        <v>8</v>
      </c>
      <c r="R623" s="7"/>
      <c r="S623" s="6"/>
      <c r="T623" s="8"/>
      <c r="U623" s="2" t="s">
        <v>42</v>
      </c>
      <c r="V623" s="43"/>
      <c r="Z623" s="10" t="s">
        <v>0</v>
      </c>
      <c r="AA623" s="10" t="s">
        <v>0</v>
      </c>
      <c r="AB623" s="10" t="s">
        <v>0</v>
      </c>
      <c r="AC623" s="10" t="s">
        <v>0</v>
      </c>
      <c r="AE623" s="10" t="s">
        <v>0</v>
      </c>
      <c r="AF623" s="10" t="s">
        <v>0</v>
      </c>
      <c r="AG623" s="10" t="s">
        <v>0</v>
      </c>
      <c r="AH623" s="10" t="s">
        <v>0</v>
      </c>
      <c r="AI623" s="10" t="s">
        <v>0</v>
      </c>
    </row>
    <row r="624" spans="2:35" ht="60" x14ac:dyDescent="0.25">
      <c r="B624">
        <f>IFERROR(IF(I624=DADOS!$AE$8,S624,""),0)</f>
        <v>0</v>
      </c>
      <c r="C624">
        <f>IF(I624=DADOS!$AE$8,S624,"")</f>
        <v>0</v>
      </c>
      <c r="D624">
        <f>IF(I624="","",COUNTIF(I$12:I624,DADOS!$AE$4))</f>
        <v>3</v>
      </c>
      <c r="E624">
        <f>IF(I624="","",IF(I624=DADOS!$AE$4,"",IF(OR(I624=DADOS!$AE$5,I624=DADOS!$AE$6,I624=DADOS!$AE$7),COUNTIFS('MODELO ORÇAMENTO'!$D$14:D624,'MODELO ORÇAMENTO'!D624,'MODELO ORÇAMENTO'!$I$14:I624,DADOS!$AE$5),COUNTIFS('MODELO ORÇAMENTO'!$D$14:D624,'MODELO ORÇAMENTO'!D624,'MODELO ORÇAMENTO'!$I$14:I624,DADOS!$AE$5))))</f>
        <v>22</v>
      </c>
      <c r="F624">
        <f>IF(I624="","",IF(I624=DADOS!$AE$4,"",IF(OR(I624=DADOS!$AE$5,I624=DADOS!$AE$6,I624=DADOS!$AE$7),COUNTIFS('MODELO ORÇAMENTO'!$D$14:D624,'MODELO ORÇAMENTO'!D624,'MODELO ORÇAMENTO'!$E$14:E624,'MODELO ORÇAMENTO'!E624,'MODELO ORÇAMENTO'!$I$14:I624,DADOS!$AE$6),COUNTIFS('MODELO ORÇAMENTO'!$D$14:D624,'MODELO ORÇAMENTO'!D624,'MODELO ORÇAMENTO'!$E$14:E624,'MODELO ORÇAMENTO'!E624,'MODELO ORÇAMENTO'!$I$14:I624,DADOS!$AE$6))))</f>
        <v>0</v>
      </c>
      <c r="G624">
        <f>IF(I624="","",IF(I624=DADOS!$AE$4,"",IF(OR(I624=DADOS!$AE$5,I624=DADOS!$AE$6,I624=DADOS!$AE$7),COUNTIFS('MODELO ORÇAMENTO'!$D$14:D624,'MODELO ORÇAMENTO'!D624,'MODELO ORÇAMENTO'!$E$14:E624,'MODELO ORÇAMENTO'!E624,'MODELO ORÇAMENTO'!$F$14:F624,'MODELO ORÇAMENTO'!F624,'MODELO ORÇAMENTO'!$I$14:I624,DADOS!$AE$7),COUNTIFS('MODELO ORÇAMENTO'!$D$14:D624,'MODELO ORÇAMENTO'!D624,'MODELO ORÇAMENTO'!$E$14:E624,'MODELO ORÇAMENTO'!E624,'MODELO ORÇAMENTO'!$F$14:F624,'MODELO ORÇAMENTO'!F624,'MODELO ORÇAMENTO'!$I$14:I624,DADOS!$AE$7))))</f>
        <v>0</v>
      </c>
      <c r="H624">
        <f>IF(I624="","",COUNTIFS('MODELO ORÇAMENTO'!$D$14:D624,'MODELO ORÇAMENTO'!D624,'MODELO ORÇAMENTO'!$E$14:E624,'MODELO ORÇAMENTO'!E624,'MODELO ORÇAMENTO'!$F$14:F624,'MODELO ORÇAMENTO'!F624,'MODELO ORÇAMENTO'!$G$14:G624,'MODELO ORÇAMENTO'!G624,'MODELO ORÇAMENTO'!$I$14:I624,DADOS!$AE$8))</f>
        <v>3</v>
      </c>
      <c r="I624" t="s">
        <v>16</v>
      </c>
      <c r="K624" s="49"/>
      <c r="L624" s="2" t="s">
        <v>960</v>
      </c>
      <c r="O624" s="4" t="s">
        <v>961</v>
      </c>
      <c r="P624" s="3" t="s">
        <v>41</v>
      </c>
      <c r="Q624" s="5">
        <v>1</v>
      </c>
      <c r="R624" s="7"/>
      <c r="S624" s="6"/>
      <c r="T624" s="8"/>
      <c r="U624" s="2" t="s">
        <v>42</v>
      </c>
      <c r="V624" s="43"/>
      <c r="Z624" s="10" t="s">
        <v>0</v>
      </c>
      <c r="AA624" s="10" t="s">
        <v>0</v>
      </c>
      <c r="AB624" s="10" t="s">
        <v>0</v>
      </c>
      <c r="AC624" s="10" t="s">
        <v>0</v>
      </c>
      <c r="AE624" s="10" t="s">
        <v>0</v>
      </c>
      <c r="AF624" s="10" t="s">
        <v>0</v>
      </c>
      <c r="AG624" s="10" t="s">
        <v>0</v>
      </c>
      <c r="AH624" s="10" t="s">
        <v>0</v>
      </c>
      <c r="AI624" s="10" t="s">
        <v>0</v>
      </c>
    </row>
    <row r="625" spans="2:35" ht="60" x14ac:dyDescent="0.25">
      <c r="B625">
        <f>IFERROR(IF(I625=DADOS!$AE$8,S625,""),0)</f>
        <v>0</v>
      </c>
      <c r="C625">
        <f>IF(I625=DADOS!$AE$8,S625,"")</f>
        <v>0</v>
      </c>
      <c r="D625">
        <f>IF(I625="","",COUNTIF(I$12:I625,DADOS!$AE$4))</f>
        <v>3</v>
      </c>
      <c r="E625">
        <f>IF(I625="","",IF(I625=DADOS!$AE$4,"",IF(OR(I625=DADOS!$AE$5,I625=DADOS!$AE$6,I625=DADOS!$AE$7),COUNTIFS('MODELO ORÇAMENTO'!$D$14:D625,'MODELO ORÇAMENTO'!D625,'MODELO ORÇAMENTO'!$I$14:I625,DADOS!$AE$5),COUNTIFS('MODELO ORÇAMENTO'!$D$14:D625,'MODELO ORÇAMENTO'!D625,'MODELO ORÇAMENTO'!$I$14:I625,DADOS!$AE$5))))</f>
        <v>22</v>
      </c>
      <c r="F625">
        <f>IF(I625="","",IF(I625=DADOS!$AE$4,"",IF(OR(I625=DADOS!$AE$5,I625=DADOS!$AE$6,I625=DADOS!$AE$7),COUNTIFS('MODELO ORÇAMENTO'!$D$14:D625,'MODELO ORÇAMENTO'!D625,'MODELO ORÇAMENTO'!$E$14:E625,'MODELO ORÇAMENTO'!E625,'MODELO ORÇAMENTO'!$I$14:I625,DADOS!$AE$6),COUNTIFS('MODELO ORÇAMENTO'!$D$14:D625,'MODELO ORÇAMENTO'!D625,'MODELO ORÇAMENTO'!$E$14:E625,'MODELO ORÇAMENTO'!E625,'MODELO ORÇAMENTO'!$I$14:I625,DADOS!$AE$6))))</f>
        <v>0</v>
      </c>
      <c r="G625">
        <f>IF(I625="","",IF(I625=DADOS!$AE$4,"",IF(OR(I625=DADOS!$AE$5,I625=DADOS!$AE$6,I625=DADOS!$AE$7),COUNTIFS('MODELO ORÇAMENTO'!$D$14:D625,'MODELO ORÇAMENTO'!D625,'MODELO ORÇAMENTO'!$E$14:E625,'MODELO ORÇAMENTO'!E625,'MODELO ORÇAMENTO'!$F$14:F625,'MODELO ORÇAMENTO'!F625,'MODELO ORÇAMENTO'!$I$14:I625,DADOS!$AE$7),COUNTIFS('MODELO ORÇAMENTO'!$D$14:D625,'MODELO ORÇAMENTO'!D625,'MODELO ORÇAMENTO'!$E$14:E625,'MODELO ORÇAMENTO'!E625,'MODELO ORÇAMENTO'!$F$14:F625,'MODELO ORÇAMENTO'!F625,'MODELO ORÇAMENTO'!$I$14:I625,DADOS!$AE$7))))</f>
        <v>0</v>
      </c>
      <c r="H625">
        <f>IF(I625="","",COUNTIFS('MODELO ORÇAMENTO'!$D$14:D625,'MODELO ORÇAMENTO'!D625,'MODELO ORÇAMENTO'!$E$14:E625,'MODELO ORÇAMENTO'!E625,'MODELO ORÇAMENTO'!$F$14:F625,'MODELO ORÇAMENTO'!F625,'MODELO ORÇAMENTO'!$G$14:G625,'MODELO ORÇAMENTO'!G625,'MODELO ORÇAMENTO'!$I$14:I625,DADOS!$AE$8))</f>
        <v>4</v>
      </c>
      <c r="I625" t="s">
        <v>16</v>
      </c>
      <c r="K625" s="49"/>
      <c r="L625" s="2" t="s">
        <v>962</v>
      </c>
      <c r="O625" s="4" t="s">
        <v>963</v>
      </c>
      <c r="P625" s="3" t="s">
        <v>41</v>
      </c>
      <c r="Q625" s="5">
        <v>3</v>
      </c>
      <c r="R625" s="7"/>
      <c r="S625" s="6"/>
      <c r="T625" s="8"/>
      <c r="U625" s="2" t="s">
        <v>42</v>
      </c>
      <c r="V625" s="43"/>
      <c r="Z625" s="10" t="s">
        <v>0</v>
      </c>
      <c r="AA625" s="10" t="s">
        <v>0</v>
      </c>
      <c r="AB625" s="10" t="s">
        <v>0</v>
      </c>
      <c r="AC625" s="10" t="s">
        <v>0</v>
      </c>
      <c r="AE625" s="10" t="s">
        <v>0</v>
      </c>
      <c r="AF625" s="10" t="s">
        <v>0</v>
      </c>
      <c r="AG625" s="10" t="s">
        <v>0</v>
      </c>
      <c r="AH625" s="10" t="s">
        <v>0</v>
      </c>
      <c r="AI625" s="10" t="s">
        <v>0</v>
      </c>
    </row>
    <row r="626" spans="2:35" ht="60" x14ac:dyDescent="0.25">
      <c r="B626">
        <f>IFERROR(IF(I626=DADOS!$AE$8,S626,""),0)</f>
        <v>0</v>
      </c>
      <c r="C626">
        <f>IF(I626=DADOS!$AE$8,S626,"")</f>
        <v>0</v>
      </c>
      <c r="D626">
        <f>IF(I626="","",COUNTIF(I$12:I626,DADOS!$AE$4))</f>
        <v>3</v>
      </c>
      <c r="E626">
        <f>IF(I626="","",IF(I626=DADOS!$AE$4,"",IF(OR(I626=DADOS!$AE$5,I626=DADOS!$AE$6,I626=DADOS!$AE$7),COUNTIFS('MODELO ORÇAMENTO'!$D$14:D626,'MODELO ORÇAMENTO'!D626,'MODELO ORÇAMENTO'!$I$14:I626,DADOS!$AE$5),COUNTIFS('MODELO ORÇAMENTO'!$D$14:D626,'MODELO ORÇAMENTO'!D626,'MODELO ORÇAMENTO'!$I$14:I626,DADOS!$AE$5))))</f>
        <v>22</v>
      </c>
      <c r="F626">
        <f>IF(I626="","",IF(I626=DADOS!$AE$4,"",IF(OR(I626=DADOS!$AE$5,I626=DADOS!$AE$6,I626=DADOS!$AE$7),COUNTIFS('MODELO ORÇAMENTO'!$D$14:D626,'MODELO ORÇAMENTO'!D626,'MODELO ORÇAMENTO'!$E$14:E626,'MODELO ORÇAMENTO'!E626,'MODELO ORÇAMENTO'!$I$14:I626,DADOS!$AE$6),COUNTIFS('MODELO ORÇAMENTO'!$D$14:D626,'MODELO ORÇAMENTO'!D626,'MODELO ORÇAMENTO'!$E$14:E626,'MODELO ORÇAMENTO'!E626,'MODELO ORÇAMENTO'!$I$14:I626,DADOS!$AE$6))))</f>
        <v>0</v>
      </c>
      <c r="G626">
        <f>IF(I626="","",IF(I626=DADOS!$AE$4,"",IF(OR(I626=DADOS!$AE$5,I626=DADOS!$AE$6,I626=DADOS!$AE$7),COUNTIFS('MODELO ORÇAMENTO'!$D$14:D626,'MODELO ORÇAMENTO'!D626,'MODELO ORÇAMENTO'!$E$14:E626,'MODELO ORÇAMENTO'!E626,'MODELO ORÇAMENTO'!$F$14:F626,'MODELO ORÇAMENTO'!F626,'MODELO ORÇAMENTO'!$I$14:I626,DADOS!$AE$7),COUNTIFS('MODELO ORÇAMENTO'!$D$14:D626,'MODELO ORÇAMENTO'!D626,'MODELO ORÇAMENTO'!$E$14:E626,'MODELO ORÇAMENTO'!E626,'MODELO ORÇAMENTO'!$F$14:F626,'MODELO ORÇAMENTO'!F626,'MODELO ORÇAMENTO'!$I$14:I626,DADOS!$AE$7))))</f>
        <v>0</v>
      </c>
      <c r="H626">
        <f>IF(I626="","",COUNTIFS('MODELO ORÇAMENTO'!$D$14:D626,'MODELO ORÇAMENTO'!D626,'MODELO ORÇAMENTO'!$E$14:E626,'MODELO ORÇAMENTO'!E626,'MODELO ORÇAMENTO'!$F$14:F626,'MODELO ORÇAMENTO'!F626,'MODELO ORÇAMENTO'!$G$14:G626,'MODELO ORÇAMENTO'!G626,'MODELO ORÇAMENTO'!$I$14:I626,DADOS!$AE$8))</f>
        <v>5</v>
      </c>
      <c r="I626" t="s">
        <v>16</v>
      </c>
      <c r="K626" s="49"/>
      <c r="L626" s="2" t="s">
        <v>964</v>
      </c>
      <c r="O626" s="4" t="s">
        <v>965</v>
      </c>
      <c r="P626" s="3" t="s">
        <v>41</v>
      </c>
      <c r="Q626" s="5">
        <v>1</v>
      </c>
      <c r="R626" s="7"/>
      <c r="S626" s="6"/>
      <c r="T626" s="8"/>
      <c r="U626" s="2" t="s">
        <v>42</v>
      </c>
      <c r="V626" s="43"/>
      <c r="Z626" s="10" t="s">
        <v>0</v>
      </c>
      <c r="AA626" s="10" t="s">
        <v>0</v>
      </c>
      <c r="AB626" s="10" t="s">
        <v>0</v>
      </c>
      <c r="AC626" s="10" t="s">
        <v>0</v>
      </c>
      <c r="AE626" s="10" t="s">
        <v>0</v>
      </c>
      <c r="AF626" s="10" t="s">
        <v>0</v>
      </c>
      <c r="AG626" s="10" t="s">
        <v>0</v>
      </c>
      <c r="AH626" s="10" t="s">
        <v>0</v>
      </c>
      <c r="AI626" s="10" t="s">
        <v>0</v>
      </c>
    </row>
    <row r="627" spans="2:35" ht="60" x14ac:dyDescent="0.25">
      <c r="B627">
        <f>IFERROR(IF(I627=DADOS!$AE$8,S627,""),0)</f>
        <v>0</v>
      </c>
      <c r="C627">
        <f>IF(I627=DADOS!$AE$8,S627,"")</f>
        <v>0</v>
      </c>
      <c r="D627">
        <f>IF(I627="","",COUNTIF(I$12:I627,DADOS!$AE$4))</f>
        <v>3</v>
      </c>
      <c r="E627">
        <f>IF(I627="","",IF(I627=DADOS!$AE$4,"",IF(OR(I627=DADOS!$AE$5,I627=DADOS!$AE$6,I627=DADOS!$AE$7),COUNTIFS('MODELO ORÇAMENTO'!$D$14:D627,'MODELO ORÇAMENTO'!D627,'MODELO ORÇAMENTO'!$I$14:I627,DADOS!$AE$5),COUNTIFS('MODELO ORÇAMENTO'!$D$14:D627,'MODELO ORÇAMENTO'!D627,'MODELO ORÇAMENTO'!$I$14:I627,DADOS!$AE$5))))</f>
        <v>22</v>
      </c>
      <c r="F627">
        <f>IF(I627="","",IF(I627=DADOS!$AE$4,"",IF(OR(I627=DADOS!$AE$5,I627=DADOS!$AE$6,I627=DADOS!$AE$7),COUNTIFS('MODELO ORÇAMENTO'!$D$14:D627,'MODELO ORÇAMENTO'!D627,'MODELO ORÇAMENTO'!$E$14:E627,'MODELO ORÇAMENTO'!E627,'MODELO ORÇAMENTO'!$I$14:I627,DADOS!$AE$6),COUNTIFS('MODELO ORÇAMENTO'!$D$14:D627,'MODELO ORÇAMENTO'!D627,'MODELO ORÇAMENTO'!$E$14:E627,'MODELO ORÇAMENTO'!E627,'MODELO ORÇAMENTO'!$I$14:I627,DADOS!$AE$6))))</f>
        <v>0</v>
      </c>
      <c r="G627">
        <f>IF(I627="","",IF(I627=DADOS!$AE$4,"",IF(OR(I627=DADOS!$AE$5,I627=DADOS!$AE$6,I627=DADOS!$AE$7),COUNTIFS('MODELO ORÇAMENTO'!$D$14:D627,'MODELO ORÇAMENTO'!D627,'MODELO ORÇAMENTO'!$E$14:E627,'MODELO ORÇAMENTO'!E627,'MODELO ORÇAMENTO'!$F$14:F627,'MODELO ORÇAMENTO'!F627,'MODELO ORÇAMENTO'!$I$14:I627,DADOS!$AE$7),COUNTIFS('MODELO ORÇAMENTO'!$D$14:D627,'MODELO ORÇAMENTO'!D627,'MODELO ORÇAMENTO'!$E$14:E627,'MODELO ORÇAMENTO'!E627,'MODELO ORÇAMENTO'!$F$14:F627,'MODELO ORÇAMENTO'!F627,'MODELO ORÇAMENTO'!$I$14:I627,DADOS!$AE$7))))</f>
        <v>0</v>
      </c>
      <c r="H627">
        <f>IF(I627="","",COUNTIFS('MODELO ORÇAMENTO'!$D$14:D627,'MODELO ORÇAMENTO'!D627,'MODELO ORÇAMENTO'!$E$14:E627,'MODELO ORÇAMENTO'!E627,'MODELO ORÇAMENTO'!$F$14:F627,'MODELO ORÇAMENTO'!F627,'MODELO ORÇAMENTO'!$G$14:G627,'MODELO ORÇAMENTO'!G627,'MODELO ORÇAMENTO'!$I$14:I627,DADOS!$AE$8))</f>
        <v>6</v>
      </c>
      <c r="I627" t="s">
        <v>16</v>
      </c>
      <c r="K627" s="49"/>
      <c r="L627" s="2" t="s">
        <v>966</v>
      </c>
      <c r="O627" s="4" t="s">
        <v>967</v>
      </c>
      <c r="P627" s="3" t="s">
        <v>75</v>
      </c>
      <c r="Q627" s="5">
        <v>106</v>
      </c>
      <c r="R627" s="7"/>
      <c r="S627" s="6"/>
      <c r="T627" s="8"/>
      <c r="U627" s="2" t="s">
        <v>42</v>
      </c>
      <c r="V627" s="43"/>
      <c r="Z627" s="10" t="s">
        <v>0</v>
      </c>
      <c r="AA627" s="10" t="s">
        <v>0</v>
      </c>
      <c r="AB627" s="10" t="s">
        <v>0</v>
      </c>
      <c r="AC627" s="10" t="s">
        <v>0</v>
      </c>
      <c r="AE627" s="10" t="s">
        <v>0</v>
      </c>
      <c r="AF627" s="10" t="s">
        <v>0</v>
      </c>
      <c r="AG627" s="10" t="s">
        <v>0</v>
      </c>
      <c r="AH627" s="10" t="s">
        <v>0</v>
      </c>
      <c r="AI627" s="10" t="s">
        <v>0</v>
      </c>
    </row>
    <row r="628" spans="2:35" ht="60" x14ac:dyDescent="0.25">
      <c r="B628">
        <f>IFERROR(IF(I628=DADOS!$AE$8,S628,""),0)</f>
        <v>0</v>
      </c>
      <c r="C628">
        <f>IF(I628=DADOS!$AE$8,S628,"")</f>
        <v>0</v>
      </c>
      <c r="D628">
        <f>IF(I628="","",COUNTIF(I$12:I628,DADOS!$AE$4))</f>
        <v>3</v>
      </c>
      <c r="E628">
        <f>IF(I628="","",IF(I628=DADOS!$AE$4,"",IF(OR(I628=DADOS!$AE$5,I628=DADOS!$AE$6,I628=DADOS!$AE$7),COUNTIFS('MODELO ORÇAMENTO'!$D$14:D628,'MODELO ORÇAMENTO'!D628,'MODELO ORÇAMENTO'!$I$14:I628,DADOS!$AE$5),COUNTIFS('MODELO ORÇAMENTO'!$D$14:D628,'MODELO ORÇAMENTO'!D628,'MODELO ORÇAMENTO'!$I$14:I628,DADOS!$AE$5))))</f>
        <v>22</v>
      </c>
      <c r="F628">
        <f>IF(I628="","",IF(I628=DADOS!$AE$4,"",IF(OR(I628=DADOS!$AE$5,I628=DADOS!$AE$6,I628=DADOS!$AE$7),COUNTIFS('MODELO ORÇAMENTO'!$D$14:D628,'MODELO ORÇAMENTO'!D628,'MODELO ORÇAMENTO'!$E$14:E628,'MODELO ORÇAMENTO'!E628,'MODELO ORÇAMENTO'!$I$14:I628,DADOS!$AE$6),COUNTIFS('MODELO ORÇAMENTO'!$D$14:D628,'MODELO ORÇAMENTO'!D628,'MODELO ORÇAMENTO'!$E$14:E628,'MODELO ORÇAMENTO'!E628,'MODELO ORÇAMENTO'!$I$14:I628,DADOS!$AE$6))))</f>
        <v>0</v>
      </c>
      <c r="G628">
        <f>IF(I628="","",IF(I628=DADOS!$AE$4,"",IF(OR(I628=DADOS!$AE$5,I628=DADOS!$AE$6,I628=DADOS!$AE$7),COUNTIFS('MODELO ORÇAMENTO'!$D$14:D628,'MODELO ORÇAMENTO'!D628,'MODELO ORÇAMENTO'!$E$14:E628,'MODELO ORÇAMENTO'!E628,'MODELO ORÇAMENTO'!$F$14:F628,'MODELO ORÇAMENTO'!F628,'MODELO ORÇAMENTO'!$I$14:I628,DADOS!$AE$7),COUNTIFS('MODELO ORÇAMENTO'!$D$14:D628,'MODELO ORÇAMENTO'!D628,'MODELO ORÇAMENTO'!$E$14:E628,'MODELO ORÇAMENTO'!E628,'MODELO ORÇAMENTO'!$F$14:F628,'MODELO ORÇAMENTO'!F628,'MODELO ORÇAMENTO'!$I$14:I628,DADOS!$AE$7))))</f>
        <v>0</v>
      </c>
      <c r="H628">
        <f>IF(I628="","",COUNTIFS('MODELO ORÇAMENTO'!$D$14:D628,'MODELO ORÇAMENTO'!D628,'MODELO ORÇAMENTO'!$E$14:E628,'MODELO ORÇAMENTO'!E628,'MODELO ORÇAMENTO'!$F$14:F628,'MODELO ORÇAMENTO'!F628,'MODELO ORÇAMENTO'!$G$14:G628,'MODELO ORÇAMENTO'!G628,'MODELO ORÇAMENTO'!$I$14:I628,DADOS!$AE$8))</f>
        <v>7</v>
      </c>
      <c r="I628" t="s">
        <v>16</v>
      </c>
      <c r="K628" s="49"/>
      <c r="L628" s="2" t="s">
        <v>968</v>
      </c>
      <c r="O628" s="4" t="s">
        <v>969</v>
      </c>
      <c r="P628" s="3" t="s">
        <v>75</v>
      </c>
      <c r="Q628" s="5">
        <v>61</v>
      </c>
      <c r="R628" s="7"/>
      <c r="S628" s="6"/>
      <c r="T628" s="8"/>
      <c r="U628" s="2" t="s">
        <v>42</v>
      </c>
      <c r="V628" s="43"/>
      <c r="Z628" s="10" t="s">
        <v>0</v>
      </c>
      <c r="AA628" s="10" t="s">
        <v>0</v>
      </c>
      <c r="AB628" s="10" t="s">
        <v>0</v>
      </c>
      <c r="AC628" s="10" t="s">
        <v>0</v>
      </c>
      <c r="AE628" s="10" t="s">
        <v>0</v>
      </c>
      <c r="AF628" s="10" t="s">
        <v>0</v>
      </c>
      <c r="AG628" s="10" t="s">
        <v>0</v>
      </c>
      <c r="AH628" s="10" t="s">
        <v>0</v>
      </c>
      <c r="AI628" s="10" t="s">
        <v>0</v>
      </c>
    </row>
    <row r="629" spans="2:35" ht="60" x14ac:dyDescent="0.25">
      <c r="B629">
        <f>IFERROR(IF(I629=DADOS!$AE$8,S629,""),0)</f>
        <v>0</v>
      </c>
      <c r="C629">
        <f>IF(I629=DADOS!$AE$8,S629,"")</f>
        <v>0</v>
      </c>
      <c r="D629">
        <f>IF(I629="","",COUNTIF(I$12:I629,DADOS!$AE$4))</f>
        <v>3</v>
      </c>
      <c r="E629">
        <f>IF(I629="","",IF(I629=DADOS!$AE$4,"",IF(OR(I629=DADOS!$AE$5,I629=DADOS!$AE$6,I629=DADOS!$AE$7),COUNTIFS('MODELO ORÇAMENTO'!$D$14:D629,'MODELO ORÇAMENTO'!D629,'MODELO ORÇAMENTO'!$I$14:I629,DADOS!$AE$5),COUNTIFS('MODELO ORÇAMENTO'!$D$14:D629,'MODELO ORÇAMENTO'!D629,'MODELO ORÇAMENTO'!$I$14:I629,DADOS!$AE$5))))</f>
        <v>22</v>
      </c>
      <c r="F629">
        <f>IF(I629="","",IF(I629=DADOS!$AE$4,"",IF(OR(I629=DADOS!$AE$5,I629=DADOS!$AE$6,I629=DADOS!$AE$7),COUNTIFS('MODELO ORÇAMENTO'!$D$14:D629,'MODELO ORÇAMENTO'!D629,'MODELO ORÇAMENTO'!$E$14:E629,'MODELO ORÇAMENTO'!E629,'MODELO ORÇAMENTO'!$I$14:I629,DADOS!$AE$6),COUNTIFS('MODELO ORÇAMENTO'!$D$14:D629,'MODELO ORÇAMENTO'!D629,'MODELO ORÇAMENTO'!$E$14:E629,'MODELO ORÇAMENTO'!E629,'MODELO ORÇAMENTO'!$I$14:I629,DADOS!$AE$6))))</f>
        <v>0</v>
      </c>
      <c r="G629">
        <f>IF(I629="","",IF(I629=DADOS!$AE$4,"",IF(OR(I629=DADOS!$AE$5,I629=DADOS!$AE$6,I629=DADOS!$AE$7),COUNTIFS('MODELO ORÇAMENTO'!$D$14:D629,'MODELO ORÇAMENTO'!D629,'MODELO ORÇAMENTO'!$E$14:E629,'MODELO ORÇAMENTO'!E629,'MODELO ORÇAMENTO'!$F$14:F629,'MODELO ORÇAMENTO'!F629,'MODELO ORÇAMENTO'!$I$14:I629,DADOS!$AE$7),COUNTIFS('MODELO ORÇAMENTO'!$D$14:D629,'MODELO ORÇAMENTO'!D629,'MODELO ORÇAMENTO'!$E$14:E629,'MODELO ORÇAMENTO'!E629,'MODELO ORÇAMENTO'!$F$14:F629,'MODELO ORÇAMENTO'!F629,'MODELO ORÇAMENTO'!$I$14:I629,DADOS!$AE$7))))</f>
        <v>0</v>
      </c>
      <c r="H629">
        <f>IF(I629="","",COUNTIFS('MODELO ORÇAMENTO'!$D$14:D629,'MODELO ORÇAMENTO'!D629,'MODELO ORÇAMENTO'!$E$14:E629,'MODELO ORÇAMENTO'!E629,'MODELO ORÇAMENTO'!$F$14:F629,'MODELO ORÇAMENTO'!F629,'MODELO ORÇAMENTO'!$G$14:G629,'MODELO ORÇAMENTO'!G629,'MODELO ORÇAMENTO'!$I$14:I629,DADOS!$AE$8))</f>
        <v>8</v>
      </c>
      <c r="I629" t="s">
        <v>16</v>
      </c>
      <c r="K629" s="49"/>
      <c r="L629" s="2" t="s">
        <v>970</v>
      </c>
      <c r="O629" s="4" t="s">
        <v>971</v>
      </c>
      <c r="P629" s="3" t="s">
        <v>75</v>
      </c>
      <c r="Q629" s="5">
        <v>46</v>
      </c>
      <c r="R629" s="7"/>
      <c r="S629" s="6"/>
      <c r="T629" s="8"/>
      <c r="U629" s="2" t="s">
        <v>42</v>
      </c>
      <c r="V629" s="43"/>
      <c r="Z629" s="10" t="s">
        <v>0</v>
      </c>
      <c r="AA629" s="10" t="s">
        <v>0</v>
      </c>
      <c r="AB629" s="10" t="s">
        <v>0</v>
      </c>
      <c r="AC629" s="10" t="s">
        <v>0</v>
      </c>
      <c r="AE629" s="10" t="s">
        <v>0</v>
      </c>
      <c r="AF629" s="10" t="s">
        <v>0</v>
      </c>
      <c r="AG629" s="10" t="s">
        <v>0</v>
      </c>
      <c r="AH629" s="10" t="s">
        <v>0</v>
      </c>
      <c r="AI629" s="10" t="s">
        <v>0</v>
      </c>
    </row>
    <row r="630" spans="2:35" ht="60" x14ac:dyDescent="0.25">
      <c r="B630">
        <f>IFERROR(IF(I630=DADOS!$AE$8,S630,""),0)</f>
        <v>0</v>
      </c>
      <c r="C630">
        <f>IF(I630=DADOS!$AE$8,S630,"")</f>
        <v>0</v>
      </c>
      <c r="D630">
        <f>IF(I630="","",COUNTIF(I$12:I630,DADOS!$AE$4))</f>
        <v>3</v>
      </c>
      <c r="E630">
        <f>IF(I630="","",IF(I630=DADOS!$AE$4,"",IF(OR(I630=DADOS!$AE$5,I630=DADOS!$AE$6,I630=DADOS!$AE$7),COUNTIFS('MODELO ORÇAMENTO'!$D$14:D630,'MODELO ORÇAMENTO'!D630,'MODELO ORÇAMENTO'!$I$14:I630,DADOS!$AE$5),COUNTIFS('MODELO ORÇAMENTO'!$D$14:D630,'MODELO ORÇAMENTO'!D630,'MODELO ORÇAMENTO'!$I$14:I630,DADOS!$AE$5))))</f>
        <v>22</v>
      </c>
      <c r="F630">
        <f>IF(I630="","",IF(I630=DADOS!$AE$4,"",IF(OR(I630=DADOS!$AE$5,I630=DADOS!$AE$6,I630=DADOS!$AE$7),COUNTIFS('MODELO ORÇAMENTO'!$D$14:D630,'MODELO ORÇAMENTO'!D630,'MODELO ORÇAMENTO'!$E$14:E630,'MODELO ORÇAMENTO'!E630,'MODELO ORÇAMENTO'!$I$14:I630,DADOS!$AE$6),COUNTIFS('MODELO ORÇAMENTO'!$D$14:D630,'MODELO ORÇAMENTO'!D630,'MODELO ORÇAMENTO'!$E$14:E630,'MODELO ORÇAMENTO'!E630,'MODELO ORÇAMENTO'!$I$14:I630,DADOS!$AE$6))))</f>
        <v>0</v>
      </c>
      <c r="G630">
        <f>IF(I630="","",IF(I630=DADOS!$AE$4,"",IF(OR(I630=DADOS!$AE$5,I630=DADOS!$AE$6,I630=DADOS!$AE$7),COUNTIFS('MODELO ORÇAMENTO'!$D$14:D630,'MODELO ORÇAMENTO'!D630,'MODELO ORÇAMENTO'!$E$14:E630,'MODELO ORÇAMENTO'!E630,'MODELO ORÇAMENTO'!$F$14:F630,'MODELO ORÇAMENTO'!F630,'MODELO ORÇAMENTO'!$I$14:I630,DADOS!$AE$7),COUNTIFS('MODELO ORÇAMENTO'!$D$14:D630,'MODELO ORÇAMENTO'!D630,'MODELO ORÇAMENTO'!$E$14:E630,'MODELO ORÇAMENTO'!E630,'MODELO ORÇAMENTO'!$F$14:F630,'MODELO ORÇAMENTO'!F630,'MODELO ORÇAMENTO'!$I$14:I630,DADOS!$AE$7))))</f>
        <v>0</v>
      </c>
      <c r="H630">
        <f>IF(I630="","",COUNTIFS('MODELO ORÇAMENTO'!$D$14:D630,'MODELO ORÇAMENTO'!D630,'MODELO ORÇAMENTO'!$E$14:E630,'MODELO ORÇAMENTO'!E630,'MODELO ORÇAMENTO'!$F$14:F630,'MODELO ORÇAMENTO'!F630,'MODELO ORÇAMENTO'!$G$14:G630,'MODELO ORÇAMENTO'!G630,'MODELO ORÇAMENTO'!$I$14:I630,DADOS!$AE$8))</f>
        <v>9</v>
      </c>
      <c r="I630" t="s">
        <v>16</v>
      </c>
      <c r="K630" s="49"/>
      <c r="L630" s="2" t="s">
        <v>972</v>
      </c>
      <c r="O630" s="4" t="s">
        <v>973</v>
      </c>
      <c r="P630" s="3" t="s">
        <v>75</v>
      </c>
      <c r="Q630" s="5">
        <v>91</v>
      </c>
      <c r="R630" s="7"/>
      <c r="S630" s="6"/>
      <c r="T630" s="8"/>
      <c r="U630" s="2" t="s">
        <v>42</v>
      </c>
      <c r="V630" s="43"/>
      <c r="Z630" s="10" t="s">
        <v>0</v>
      </c>
      <c r="AA630" s="10" t="s">
        <v>0</v>
      </c>
      <c r="AB630" s="10" t="s">
        <v>0</v>
      </c>
      <c r="AC630" s="10" t="s">
        <v>0</v>
      </c>
      <c r="AE630" s="10" t="s">
        <v>0</v>
      </c>
      <c r="AF630" s="10" t="s">
        <v>0</v>
      </c>
      <c r="AG630" s="10" t="s">
        <v>0</v>
      </c>
      <c r="AH630" s="10" t="s">
        <v>0</v>
      </c>
      <c r="AI630" s="10" t="s">
        <v>0</v>
      </c>
    </row>
    <row r="631" spans="2:35" ht="60" x14ac:dyDescent="0.25">
      <c r="B631">
        <f>IFERROR(IF(I631=DADOS!$AE$8,S631,""),0)</f>
        <v>0</v>
      </c>
      <c r="C631">
        <f>IF(I631=DADOS!$AE$8,S631,"")</f>
        <v>0</v>
      </c>
      <c r="D631">
        <f>IF(I631="","",COUNTIF(I$12:I631,DADOS!$AE$4))</f>
        <v>3</v>
      </c>
      <c r="E631">
        <f>IF(I631="","",IF(I631=DADOS!$AE$4,"",IF(OR(I631=DADOS!$AE$5,I631=DADOS!$AE$6,I631=DADOS!$AE$7),COUNTIFS('MODELO ORÇAMENTO'!$D$14:D631,'MODELO ORÇAMENTO'!D631,'MODELO ORÇAMENTO'!$I$14:I631,DADOS!$AE$5),COUNTIFS('MODELO ORÇAMENTO'!$D$14:D631,'MODELO ORÇAMENTO'!D631,'MODELO ORÇAMENTO'!$I$14:I631,DADOS!$AE$5))))</f>
        <v>22</v>
      </c>
      <c r="F631">
        <f>IF(I631="","",IF(I631=DADOS!$AE$4,"",IF(OR(I631=DADOS!$AE$5,I631=DADOS!$AE$6,I631=DADOS!$AE$7),COUNTIFS('MODELO ORÇAMENTO'!$D$14:D631,'MODELO ORÇAMENTO'!D631,'MODELO ORÇAMENTO'!$E$14:E631,'MODELO ORÇAMENTO'!E631,'MODELO ORÇAMENTO'!$I$14:I631,DADOS!$AE$6),COUNTIFS('MODELO ORÇAMENTO'!$D$14:D631,'MODELO ORÇAMENTO'!D631,'MODELO ORÇAMENTO'!$E$14:E631,'MODELO ORÇAMENTO'!E631,'MODELO ORÇAMENTO'!$I$14:I631,DADOS!$AE$6))))</f>
        <v>0</v>
      </c>
      <c r="G631">
        <f>IF(I631="","",IF(I631=DADOS!$AE$4,"",IF(OR(I631=DADOS!$AE$5,I631=DADOS!$AE$6,I631=DADOS!$AE$7),COUNTIFS('MODELO ORÇAMENTO'!$D$14:D631,'MODELO ORÇAMENTO'!D631,'MODELO ORÇAMENTO'!$E$14:E631,'MODELO ORÇAMENTO'!E631,'MODELO ORÇAMENTO'!$F$14:F631,'MODELO ORÇAMENTO'!F631,'MODELO ORÇAMENTO'!$I$14:I631,DADOS!$AE$7),COUNTIFS('MODELO ORÇAMENTO'!$D$14:D631,'MODELO ORÇAMENTO'!D631,'MODELO ORÇAMENTO'!$E$14:E631,'MODELO ORÇAMENTO'!E631,'MODELO ORÇAMENTO'!$F$14:F631,'MODELO ORÇAMENTO'!F631,'MODELO ORÇAMENTO'!$I$14:I631,DADOS!$AE$7))))</f>
        <v>0</v>
      </c>
      <c r="H631">
        <f>IF(I631="","",COUNTIFS('MODELO ORÇAMENTO'!$D$14:D631,'MODELO ORÇAMENTO'!D631,'MODELO ORÇAMENTO'!$E$14:E631,'MODELO ORÇAMENTO'!E631,'MODELO ORÇAMENTO'!$F$14:F631,'MODELO ORÇAMENTO'!F631,'MODELO ORÇAMENTO'!$G$14:G631,'MODELO ORÇAMENTO'!G631,'MODELO ORÇAMENTO'!$I$14:I631,DADOS!$AE$8))</f>
        <v>10</v>
      </c>
      <c r="I631" t="s">
        <v>16</v>
      </c>
      <c r="K631" s="49"/>
      <c r="L631" s="2" t="s">
        <v>974</v>
      </c>
      <c r="O631" s="4" t="s">
        <v>975</v>
      </c>
      <c r="P631" s="3" t="s">
        <v>75</v>
      </c>
      <c r="Q631" s="5">
        <v>106</v>
      </c>
      <c r="R631" s="7"/>
      <c r="S631" s="6"/>
      <c r="T631" s="8"/>
      <c r="U631" s="2" t="s">
        <v>42</v>
      </c>
      <c r="V631" s="43"/>
      <c r="Z631" s="10" t="s">
        <v>0</v>
      </c>
      <c r="AA631" s="10" t="s">
        <v>0</v>
      </c>
      <c r="AB631" s="10" t="s">
        <v>0</v>
      </c>
      <c r="AC631" s="10" t="s">
        <v>0</v>
      </c>
      <c r="AE631" s="10" t="s">
        <v>0</v>
      </c>
      <c r="AF631" s="10" t="s">
        <v>0</v>
      </c>
      <c r="AG631" s="10" t="s">
        <v>0</v>
      </c>
      <c r="AH631" s="10" t="s">
        <v>0</v>
      </c>
      <c r="AI631" s="10" t="s">
        <v>0</v>
      </c>
    </row>
    <row r="632" spans="2:35" x14ac:dyDescent="0.25">
      <c r="B632">
        <f>IFERROR(IF(I632=DADOS!$AE$8,S632,""),0)</f>
        <v>0</v>
      </c>
      <c r="C632">
        <f>IF(I632=DADOS!$AE$8,S632,"")</f>
        <v>0</v>
      </c>
      <c r="D632">
        <f>IF(I632="","",COUNTIF(I$12:I632,DADOS!$AE$4))</f>
        <v>3</v>
      </c>
      <c r="E632">
        <f>IF(I632="","",IF(I632=DADOS!$AE$4,"",IF(OR(I632=DADOS!$AE$5,I632=DADOS!$AE$6,I632=DADOS!$AE$7),COUNTIFS('MODELO ORÇAMENTO'!$D$14:D632,'MODELO ORÇAMENTO'!D632,'MODELO ORÇAMENTO'!$I$14:I632,DADOS!$AE$5),COUNTIFS('MODELO ORÇAMENTO'!$D$14:D632,'MODELO ORÇAMENTO'!D632,'MODELO ORÇAMENTO'!$I$14:I632,DADOS!$AE$5))))</f>
        <v>22</v>
      </c>
      <c r="F632">
        <f>IF(I632="","",IF(I632=DADOS!$AE$4,"",IF(OR(I632=DADOS!$AE$5,I632=DADOS!$AE$6,I632=DADOS!$AE$7),COUNTIFS('MODELO ORÇAMENTO'!$D$14:D632,'MODELO ORÇAMENTO'!D632,'MODELO ORÇAMENTO'!$E$14:E632,'MODELO ORÇAMENTO'!E632,'MODELO ORÇAMENTO'!$I$14:I632,DADOS!$AE$6),COUNTIFS('MODELO ORÇAMENTO'!$D$14:D632,'MODELO ORÇAMENTO'!D632,'MODELO ORÇAMENTO'!$E$14:E632,'MODELO ORÇAMENTO'!E632,'MODELO ORÇAMENTO'!$I$14:I632,DADOS!$AE$6))))</f>
        <v>0</v>
      </c>
      <c r="G632">
        <f>IF(I632="","",IF(I632=DADOS!$AE$4,"",IF(OR(I632=DADOS!$AE$5,I632=DADOS!$AE$6,I632=DADOS!$AE$7),COUNTIFS('MODELO ORÇAMENTO'!$D$14:D632,'MODELO ORÇAMENTO'!D632,'MODELO ORÇAMENTO'!$E$14:E632,'MODELO ORÇAMENTO'!E632,'MODELO ORÇAMENTO'!$F$14:F632,'MODELO ORÇAMENTO'!F632,'MODELO ORÇAMENTO'!$I$14:I632,DADOS!$AE$7),COUNTIFS('MODELO ORÇAMENTO'!$D$14:D632,'MODELO ORÇAMENTO'!D632,'MODELO ORÇAMENTO'!$E$14:E632,'MODELO ORÇAMENTO'!E632,'MODELO ORÇAMENTO'!$F$14:F632,'MODELO ORÇAMENTO'!F632,'MODELO ORÇAMENTO'!$I$14:I632,DADOS!$AE$7))))</f>
        <v>0</v>
      </c>
      <c r="H632">
        <f>IF(I632="","",COUNTIFS('MODELO ORÇAMENTO'!$D$14:D632,'MODELO ORÇAMENTO'!D632,'MODELO ORÇAMENTO'!$E$14:E632,'MODELO ORÇAMENTO'!E632,'MODELO ORÇAMENTO'!$F$14:F632,'MODELO ORÇAMENTO'!F632,'MODELO ORÇAMENTO'!$G$14:G632,'MODELO ORÇAMENTO'!G632,'MODELO ORÇAMENTO'!$I$14:I632,DADOS!$AE$8))</f>
        <v>11</v>
      </c>
      <c r="I632" t="s">
        <v>16</v>
      </c>
      <c r="K632" s="49"/>
      <c r="L632" s="2" t="s">
        <v>976</v>
      </c>
      <c r="O632" s="4" t="s">
        <v>977</v>
      </c>
      <c r="P632" s="3" t="s">
        <v>75</v>
      </c>
      <c r="Q632" s="5">
        <v>162.5</v>
      </c>
      <c r="R632" s="7"/>
      <c r="S632" s="6"/>
      <c r="T632" s="8"/>
      <c r="U632" s="2" t="s">
        <v>42</v>
      </c>
      <c r="V632" s="43"/>
      <c r="Z632" s="10" t="s">
        <v>0</v>
      </c>
      <c r="AA632" s="10" t="s">
        <v>0</v>
      </c>
      <c r="AB632" s="10" t="s">
        <v>0</v>
      </c>
      <c r="AC632" s="10" t="s">
        <v>0</v>
      </c>
      <c r="AE632" s="10" t="s">
        <v>0</v>
      </c>
      <c r="AF632" s="10" t="s">
        <v>0</v>
      </c>
      <c r="AG632" s="10" t="s">
        <v>0</v>
      </c>
      <c r="AH632" s="10" t="s">
        <v>0</v>
      </c>
      <c r="AI632" s="10" t="s">
        <v>0</v>
      </c>
    </row>
    <row r="633" spans="2:35" x14ac:dyDescent="0.25">
      <c r="B633">
        <f>IFERROR(IF(I633=DADOS!$AE$8,S633,""),0)</f>
        <v>0</v>
      </c>
      <c r="C633">
        <f>IF(I633=DADOS!$AE$8,S633,"")</f>
        <v>0</v>
      </c>
      <c r="D633">
        <f>IF(I633="","",COUNTIF(I$12:I633,DADOS!$AE$4))</f>
        <v>3</v>
      </c>
      <c r="E633">
        <f>IF(I633="","",IF(I633=DADOS!$AE$4,"",IF(OR(I633=DADOS!$AE$5,I633=DADOS!$AE$6,I633=DADOS!$AE$7),COUNTIFS('MODELO ORÇAMENTO'!$D$14:D633,'MODELO ORÇAMENTO'!D633,'MODELO ORÇAMENTO'!$I$14:I633,DADOS!$AE$5),COUNTIFS('MODELO ORÇAMENTO'!$D$14:D633,'MODELO ORÇAMENTO'!D633,'MODELO ORÇAMENTO'!$I$14:I633,DADOS!$AE$5))))</f>
        <v>22</v>
      </c>
      <c r="F633">
        <f>IF(I633="","",IF(I633=DADOS!$AE$4,"",IF(OR(I633=DADOS!$AE$5,I633=DADOS!$AE$6,I633=DADOS!$AE$7),COUNTIFS('MODELO ORÇAMENTO'!$D$14:D633,'MODELO ORÇAMENTO'!D633,'MODELO ORÇAMENTO'!$E$14:E633,'MODELO ORÇAMENTO'!E633,'MODELO ORÇAMENTO'!$I$14:I633,DADOS!$AE$6),COUNTIFS('MODELO ORÇAMENTO'!$D$14:D633,'MODELO ORÇAMENTO'!D633,'MODELO ORÇAMENTO'!$E$14:E633,'MODELO ORÇAMENTO'!E633,'MODELO ORÇAMENTO'!$I$14:I633,DADOS!$AE$6))))</f>
        <v>0</v>
      </c>
      <c r="G633">
        <f>IF(I633="","",IF(I633=DADOS!$AE$4,"",IF(OR(I633=DADOS!$AE$5,I633=DADOS!$AE$6,I633=DADOS!$AE$7),COUNTIFS('MODELO ORÇAMENTO'!$D$14:D633,'MODELO ORÇAMENTO'!D633,'MODELO ORÇAMENTO'!$E$14:E633,'MODELO ORÇAMENTO'!E633,'MODELO ORÇAMENTO'!$F$14:F633,'MODELO ORÇAMENTO'!F633,'MODELO ORÇAMENTO'!$I$14:I633,DADOS!$AE$7),COUNTIFS('MODELO ORÇAMENTO'!$D$14:D633,'MODELO ORÇAMENTO'!D633,'MODELO ORÇAMENTO'!$E$14:E633,'MODELO ORÇAMENTO'!E633,'MODELO ORÇAMENTO'!$F$14:F633,'MODELO ORÇAMENTO'!F633,'MODELO ORÇAMENTO'!$I$14:I633,DADOS!$AE$7))))</f>
        <v>0</v>
      </c>
      <c r="H633">
        <f>IF(I633="","",COUNTIFS('MODELO ORÇAMENTO'!$D$14:D633,'MODELO ORÇAMENTO'!D633,'MODELO ORÇAMENTO'!$E$14:E633,'MODELO ORÇAMENTO'!E633,'MODELO ORÇAMENTO'!$F$14:F633,'MODELO ORÇAMENTO'!F633,'MODELO ORÇAMENTO'!$G$14:G633,'MODELO ORÇAMENTO'!G633,'MODELO ORÇAMENTO'!$I$14:I633,DADOS!$AE$8))</f>
        <v>12</v>
      </c>
      <c r="I633" t="s">
        <v>16</v>
      </c>
      <c r="K633" s="49"/>
      <c r="L633" s="2" t="s">
        <v>978</v>
      </c>
      <c r="O633" s="4" t="s">
        <v>979</v>
      </c>
      <c r="P633" s="3" t="s">
        <v>75</v>
      </c>
      <c r="Q633" s="5">
        <v>15.600000000000001</v>
      </c>
      <c r="R633" s="7"/>
      <c r="S633" s="6"/>
      <c r="T633" s="8"/>
      <c r="U633" s="2" t="s">
        <v>42</v>
      </c>
      <c r="V633" s="43"/>
      <c r="Z633" s="10" t="s">
        <v>0</v>
      </c>
      <c r="AA633" s="10" t="s">
        <v>0</v>
      </c>
      <c r="AB633" s="10" t="s">
        <v>0</v>
      </c>
      <c r="AC633" s="10" t="s">
        <v>0</v>
      </c>
      <c r="AE633" s="10" t="s">
        <v>0</v>
      </c>
      <c r="AF633" s="10" t="s">
        <v>0</v>
      </c>
      <c r="AG633" s="10" t="s">
        <v>0</v>
      </c>
      <c r="AH633" s="10" t="s">
        <v>0</v>
      </c>
      <c r="AI633" s="10" t="s">
        <v>0</v>
      </c>
    </row>
    <row r="634" spans="2:35" x14ac:dyDescent="0.25">
      <c r="B634" t="str">
        <f>IFERROR(IF(I634=DADOS!$AE$8,S634,""),0)</f>
        <v/>
      </c>
      <c r="C634" t="str">
        <f>IF(I634=DADOS!$AE$8,S634,"")</f>
        <v/>
      </c>
      <c r="D634" t="str">
        <f>IF(I634="","",COUNTIF(I$12:I634,DADOS!$AE$4))</f>
        <v/>
      </c>
      <c r="E634" t="str">
        <f>IF(I634="","",IF(I634=DADOS!$AE$4,"",IF(OR(I634=DADOS!$AE$5,I634=DADOS!$AE$6,I634=DADOS!$AE$7),COUNTIFS('MODELO ORÇAMENTO'!$D$14:D634,'MODELO ORÇAMENTO'!D634,'MODELO ORÇAMENTO'!$I$14:I634,DADOS!$AE$5),COUNTIFS('MODELO ORÇAMENTO'!$D$14:D634,'MODELO ORÇAMENTO'!D634,'MODELO ORÇAMENTO'!$I$14:I634,DADOS!$AE$5))))</f>
        <v/>
      </c>
      <c r="F634" t="str">
        <f>IF(I634="","",IF(I634=DADOS!$AE$4,"",IF(OR(I634=DADOS!$AE$5,I634=DADOS!$AE$6,I634=DADOS!$AE$7),COUNTIFS('MODELO ORÇAMENTO'!$D$14:D634,'MODELO ORÇAMENTO'!D634,'MODELO ORÇAMENTO'!$E$14:E634,'MODELO ORÇAMENTO'!E634,'MODELO ORÇAMENTO'!$I$14:I634,DADOS!$AE$6),COUNTIFS('MODELO ORÇAMENTO'!$D$14:D634,'MODELO ORÇAMENTO'!D634,'MODELO ORÇAMENTO'!$E$14:E634,'MODELO ORÇAMENTO'!E634,'MODELO ORÇAMENTO'!$I$14:I634,DADOS!$AE$6))))</f>
        <v/>
      </c>
      <c r="G634" t="str">
        <f>IF(I634="","",IF(I634=DADOS!$AE$4,"",IF(OR(I634=DADOS!$AE$5,I634=DADOS!$AE$6,I634=DADOS!$AE$7),COUNTIFS('MODELO ORÇAMENTO'!$D$14:D634,'MODELO ORÇAMENTO'!D634,'MODELO ORÇAMENTO'!$E$14:E634,'MODELO ORÇAMENTO'!E634,'MODELO ORÇAMENTO'!$F$14:F634,'MODELO ORÇAMENTO'!F634,'MODELO ORÇAMENTO'!$I$14:I634,DADOS!$AE$7),COUNTIFS('MODELO ORÇAMENTO'!$D$14:D634,'MODELO ORÇAMENTO'!D634,'MODELO ORÇAMENTO'!$E$14:E634,'MODELO ORÇAMENTO'!E634,'MODELO ORÇAMENTO'!$F$14:F634,'MODELO ORÇAMENTO'!F634,'MODELO ORÇAMENTO'!$I$14:I634,DADOS!$AE$7))))</f>
        <v/>
      </c>
      <c r="H634" t="str">
        <f>IF(I634="","",COUNTIFS('MODELO ORÇAMENTO'!$D$14:D634,'MODELO ORÇAMENTO'!D634,'MODELO ORÇAMENTO'!$E$14:E634,'MODELO ORÇAMENTO'!E634,'MODELO ORÇAMENTO'!$F$14:F634,'MODELO ORÇAMENTO'!F634,'MODELO ORÇAMENTO'!$G$14:G634,'MODELO ORÇAMENTO'!G634,'MODELO ORÇAMENTO'!$I$14:I634,DADOS!$AE$8))</f>
        <v/>
      </c>
      <c r="K634" s="49"/>
      <c r="L634" s="2" t="s">
        <v>0</v>
      </c>
      <c r="O634" s="4" t="s">
        <v>0</v>
      </c>
      <c r="P634" s="3" t="s">
        <v>0</v>
      </c>
      <c r="Q634" s="5" t="s">
        <v>0</v>
      </c>
      <c r="R634" s="7"/>
      <c r="S634" s="6"/>
      <c r="T634" s="8"/>
      <c r="V634" s="43"/>
      <c r="Z634" s="10" t="s">
        <v>0</v>
      </c>
      <c r="AA634" s="10" t="s">
        <v>0</v>
      </c>
      <c r="AB634" s="10" t="s">
        <v>0</v>
      </c>
      <c r="AC634" s="10" t="s">
        <v>0</v>
      </c>
      <c r="AE634" s="10" t="s">
        <v>0</v>
      </c>
      <c r="AF634" s="10" t="s">
        <v>0</v>
      </c>
      <c r="AG634" s="10" t="s">
        <v>0</v>
      </c>
      <c r="AH634" s="10" t="s">
        <v>0</v>
      </c>
      <c r="AI634" s="10" t="s">
        <v>0</v>
      </c>
    </row>
    <row r="635" spans="2:35" x14ac:dyDescent="0.25">
      <c r="B635" t="str">
        <f>IFERROR(IF(I635=DADOS!$AE$8,S635,""),0)</f>
        <v/>
      </c>
      <c r="C635" t="str">
        <f>IF(I635=DADOS!$AE$8,S635,"")</f>
        <v/>
      </c>
      <c r="D635">
        <f>IF(I635="","",COUNTIF(I$12:I635,DADOS!$AE$4))</f>
        <v>3</v>
      </c>
      <c r="E635">
        <f>IF(I635="","",IF(I635=DADOS!$AE$4,"",IF(OR(I635=DADOS!$AE$5,I635=DADOS!$AE$6,I635=DADOS!$AE$7),COUNTIFS('MODELO ORÇAMENTO'!$D$14:D635,'MODELO ORÇAMENTO'!D635,'MODELO ORÇAMENTO'!$I$14:I635,DADOS!$AE$5),COUNTIFS('MODELO ORÇAMENTO'!$D$14:D635,'MODELO ORÇAMENTO'!D635,'MODELO ORÇAMENTO'!$I$14:I635,DADOS!$AE$5))))</f>
        <v>23</v>
      </c>
      <c r="F635">
        <f>IF(I635="","",IF(I635=DADOS!$AE$4,"",IF(OR(I635=DADOS!$AE$5,I635=DADOS!$AE$6,I635=DADOS!$AE$7),COUNTIFS('MODELO ORÇAMENTO'!$D$14:D635,'MODELO ORÇAMENTO'!D635,'MODELO ORÇAMENTO'!$E$14:E635,'MODELO ORÇAMENTO'!E635,'MODELO ORÇAMENTO'!$I$14:I635,DADOS!$AE$6),COUNTIFS('MODELO ORÇAMENTO'!$D$14:D635,'MODELO ORÇAMENTO'!D635,'MODELO ORÇAMENTO'!$E$14:E635,'MODELO ORÇAMENTO'!E635,'MODELO ORÇAMENTO'!$I$14:I635,DADOS!$AE$6))))</f>
        <v>0</v>
      </c>
      <c r="G635">
        <f>IF(I635="","",IF(I635=DADOS!$AE$4,"",IF(OR(I635=DADOS!$AE$5,I635=DADOS!$AE$6,I635=DADOS!$AE$7),COUNTIFS('MODELO ORÇAMENTO'!$D$14:D635,'MODELO ORÇAMENTO'!D635,'MODELO ORÇAMENTO'!$E$14:E635,'MODELO ORÇAMENTO'!E635,'MODELO ORÇAMENTO'!$F$14:F635,'MODELO ORÇAMENTO'!F635,'MODELO ORÇAMENTO'!$I$14:I635,DADOS!$AE$7),COUNTIFS('MODELO ORÇAMENTO'!$D$14:D635,'MODELO ORÇAMENTO'!D635,'MODELO ORÇAMENTO'!$E$14:E635,'MODELO ORÇAMENTO'!E635,'MODELO ORÇAMENTO'!$F$14:F635,'MODELO ORÇAMENTO'!F635,'MODELO ORÇAMENTO'!$I$14:I635,DADOS!$AE$7))))</f>
        <v>0</v>
      </c>
      <c r="H635">
        <f>IF(I635="","",COUNTIFS('MODELO ORÇAMENTO'!$D$14:D635,'MODELO ORÇAMENTO'!D635,'MODELO ORÇAMENTO'!$E$14:E635,'MODELO ORÇAMENTO'!E635,'MODELO ORÇAMENTO'!$F$14:F635,'MODELO ORÇAMENTO'!F635,'MODELO ORÇAMENTO'!$G$14:G635,'MODELO ORÇAMENTO'!G635,'MODELO ORÇAMENTO'!$I$14:I635,DADOS!$AE$8))</f>
        <v>0</v>
      </c>
      <c r="I635" t="s">
        <v>13</v>
      </c>
      <c r="K635" s="49"/>
      <c r="L635" s="2" t="s">
        <v>980</v>
      </c>
      <c r="O635" s="4" t="s">
        <v>981</v>
      </c>
      <c r="P635" s="3" t="s">
        <v>0</v>
      </c>
      <c r="Q635" s="5" t="s">
        <v>0</v>
      </c>
      <c r="R635" s="7"/>
      <c r="S635" s="6"/>
      <c r="T635" s="8"/>
      <c r="V635" s="43"/>
      <c r="X635" s="9" t="s">
        <v>981</v>
      </c>
      <c r="Z635" s="10" t="s">
        <v>0</v>
      </c>
      <c r="AA635" s="10" t="s">
        <v>0</v>
      </c>
      <c r="AB635" s="10" t="s">
        <v>0</v>
      </c>
      <c r="AC635" s="10" t="s">
        <v>0</v>
      </c>
      <c r="AE635" s="10" t="s">
        <v>0</v>
      </c>
      <c r="AF635" s="10" t="s">
        <v>0</v>
      </c>
      <c r="AG635" s="10" t="s">
        <v>0</v>
      </c>
      <c r="AH635" s="10" t="s">
        <v>0</v>
      </c>
      <c r="AI635" s="10" t="s">
        <v>0</v>
      </c>
    </row>
    <row r="636" spans="2:35" ht="45" x14ac:dyDescent="0.25">
      <c r="B636">
        <f>IFERROR(IF(I636=DADOS!$AE$8,S636,""),0)</f>
        <v>0</v>
      </c>
      <c r="C636">
        <f>IF(I636=DADOS!$AE$8,S636,"")</f>
        <v>0</v>
      </c>
      <c r="D636">
        <f>IF(I636="","",COUNTIF(I$12:I636,DADOS!$AE$4))</f>
        <v>3</v>
      </c>
      <c r="E636">
        <f>IF(I636="","",IF(I636=DADOS!$AE$4,"",IF(OR(I636=DADOS!$AE$5,I636=DADOS!$AE$6,I636=DADOS!$AE$7),COUNTIFS('MODELO ORÇAMENTO'!$D$14:D636,'MODELO ORÇAMENTO'!D636,'MODELO ORÇAMENTO'!$I$14:I636,DADOS!$AE$5),COUNTIFS('MODELO ORÇAMENTO'!$D$14:D636,'MODELO ORÇAMENTO'!D636,'MODELO ORÇAMENTO'!$I$14:I636,DADOS!$AE$5))))</f>
        <v>23</v>
      </c>
      <c r="F636">
        <f>IF(I636="","",IF(I636=DADOS!$AE$4,"",IF(OR(I636=DADOS!$AE$5,I636=DADOS!$AE$6,I636=DADOS!$AE$7),COUNTIFS('MODELO ORÇAMENTO'!$D$14:D636,'MODELO ORÇAMENTO'!D636,'MODELO ORÇAMENTO'!$E$14:E636,'MODELO ORÇAMENTO'!E636,'MODELO ORÇAMENTO'!$I$14:I636,DADOS!$AE$6),COUNTIFS('MODELO ORÇAMENTO'!$D$14:D636,'MODELO ORÇAMENTO'!D636,'MODELO ORÇAMENTO'!$E$14:E636,'MODELO ORÇAMENTO'!E636,'MODELO ORÇAMENTO'!$I$14:I636,DADOS!$AE$6))))</f>
        <v>0</v>
      </c>
      <c r="G636">
        <f>IF(I636="","",IF(I636=DADOS!$AE$4,"",IF(OR(I636=DADOS!$AE$5,I636=DADOS!$AE$6,I636=DADOS!$AE$7),COUNTIFS('MODELO ORÇAMENTO'!$D$14:D636,'MODELO ORÇAMENTO'!D636,'MODELO ORÇAMENTO'!$E$14:E636,'MODELO ORÇAMENTO'!E636,'MODELO ORÇAMENTO'!$F$14:F636,'MODELO ORÇAMENTO'!F636,'MODELO ORÇAMENTO'!$I$14:I636,DADOS!$AE$7),COUNTIFS('MODELO ORÇAMENTO'!$D$14:D636,'MODELO ORÇAMENTO'!D636,'MODELO ORÇAMENTO'!$E$14:E636,'MODELO ORÇAMENTO'!E636,'MODELO ORÇAMENTO'!$F$14:F636,'MODELO ORÇAMENTO'!F636,'MODELO ORÇAMENTO'!$I$14:I636,DADOS!$AE$7))))</f>
        <v>0</v>
      </c>
      <c r="H636">
        <f>IF(I636="","",COUNTIFS('MODELO ORÇAMENTO'!$D$14:D636,'MODELO ORÇAMENTO'!D636,'MODELO ORÇAMENTO'!$E$14:E636,'MODELO ORÇAMENTO'!E636,'MODELO ORÇAMENTO'!$F$14:F636,'MODELO ORÇAMENTO'!F636,'MODELO ORÇAMENTO'!$G$14:G636,'MODELO ORÇAMENTO'!G636,'MODELO ORÇAMENTO'!$I$14:I636,DADOS!$AE$8))</f>
        <v>1</v>
      </c>
      <c r="I636" t="s">
        <v>16</v>
      </c>
      <c r="K636" s="49"/>
      <c r="L636" s="2" t="s">
        <v>982</v>
      </c>
      <c r="O636" s="4" t="s">
        <v>983</v>
      </c>
      <c r="P636" s="3" t="s">
        <v>75</v>
      </c>
      <c r="Q636" s="5">
        <v>80</v>
      </c>
      <c r="R636" s="7"/>
      <c r="S636" s="6"/>
      <c r="T636" s="8"/>
      <c r="U636" s="2" t="s">
        <v>42</v>
      </c>
      <c r="V636" s="43"/>
      <c r="Z636" s="10" t="s">
        <v>0</v>
      </c>
      <c r="AA636" s="10" t="s">
        <v>0</v>
      </c>
      <c r="AB636" s="10" t="s">
        <v>0</v>
      </c>
      <c r="AC636" s="10" t="s">
        <v>0</v>
      </c>
      <c r="AE636" s="10" t="s">
        <v>0</v>
      </c>
      <c r="AF636" s="10" t="s">
        <v>0</v>
      </c>
      <c r="AG636" s="10" t="s">
        <v>0</v>
      </c>
      <c r="AH636" s="10" t="s">
        <v>0</v>
      </c>
      <c r="AI636" s="10" t="s">
        <v>0</v>
      </c>
    </row>
    <row r="637" spans="2:35" ht="45" x14ac:dyDescent="0.25">
      <c r="B637">
        <f>IFERROR(IF(I637=DADOS!$AE$8,S637,""),0)</f>
        <v>0</v>
      </c>
      <c r="C637">
        <f>IF(I637=DADOS!$AE$8,S637,"")</f>
        <v>0</v>
      </c>
      <c r="D637">
        <f>IF(I637="","",COUNTIF(I$12:I637,DADOS!$AE$4))</f>
        <v>3</v>
      </c>
      <c r="E637">
        <f>IF(I637="","",IF(I637=DADOS!$AE$4,"",IF(OR(I637=DADOS!$AE$5,I637=DADOS!$AE$6,I637=DADOS!$AE$7),COUNTIFS('MODELO ORÇAMENTO'!$D$14:D637,'MODELO ORÇAMENTO'!D637,'MODELO ORÇAMENTO'!$I$14:I637,DADOS!$AE$5),COUNTIFS('MODELO ORÇAMENTO'!$D$14:D637,'MODELO ORÇAMENTO'!D637,'MODELO ORÇAMENTO'!$I$14:I637,DADOS!$AE$5))))</f>
        <v>23</v>
      </c>
      <c r="F637">
        <f>IF(I637="","",IF(I637=DADOS!$AE$4,"",IF(OR(I637=DADOS!$AE$5,I637=DADOS!$AE$6,I637=DADOS!$AE$7),COUNTIFS('MODELO ORÇAMENTO'!$D$14:D637,'MODELO ORÇAMENTO'!D637,'MODELO ORÇAMENTO'!$E$14:E637,'MODELO ORÇAMENTO'!E637,'MODELO ORÇAMENTO'!$I$14:I637,DADOS!$AE$6),COUNTIFS('MODELO ORÇAMENTO'!$D$14:D637,'MODELO ORÇAMENTO'!D637,'MODELO ORÇAMENTO'!$E$14:E637,'MODELO ORÇAMENTO'!E637,'MODELO ORÇAMENTO'!$I$14:I637,DADOS!$AE$6))))</f>
        <v>0</v>
      </c>
      <c r="G637">
        <f>IF(I637="","",IF(I637=DADOS!$AE$4,"",IF(OR(I637=DADOS!$AE$5,I637=DADOS!$AE$6,I637=DADOS!$AE$7),COUNTIFS('MODELO ORÇAMENTO'!$D$14:D637,'MODELO ORÇAMENTO'!D637,'MODELO ORÇAMENTO'!$E$14:E637,'MODELO ORÇAMENTO'!E637,'MODELO ORÇAMENTO'!$F$14:F637,'MODELO ORÇAMENTO'!F637,'MODELO ORÇAMENTO'!$I$14:I637,DADOS!$AE$7),COUNTIFS('MODELO ORÇAMENTO'!$D$14:D637,'MODELO ORÇAMENTO'!D637,'MODELO ORÇAMENTO'!$E$14:E637,'MODELO ORÇAMENTO'!E637,'MODELO ORÇAMENTO'!$F$14:F637,'MODELO ORÇAMENTO'!F637,'MODELO ORÇAMENTO'!$I$14:I637,DADOS!$AE$7))))</f>
        <v>0</v>
      </c>
      <c r="H637">
        <f>IF(I637="","",COUNTIFS('MODELO ORÇAMENTO'!$D$14:D637,'MODELO ORÇAMENTO'!D637,'MODELO ORÇAMENTO'!$E$14:E637,'MODELO ORÇAMENTO'!E637,'MODELO ORÇAMENTO'!$F$14:F637,'MODELO ORÇAMENTO'!F637,'MODELO ORÇAMENTO'!$G$14:G637,'MODELO ORÇAMENTO'!G637,'MODELO ORÇAMENTO'!$I$14:I637,DADOS!$AE$8))</f>
        <v>2</v>
      </c>
      <c r="I637" t="s">
        <v>16</v>
      </c>
      <c r="K637" s="49"/>
      <c r="L637" s="2" t="s">
        <v>984</v>
      </c>
      <c r="O637" s="4" t="s">
        <v>624</v>
      </c>
      <c r="P637" s="3" t="s">
        <v>52</v>
      </c>
      <c r="Q637" s="5">
        <v>32</v>
      </c>
      <c r="R637" s="7"/>
      <c r="S637" s="6"/>
      <c r="T637" s="8"/>
      <c r="U637" s="2" t="s">
        <v>42</v>
      </c>
      <c r="V637" s="43"/>
      <c r="Z637" s="10" t="s">
        <v>0</v>
      </c>
      <c r="AA637" s="10" t="s">
        <v>0</v>
      </c>
      <c r="AB637" s="10" t="s">
        <v>0</v>
      </c>
      <c r="AC637" s="10" t="s">
        <v>0</v>
      </c>
      <c r="AE637" s="10" t="s">
        <v>0</v>
      </c>
      <c r="AF637" s="10" t="s">
        <v>0</v>
      </c>
      <c r="AG637" s="10" t="s">
        <v>0</v>
      </c>
      <c r="AH637" s="10" t="s">
        <v>0</v>
      </c>
      <c r="AI637" s="10" t="s">
        <v>0</v>
      </c>
    </row>
    <row r="638" spans="2:35" ht="45" x14ac:dyDescent="0.25">
      <c r="B638">
        <f>IFERROR(IF(I638=DADOS!$AE$8,S638,""),0)</f>
        <v>0</v>
      </c>
      <c r="C638">
        <f>IF(I638=DADOS!$AE$8,S638,"")</f>
        <v>0</v>
      </c>
      <c r="D638">
        <f>IF(I638="","",COUNTIF(I$12:I638,DADOS!$AE$4))</f>
        <v>3</v>
      </c>
      <c r="E638">
        <f>IF(I638="","",IF(I638=DADOS!$AE$4,"",IF(OR(I638=DADOS!$AE$5,I638=DADOS!$AE$6,I638=DADOS!$AE$7),COUNTIFS('MODELO ORÇAMENTO'!$D$14:D638,'MODELO ORÇAMENTO'!D638,'MODELO ORÇAMENTO'!$I$14:I638,DADOS!$AE$5),COUNTIFS('MODELO ORÇAMENTO'!$D$14:D638,'MODELO ORÇAMENTO'!D638,'MODELO ORÇAMENTO'!$I$14:I638,DADOS!$AE$5))))</f>
        <v>23</v>
      </c>
      <c r="F638">
        <f>IF(I638="","",IF(I638=DADOS!$AE$4,"",IF(OR(I638=DADOS!$AE$5,I638=DADOS!$AE$6,I638=DADOS!$AE$7),COUNTIFS('MODELO ORÇAMENTO'!$D$14:D638,'MODELO ORÇAMENTO'!D638,'MODELO ORÇAMENTO'!$E$14:E638,'MODELO ORÇAMENTO'!E638,'MODELO ORÇAMENTO'!$I$14:I638,DADOS!$AE$6),COUNTIFS('MODELO ORÇAMENTO'!$D$14:D638,'MODELO ORÇAMENTO'!D638,'MODELO ORÇAMENTO'!$E$14:E638,'MODELO ORÇAMENTO'!E638,'MODELO ORÇAMENTO'!$I$14:I638,DADOS!$AE$6))))</f>
        <v>0</v>
      </c>
      <c r="G638">
        <f>IF(I638="","",IF(I638=DADOS!$AE$4,"",IF(OR(I638=DADOS!$AE$5,I638=DADOS!$AE$6,I638=DADOS!$AE$7),COUNTIFS('MODELO ORÇAMENTO'!$D$14:D638,'MODELO ORÇAMENTO'!D638,'MODELO ORÇAMENTO'!$E$14:E638,'MODELO ORÇAMENTO'!E638,'MODELO ORÇAMENTO'!$F$14:F638,'MODELO ORÇAMENTO'!F638,'MODELO ORÇAMENTO'!$I$14:I638,DADOS!$AE$7),COUNTIFS('MODELO ORÇAMENTO'!$D$14:D638,'MODELO ORÇAMENTO'!D638,'MODELO ORÇAMENTO'!$E$14:E638,'MODELO ORÇAMENTO'!E638,'MODELO ORÇAMENTO'!$F$14:F638,'MODELO ORÇAMENTO'!F638,'MODELO ORÇAMENTO'!$I$14:I638,DADOS!$AE$7))))</f>
        <v>0</v>
      </c>
      <c r="H638">
        <f>IF(I638="","",COUNTIFS('MODELO ORÇAMENTO'!$D$14:D638,'MODELO ORÇAMENTO'!D638,'MODELO ORÇAMENTO'!$E$14:E638,'MODELO ORÇAMENTO'!E638,'MODELO ORÇAMENTO'!$F$14:F638,'MODELO ORÇAMENTO'!F638,'MODELO ORÇAMENTO'!$G$14:G638,'MODELO ORÇAMENTO'!G638,'MODELO ORÇAMENTO'!$I$14:I638,DADOS!$AE$8))</f>
        <v>3</v>
      </c>
      <c r="I638" t="s">
        <v>16</v>
      </c>
      <c r="K638" s="49"/>
      <c r="L638" s="2" t="s">
        <v>985</v>
      </c>
      <c r="O638" s="4" t="s">
        <v>986</v>
      </c>
      <c r="P638" s="3" t="s">
        <v>52</v>
      </c>
      <c r="Q638" s="5">
        <v>16</v>
      </c>
      <c r="R638" s="7"/>
      <c r="S638" s="6"/>
      <c r="T638" s="8"/>
      <c r="U638" s="2" t="s">
        <v>42</v>
      </c>
      <c r="V638" s="43"/>
      <c r="Z638" s="10" t="s">
        <v>0</v>
      </c>
      <c r="AA638" s="10" t="s">
        <v>0</v>
      </c>
      <c r="AB638" s="10" t="s">
        <v>0</v>
      </c>
      <c r="AC638" s="10" t="s">
        <v>0</v>
      </c>
      <c r="AE638" s="10" t="s">
        <v>0</v>
      </c>
      <c r="AF638" s="10" t="s">
        <v>0</v>
      </c>
      <c r="AG638" s="10" t="s">
        <v>0</v>
      </c>
      <c r="AH638" s="10" t="s">
        <v>0</v>
      </c>
      <c r="AI638" s="10" t="s">
        <v>0</v>
      </c>
    </row>
    <row r="639" spans="2:35" ht="30" x14ac:dyDescent="0.25">
      <c r="B639">
        <f>IFERROR(IF(I639=DADOS!$AE$8,S639,""),0)</f>
        <v>0</v>
      </c>
      <c r="C639">
        <f>IF(I639=DADOS!$AE$8,S639,"")</f>
        <v>0</v>
      </c>
      <c r="D639">
        <f>IF(I639="","",COUNTIF(I$12:I639,DADOS!$AE$4))</f>
        <v>3</v>
      </c>
      <c r="E639">
        <f>IF(I639="","",IF(I639=DADOS!$AE$4,"",IF(OR(I639=DADOS!$AE$5,I639=DADOS!$AE$6,I639=DADOS!$AE$7),COUNTIFS('MODELO ORÇAMENTO'!$D$14:D639,'MODELO ORÇAMENTO'!D639,'MODELO ORÇAMENTO'!$I$14:I639,DADOS!$AE$5),COUNTIFS('MODELO ORÇAMENTO'!$D$14:D639,'MODELO ORÇAMENTO'!D639,'MODELO ORÇAMENTO'!$I$14:I639,DADOS!$AE$5))))</f>
        <v>23</v>
      </c>
      <c r="F639">
        <f>IF(I639="","",IF(I639=DADOS!$AE$4,"",IF(OR(I639=DADOS!$AE$5,I639=DADOS!$AE$6,I639=DADOS!$AE$7),COUNTIFS('MODELO ORÇAMENTO'!$D$14:D639,'MODELO ORÇAMENTO'!D639,'MODELO ORÇAMENTO'!$E$14:E639,'MODELO ORÇAMENTO'!E639,'MODELO ORÇAMENTO'!$I$14:I639,DADOS!$AE$6),COUNTIFS('MODELO ORÇAMENTO'!$D$14:D639,'MODELO ORÇAMENTO'!D639,'MODELO ORÇAMENTO'!$E$14:E639,'MODELO ORÇAMENTO'!E639,'MODELO ORÇAMENTO'!$I$14:I639,DADOS!$AE$6))))</f>
        <v>0</v>
      </c>
      <c r="G639">
        <f>IF(I639="","",IF(I639=DADOS!$AE$4,"",IF(OR(I639=DADOS!$AE$5,I639=DADOS!$AE$6,I639=DADOS!$AE$7),COUNTIFS('MODELO ORÇAMENTO'!$D$14:D639,'MODELO ORÇAMENTO'!D639,'MODELO ORÇAMENTO'!$E$14:E639,'MODELO ORÇAMENTO'!E639,'MODELO ORÇAMENTO'!$F$14:F639,'MODELO ORÇAMENTO'!F639,'MODELO ORÇAMENTO'!$I$14:I639,DADOS!$AE$7),COUNTIFS('MODELO ORÇAMENTO'!$D$14:D639,'MODELO ORÇAMENTO'!D639,'MODELO ORÇAMENTO'!$E$14:E639,'MODELO ORÇAMENTO'!E639,'MODELO ORÇAMENTO'!$F$14:F639,'MODELO ORÇAMENTO'!F639,'MODELO ORÇAMENTO'!$I$14:I639,DADOS!$AE$7))))</f>
        <v>0</v>
      </c>
      <c r="H639">
        <f>IF(I639="","",COUNTIFS('MODELO ORÇAMENTO'!$D$14:D639,'MODELO ORÇAMENTO'!D639,'MODELO ORÇAMENTO'!$E$14:E639,'MODELO ORÇAMENTO'!E639,'MODELO ORÇAMENTO'!$F$14:F639,'MODELO ORÇAMENTO'!F639,'MODELO ORÇAMENTO'!$G$14:G639,'MODELO ORÇAMENTO'!G639,'MODELO ORÇAMENTO'!$I$14:I639,DADOS!$AE$8))</f>
        <v>4</v>
      </c>
      <c r="I639" t="s">
        <v>16</v>
      </c>
      <c r="K639" s="49"/>
      <c r="L639" s="2" t="s">
        <v>987</v>
      </c>
      <c r="O639" s="4" t="s">
        <v>665</v>
      </c>
      <c r="P639" s="3" t="s">
        <v>75</v>
      </c>
      <c r="Q639" s="5">
        <v>60</v>
      </c>
      <c r="R639" s="7"/>
      <c r="S639" s="6"/>
      <c r="T639" s="8"/>
      <c r="U639" s="2" t="s">
        <v>42</v>
      </c>
      <c r="V639" s="43"/>
      <c r="Z639" s="10" t="s">
        <v>0</v>
      </c>
      <c r="AA639" s="10" t="s">
        <v>0</v>
      </c>
      <c r="AB639" s="10" t="s">
        <v>0</v>
      </c>
      <c r="AC639" s="10" t="s">
        <v>0</v>
      </c>
      <c r="AE639" s="10" t="s">
        <v>0</v>
      </c>
      <c r="AF639" s="10" t="s">
        <v>0</v>
      </c>
      <c r="AG639" s="10" t="s">
        <v>0</v>
      </c>
      <c r="AH639" s="10" t="s">
        <v>0</v>
      </c>
      <c r="AI639" s="10" t="s">
        <v>0</v>
      </c>
    </row>
    <row r="640" spans="2:35" ht="30" x14ac:dyDescent="0.25">
      <c r="B640">
        <f>IFERROR(IF(I640=DADOS!$AE$8,S640,""),0)</f>
        <v>0</v>
      </c>
      <c r="C640">
        <f>IF(I640=DADOS!$AE$8,S640,"")</f>
        <v>0</v>
      </c>
      <c r="D640">
        <f>IF(I640="","",COUNTIF(I$12:I640,DADOS!$AE$4))</f>
        <v>3</v>
      </c>
      <c r="E640">
        <f>IF(I640="","",IF(I640=DADOS!$AE$4,"",IF(OR(I640=DADOS!$AE$5,I640=DADOS!$AE$6,I640=DADOS!$AE$7),COUNTIFS('MODELO ORÇAMENTO'!$D$14:D640,'MODELO ORÇAMENTO'!D640,'MODELO ORÇAMENTO'!$I$14:I640,DADOS!$AE$5),COUNTIFS('MODELO ORÇAMENTO'!$D$14:D640,'MODELO ORÇAMENTO'!D640,'MODELO ORÇAMENTO'!$I$14:I640,DADOS!$AE$5))))</f>
        <v>23</v>
      </c>
      <c r="F640">
        <f>IF(I640="","",IF(I640=DADOS!$AE$4,"",IF(OR(I640=DADOS!$AE$5,I640=DADOS!$AE$6,I640=DADOS!$AE$7),COUNTIFS('MODELO ORÇAMENTO'!$D$14:D640,'MODELO ORÇAMENTO'!D640,'MODELO ORÇAMENTO'!$E$14:E640,'MODELO ORÇAMENTO'!E640,'MODELO ORÇAMENTO'!$I$14:I640,DADOS!$AE$6),COUNTIFS('MODELO ORÇAMENTO'!$D$14:D640,'MODELO ORÇAMENTO'!D640,'MODELO ORÇAMENTO'!$E$14:E640,'MODELO ORÇAMENTO'!E640,'MODELO ORÇAMENTO'!$I$14:I640,DADOS!$AE$6))))</f>
        <v>0</v>
      </c>
      <c r="G640">
        <f>IF(I640="","",IF(I640=DADOS!$AE$4,"",IF(OR(I640=DADOS!$AE$5,I640=DADOS!$AE$6,I640=DADOS!$AE$7),COUNTIFS('MODELO ORÇAMENTO'!$D$14:D640,'MODELO ORÇAMENTO'!D640,'MODELO ORÇAMENTO'!$E$14:E640,'MODELO ORÇAMENTO'!E640,'MODELO ORÇAMENTO'!$F$14:F640,'MODELO ORÇAMENTO'!F640,'MODELO ORÇAMENTO'!$I$14:I640,DADOS!$AE$7),COUNTIFS('MODELO ORÇAMENTO'!$D$14:D640,'MODELO ORÇAMENTO'!D640,'MODELO ORÇAMENTO'!$E$14:E640,'MODELO ORÇAMENTO'!E640,'MODELO ORÇAMENTO'!$F$14:F640,'MODELO ORÇAMENTO'!F640,'MODELO ORÇAMENTO'!$I$14:I640,DADOS!$AE$7))))</f>
        <v>0</v>
      </c>
      <c r="H640">
        <f>IF(I640="","",COUNTIFS('MODELO ORÇAMENTO'!$D$14:D640,'MODELO ORÇAMENTO'!D640,'MODELO ORÇAMENTO'!$E$14:E640,'MODELO ORÇAMENTO'!E640,'MODELO ORÇAMENTO'!$F$14:F640,'MODELO ORÇAMENTO'!F640,'MODELO ORÇAMENTO'!$G$14:G640,'MODELO ORÇAMENTO'!G640,'MODELO ORÇAMENTO'!$I$14:I640,DADOS!$AE$8))</f>
        <v>5</v>
      </c>
      <c r="I640" t="s">
        <v>16</v>
      </c>
      <c r="K640" s="49"/>
      <c r="L640" s="2" t="s">
        <v>988</v>
      </c>
      <c r="O640" s="4" t="s">
        <v>667</v>
      </c>
      <c r="P640" s="3" t="s">
        <v>75</v>
      </c>
      <c r="Q640" s="5">
        <v>40</v>
      </c>
      <c r="R640" s="7"/>
      <c r="S640" s="6"/>
      <c r="T640" s="8"/>
      <c r="U640" s="2" t="s">
        <v>42</v>
      </c>
      <c r="V640" s="43"/>
      <c r="Z640" s="10" t="s">
        <v>0</v>
      </c>
      <c r="AA640" s="10" t="s">
        <v>0</v>
      </c>
      <c r="AB640" s="10" t="s">
        <v>0</v>
      </c>
      <c r="AC640" s="10" t="s">
        <v>0</v>
      </c>
      <c r="AE640" s="10" t="s">
        <v>0</v>
      </c>
      <c r="AF640" s="10" t="s">
        <v>0</v>
      </c>
      <c r="AG640" s="10" t="s">
        <v>0</v>
      </c>
      <c r="AH640" s="10" t="s">
        <v>0</v>
      </c>
      <c r="AI640" s="10" t="s">
        <v>0</v>
      </c>
    </row>
    <row r="641" spans="2:35" ht="45" x14ac:dyDescent="0.25">
      <c r="B641">
        <f>IFERROR(IF(I641=DADOS!$AE$8,S641,""),0)</f>
        <v>0</v>
      </c>
      <c r="C641">
        <f>IF(I641=DADOS!$AE$8,S641,"")</f>
        <v>0</v>
      </c>
      <c r="D641">
        <f>IF(I641="","",COUNTIF(I$12:I641,DADOS!$AE$4))</f>
        <v>3</v>
      </c>
      <c r="E641">
        <f>IF(I641="","",IF(I641=DADOS!$AE$4,"",IF(OR(I641=DADOS!$AE$5,I641=DADOS!$AE$6,I641=DADOS!$AE$7),COUNTIFS('MODELO ORÇAMENTO'!$D$14:D641,'MODELO ORÇAMENTO'!D641,'MODELO ORÇAMENTO'!$I$14:I641,DADOS!$AE$5),COUNTIFS('MODELO ORÇAMENTO'!$D$14:D641,'MODELO ORÇAMENTO'!D641,'MODELO ORÇAMENTO'!$I$14:I641,DADOS!$AE$5))))</f>
        <v>23</v>
      </c>
      <c r="F641">
        <f>IF(I641="","",IF(I641=DADOS!$AE$4,"",IF(OR(I641=DADOS!$AE$5,I641=DADOS!$AE$6,I641=DADOS!$AE$7),COUNTIFS('MODELO ORÇAMENTO'!$D$14:D641,'MODELO ORÇAMENTO'!D641,'MODELO ORÇAMENTO'!$E$14:E641,'MODELO ORÇAMENTO'!E641,'MODELO ORÇAMENTO'!$I$14:I641,DADOS!$AE$6),COUNTIFS('MODELO ORÇAMENTO'!$D$14:D641,'MODELO ORÇAMENTO'!D641,'MODELO ORÇAMENTO'!$E$14:E641,'MODELO ORÇAMENTO'!E641,'MODELO ORÇAMENTO'!$I$14:I641,DADOS!$AE$6))))</f>
        <v>0</v>
      </c>
      <c r="G641">
        <f>IF(I641="","",IF(I641=DADOS!$AE$4,"",IF(OR(I641=DADOS!$AE$5,I641=DADOS!$AE$6,I641=DADOS!$AE$7),COUNTIFS('MODELO ORÇAMENTO'!$D$14:D641,'MODELO ORÇAMENTO'!D641,'MODELO ORÇAMENTO'!$E$14:E641,'MODELO ORÇAMENTO'!E641,'MODELO ORÇAMENTO'!$F$14:F641,'MODELO ORÇAMENTO'!F641,'MODELO ORÇAMENTO'!$I$14:I641,DADOS!$AE$7),COUNTIFS('MODELO ORÇAMENTO'!$D$14:D641,'MODELO ORÇAMENTO'!D641,'MODELO ORÇAMENTO'!$E$14:E641,'MODELO ORÇAMENTO'!E641,'MODELO ORÇAMENTO'!$F$14:F641,'MODELO ORÇAMENTO'!F641,'MODELO ORÇAMENTO'!$I$14:I641,DADOS!$AE$7))))</f>
        <v>0</v>
      </c>
      <c r="H641">
        <f>IF(I641="","",COUNTIFS('MODELO ORÇAMENTO'!$D$14:D641,'MODELO ORÇAMENTO'!D641,'MODELO ORÇAMENTO'!$E$14:E641,'MODELO ORÇAMENTO'!E641,'MODELO ORÇAMENTO'!$F$14:F641,'MODELO ORÇAMENTO'!F641,'MODELO ORÇAMENTO'!$G$14:G641,'MODELO ORÇAMENTO'!G641,'MODELO ORÇAMENTO'!$I$14:I641,DADOS!$AE$8))</f>
        <v>6</v>
      </c>
      <c r="I641" t="s">
        <v>16</v>
      </c>
      <c r="K641" s="49"/>
      <c r="L641" s="2" t="s">
        <v>989</v>
      </c>
      <c r="O641" s="4" t="s">
        <v>990</v>
      </c>
      <c r="P641" s="3" t="s">
        <v>75</v>
      </c>
      <c r="Q641" s="5">
        <v>704</v>
      </c>
      <c r="R641" s="7"/>
      <c r="S641" s="6"/>
      <c r="T641" s="8"/>
      <c r="U641" s="2" t="s">
        <v>42</v>
      </c>
      <c r="V641" s="43"/>
      <c r="Z641" s="10" t="s">
        <v>0</v>
      </c>
      <c r="AA641" s="10" t="s">
        <v>0</v>
      </c>
      <c r="AB641" s="10" t="s">
        <v>0</v>
      </c>
      <c r="AC641" s="10" t="s">
        <v>0</v>
      </c>
      <c r="AE641" s="10" t="s">
        <v>0</v>
      </c>
      <c r="AF641" s="10" t="s">
        <v>0</v>
      </c>
      <c r="AG641" s="10" t="s">
        <v>0</v>
      </c>
      <c r="AH641" s="10" t="s">
        <v>0</v>
      </c>
      <c r="AI641" s="10" t="s">
        <v>0</v>
      </c>
    </row>
    <row r="642" spans="2:35" ht="30" x14ac:dyDescent="0.25">
      <c r="B642">
        <f>IFERROR(IF(I642=DADOS!$AE$8,S642,""),0)</f>
        <v>0</v>
      </c>
      <c r="C642">
        <f>IF(I642=DADOS!$AE$8,S642,"")</f>
        <v>0</v>
      </c>
      <c r="D642">
        <f>IF(I642="","",COUNTIF(I$12:I642,DADOS!$AE$4))</f>
        <v>3</v>
      </c>
      <c r="E642">
        <f>IF(I642="","",IF(I642=DADOS!$AE$4,"",IF(OR(I642=DADOS!$AE$5,I642=DADOS!$AE$6,I642=DADOS!$AE$7),COUNTIFS('MODELO ORÇAMENTO'!$D$14:D642,'MODELO ORÇAMENTO'!D642,'MODELO ORÇAMENTO'!$I$14:I642,DADOS!$AE$5),COUNTIFS('MODELO ORÇAMENTO'!$D$14:D642,'MODELO ORÇAMENTO'!D642,'MODELO ORÇAMENTO'!$I$14:I642,DADOS!$AE$5))))</f>
        <v>23</v>
      </c>
      <c r="F642">
        <f>IF(I642="","",IF(I642=DADOS!$AE$4,"",IF(OR(I642=DADOS!$AE$5,I642=DADOS!$AE$6,I642=DADOS!$AE$7),COUNTIFS('MODELO ORÇAMENTO'!$D$14:D642,'MODELO ORÇAMENTO'!D642,'MODELO ORÇAMENTO'!$E$14:E642,'MODELO ORÇAMENTO'!E642,'MODELO ORÇAMENTO'!$I$14:I642,DADOS!$AE$6),COUNTIFS('MODELO ORÇAMENTO'!$D$14:D642,'MODELO ORÇAMENTO'!D642,'MODELO ORÇAMENTO'!$E$14:E642,'MODELO ORÇAMENTO'!E642,'MODELO ORÇAMENTO'!$I$14:I642,DADOS!$AE$6))))</f>
        <v>0</v>
      </c>
      <c r="G642">
        <f>IF(I642="","",IF(I642=DADOS!$AE$4,"",IF(OR(I642=DADOS!$AE$5,I642=DADOS!$AE$6,I642=DADOS!$AE$7),COUNTIFS('MODELO ORÇAMENTO'!$D$14:D642,'MODELO ORÇAMENTO'!D642,'MODELO ORÇAMENTO'!$E$14:E642,'MODELO ORÇAMENTO'!E642,'MODELO ORÇAMENTO'!$F$14:F642,'MODELO ORÇAMENTO'!F642,'MODELO ORÇAMENTO'!$I$14:I642,DADOS!$AE$7),COUNTIFS('MODELO ORÇAMENTO'!$D$14:D642,'MODELO ORÇAMENTO'!D642,'MODELO ORÇAMENTO'!$E$14:E642,'MODELO ORÇAMENTO'!E642,'MODELO ORÇAMENTO'!$F$14:F642,'MODELO ORÇAMENTO'!F642,'MODELO ORÇAMENTO'!$I$14:I642,DADOS!$AE$7))))</f>
        <v>0</v>
      </c>
      <c r="H642">
        <f>IF(I642="","",COUNTIFS('MODELO ORÇAMENTO'!$D$14:D642,'MODELO ORÇAMENTO'!D642,'MODELO ORÇAMENTO'!$E$14:E642,'MODELO ORÇAMENTO'!E642,'MODELO ORÇAMENTO'!$F$14:F642,'MODELO ORÇAMENTO'!F642,'MODELO ORÇAMENTO'!$G$14:G642,'MODELO ORÇAMENTO'!G642,'MODELO ORÇAMENTO'!$I$14:I642,DADOS!$AE$8))</f>
        <v>7</v>
      </c>
      <c r="I642" t="s">
        <v>16</v>
      </c>
      <c r="K642" s="49"/>
      <c r="L642" s="2" t="s">
        <v>991</v>
      </c>
      <c r="O642" s="4" t="s">
        <v>992</v>
      </c>
      <c r="P642" s="3" t="s">
        <v>41</v>
      </c>
      <c r="Q642" s="5">
        <v>32</v>
      </c>
      <c r="R642" s="7"/>
      <c r="S642" s="6"/>
      <c r="T642" s="8"/>
      <c r="U642" s="2" t="s">
        <v>42</v>
      </c>
      <c r="V642" s="43"/>
      <c r="Z642" s="10" t="s">
        <v>0</v>
      </c>
      <c r="AA642" s="10" t="s">
        <v>0</v>
      </c>
      <c r="AB642" s="10" t="s">
        <v>0</v>
      </c>
      <c r="AC642" s="10" t="s">
        <v>0</v>
      </c>
      <c r="AE642" s="10" t="s">
        <v>0</v>
      </c>
      <c r="AF642" s="10" t="s">
        <v>0</v>
      </c>
      <c r="AG642" s="10" t="s">
        <v>0</v>
      </c>
      <c r="AH642" s="10" t="s">
        <v>0</v>
      </c>
      <c r="AI642" s="10" t="s">
        <v>0</v>
      </c>
    </row>
    <row r="643" spans="2:35" x14ac:dyDescent="0.25">
      <c r="B643" t="str">
        <f>IFERROR(IF(I643=DADOS!$AE$8,S643,""),0)</f>
        <v/>
      </c>
      <c r="C643" t="str">
        <f>IF(I643=DADOS!$AE$8,S643,"")</f>
        <v/>
      </c>
      <c r="D643" t="str">
        <f>IF(I643="","",COUNTIF(I$12:I643,DADOS!$AE$4))</f>
        <v/>
      </c>
      <c r="E643" t="str">
        <f>IF(I643="","",IF(I643=DADOS!$AE$4,"",IF(OR(I643=DADOS!$AE$5,I643=DADOS!$AE$6,I643=DADOS!$AE$7),COUNTIFS('MODELO ORÇAMENTO'!$D$14:D643,'MODELO ORÇAMENTO'!D643,'MODELO ORÇAMENTO'!$I$14:I643,DADOS!$AE$5),COUNTIFS('MODELO ORÇAMENTO'!$D$14:D643,'MODELO ORÇAMENTO'!D643,'MODELO ORÇAMENTO'!$I$14:I643,DADOS!$AE$5))))</f>
        <v/>
      </c>
      <c r="F643" t="str">
        <f>IF(I643="","",IF(I643=DADOS!$AE$4,"",IF(OR(I643=DADOS!$AE$5,I643=DADOS!$AE$6,I643=DADOS!$AE$7),COUNTIFS('MODELO ORÇAMENTO'!$D$14:D643,'MODELO ORÇAMENTO'!D643,'MODELO ORÇAMENTO'!$E$14:E643,'MODELO ORÇAMENTO'!E643,'MODELO ORÇAMENTO'!$I$14:I643,DADOS!$AE$6),COUNTIFS('MODELO ORÇAMENTO'!$D$14:D643,'MODELO ORÇAMENTO'!D643,'MODELO ORÇAMENTO'!$E$14:E643,'MODELO ORÇAMENTO'!E643,'MODELO ORÇAMENTO'!$I$14:I643,DADOS!$AE$6))))</f>
        <v/>
      </c>
      <c r="G643" t="str">
        <f>IF(I643="","",IF(I643=DADOS!$AE$4,"",IF(OR(I643=DADOS!$AE$5,I643=DADOS!$AE$6,I643=DADOS!$AE$7),COUNTIFS('MODELO ORÇAMENTO'!$D$14:D643,'MODELO ORÇAMENTO'!D643,'MODELO ORÇAMENTO'!$E$14:E643,'MODELO ORÇAMENTO'!E643,'MODELO ORÇAMENTO'!$F$14:F643,'MODELO ORÇAMENTO'!F643,'MODELO ORÇAMENTO'!$I$14:I643,DADOS!$AE$7),COUNTIFS('MODELO ORÇAMENTO'!$D$14:D643,'MODELO ORÇAMENTO'!D643,'MODELO ORÇAMENTO'!$E$14:E643,'MODELO ORÇAMENTO'!E643,'MODELO ORÇAMENTO'!$F$14:F643,'MODELO ORÇAMENTO'!F643,'MODELO ORÇAMENTO'!$I$14:I643,DADOS!$AE$7))))</f>
        <v/>
      </c>
      <c r="H643" t="str">
        <f>IF(I643="","",COUNTIFS('MODELO ORÇAMENTO'!$D$14:D643,'MODELO ORÇAMENTO'!D643,'MODELO ORÇAMENTO'!$E$14:E643,'MODELO ORÇAMENTO'!E643,'MODELO ORÇAMENTO'!$F$14:F643,'MODELO ORÇAMENTO'!F643,'MODELO ORÇAMENTO'!$G$14:G643,'MODELO ORÇAMENTO'!G643,'MODELO ORÇAMENTO'!$I$14:I643,DADOS!$AE$8))</f>
        <v/>
      </c>
      <c r="K643" s="49"/>
      <c r="L643" s="2" t="s">
        <v>0</v>
      </c>
      <c r="O643" s="4" t="s">
        <v>0</v>
      </c>
      <c r="P643" s="3" t="s">
        <v>0</v>
      </c>
      <c r="Q643" s="5" t="s">
        <v>0</v>
      </c>
      <c r="R643" s="7"/>
      <c r="S643" s="6"/>
      <c r="T643" s="8"/>
      <c r="V643" s="43"/>
      <c r="Z643" s="10" t="s">
        <v>0</v>
      </c>
      <c r="AA643" s="10" t="s">
        <v>0</v>
      </c>
      <c r="AB643" s="10" t="s">
        <v>0</v>
      </c>
      <c r="AC643" s="10" t="s">
        <v>0</v>
      </c>
      <c r="AE643" s="10" t="s">
        <v>0</v>
      </c>
      <c r="AF643" s="10" t="s">
        <v>0</v>
      </c>
      <c r="AG643" s="10" t="s">
        <v>0</v>
      </c>
      <c r="AH643" s="10" t="s">
        <v>0</v>
      </c>
      <c r="AI643" s="10" t="s">
        <v>0</v>
      </c>
    </row>
    <row r="644" spans="2:35" x14ac:dyDescent="0.25">
      <c r="B644" t="str">
        <f>IFERROR(IF(I644=DADOS!$AE$8,S644,""),0)</f>
        <v/>
      </c>
      <c r="C644" t="str">
        <f>IF(I644=DADOS!$AE$8,S644,"")</f>
        <v/>
      </c>
      <c r="D644">
        <f>IF(I644="","",COUNTIF(I$12:I644,DADOS!$AE$4))</f>
        <v>3</v>
      </c>
      <c r="E644">
        <f>IF(I644="","",IF(I644=DADOS!$AE$4,"",IF(OR(I644=DADOS!$AE$5,I644=DADOS!$AE$6,I644=DADOS!$AE$7),COUNTIFS('MODELO ORÇAMENTO'!$D$14:D644,'MODELO ORÇAMENTO'!D644,'MODELO ORÇAMENTO'!$I$14:I644,DADOS!$AE$5),COUNTIFS('MODELO ORÇAMENTO'!$D$14:D644,'MODELO ORÇAMENTO'!D644,'MODELO ORÇAMENTO'!$I$14:I644,DADOS!$AE$5))))</f>
        <v>24</v>
      </c>
      <c r="F644">
        <f>IF(I644="","",IF(I644=DADOS!$AE$4,"",IF(OR(I644=DADOS!$AE$5,I644=DADOS!$AE$6,I644=DADOS!$AE$7),COUNTIFS('MODELO ORÇAMENTO'!$D$14:D644,'MODELO ORÇAMENTO'!D644,'MODELO ORÇAMENTO'!$E$14:E644,'MODELO ORÇAMENTO'!E644,'MODELO ORÇAMENTO'!$I$14:I644,DADOS!$AE$6),COUNTIFS('MODELO ORÇAMENTO'!$D$14:D644,'MODELO ORÇAMENTO'!D644,'MODELO ORÇAMENTO'!$E$14:E644,'MODELO ORÇAMENTO'!E644,'MODELO ORÇAMENTO'!$I$14:I644,DADOS!$AE$6))))</f>
        <v>0</v>
      </c>
      <c r="G644">
        <f>IF(I644="","",IF(I644=DADOS!$AE$4,"",IF(OR(I644=DADOS!$AE$5,I644=DADOS!$AE$6,I644=DADOS!$AE$7),COUNTIFS('MODELO ORÇAMENTO'!$D$14:D644,'MODELO ORÇAMENTO'!D644,'MODELO ORÇAMENTO'!$E$14:E644,'MODELO ORÇAMENTO'!E644,'MODELO ORÇAMENTO'!$F$14:F644,'MODELO ORÇAMENTO'!F644,'MODELO ORÇAMENTO'!$I$14:I644,DADOS!$AE$7),COUNTIFS('MODELO ORÇAMENTO'!$D$14:D644,'MODELO ORÇAMENTO'!D644,'MODELO ORÇAMENTO'!$E$14:E644,'MODELO ORÇAMENTO'!E644,'MODELO ORÇAMENTO'!$F$14:F644,'MODELO ORÇAMENTO'!F644,'MODELO ORÇAMENTO'!$I$14:I644,DADOS!$AE$7))))</f>
        <v>0</v>
      </c>
      <c r="H644">
        <f>IF(I644="","",COUNTIFS('MODELO ORÇAMENTO'!$D$14:D644,'MODELO ORÇAMENTO'!D644,'MODELO ORÇAMENTO'!$E$14:E644,'MODELO ORÇAMENTO'!E644,'MODELO ORÇAMENTO'!$F$14:F644,'MODELO ORÇAMENTO'!F644,'MODELO ORÇAMENTO'!$G$14:G644,'MODELO ORÇAMENTO'!G644,'MODELO ORÇAMENTO'!$I$14:I644,DADOS!$AE$8))</f>
        <v>0</v>
      </c>
      <c r="I644" t="s">
        <v>13</v>
      </c>
      <c r="K644" s="49"/>
      <c r="L644" s="2" t="s">
        <v>993</v>
      </c>
      <c r="O644" s="4" t="s">
        <v>394</v>
      </c>
      <c r="P644" s="3" t="s">
        <v>0</v>
      </c>
      <c r="Q644" s="5" t="s">
        <v>0</v>
      </c>
      <c r="R644" s="7"/>
      <c r="S644" s="6"/>
      <c r="T644" s="8"/>
      <c r="V644" s="43"/>
      <c r="X644" s="9" t="s">
        <v>394</v>
      </c>
      <c r="Z644" s="10" t="s">
        <v>0</v>
      </c>
      <c r="AA644" s="10" t="s">
        <v>0</v>
      </c>
      <c r="AB644" s="10" t="s">
        <v>0</v>
      </c>
      <c r="AC644" s="10" t="s">
        <v>0</v>
      </c>
      <c r="AE644" s="10" t="s">
        <v>0</v>
      </c>
      <c r="AF644" s="10" t="s">
        <v>0</v>
      </c>
      <c r="AG644" s="10" t="s">
        <v>0</v>
      </c>
      <c r="AH644" s="10" t="s">
        <v>0</v>
      </c>
      <c r="AI644" s="10" t="s">
        <v>0</v>
      </c>
    </row>
    <row r="645" spans="2:35" ht="45" x14ac:dyDescent="0.25">
      <c r="B645">
        <f>IFERROR(IF(I645=DADOS!$AE$8,S645,""),0)</f>
        <v>0</v>
      </c>
      <c r="C645">
        <f>IF(I645=DADOS!$AE$8,S645,"")</f>
        <v>0</v>
      </c>
      <c r="D645">
        <f>IF(I645="","",COUNTIF(I$12:I645,DADOS!$AE$4))</f>
        <v>3</v>
      </c>
      <c r="E645">
        <f>IF(I645="","",IF(I645=DADOS!$AE$4,"",IF(OR(I645=DADOS!$AE$5,I645=DADOS!$AE$6,I645=DADOS!$AE$7),COUNTIFS('MODELO ORÇAMENTO'!$D$14:D645,'MODELO ORÇAMENTO'!D645,'MODELO ORÇAMENTO'!$I$14:I645,DADOS!$AE$5),COUNTIFS('MODELO ORÇAMENTO'!$D$14:D645,'MODELO ORÇAMENTO'!D645,'MODELO ORÇAMENTO'!$I$14:I645,DADOS!$AE$5))))</f>
        <v>24</v>
      </c>
      <c r="F645">
        <f>IF(I645="","",IF(I645=DADOS!$AE$4,"",IF(OR(I645=DADOS!$AE$5,I645=DADOS!$AE$6,I645=DADOS!$AE$7),COUNTIFS('MODELO ORÇAMENTO'!$D$14:D645,'MODELO ORÇAMENTO'!D645,'MODELO ORÇAMENTO'!$E$14:E645,'MODELO ORÇAMENTO'!E645,'MODELO ORÇAMENTO'!$I$14:I645,DADOS!$AE$6),COUNTIFS('MODELO ORÇAMENTO'!$D$14:D645,'MODELO ORÇAMENTO'!D645,'MODELO ORÇAMENTO'!$E$14:E645,'MODELO ORÇAMENTO'!E645,'MODELO ORÇAMENTO'!$I$14:I645,DADOS!$AE$6))))</f>
        <v>0</v>
      </c>
      <c r="G645">
        <f>IF(I645="","",IF(I645=DADOS!$AE$4,"",IF(OR(I645=DADOS!$AE$5,I645=DADOS!$AE$6,I645=DADOS!$AE$7),COUNTIFS('MODELO ORÇAMENTO'!$D$14:D645,'MODELO ORÇAMENTO'!D645,'MODELO ORÇAMENTO'!$E$14:E645,'MODELO ORÇAMENTO'!E645,'MODELO ORÇAMENTO'!$F$14:F645,'MODELO ORÇAMENTO'!F645,'MODELO ORÇAMENTO'!$I$14:I645,DADOS!$AE$7),COUNTIFS('MODELO ORÇAMENTO'!$D$14:D645,'MODELO ORÇAMENTO'!D645,'MODELO ORÇAMENTO'!$E$14:E645,'MODELO ORÇAMENTO'!E645,'MODELO ORÇAMENTO'!$F$14:F645,'MODELO ORÇAMENTO'!F645,'MODELO ORÇAMENTO'!$I$14:I645,DADOS!$AE$7))))</f>
        <v>0</v>
      </c>
      <c r="H645">
        <f>IF(I645="","",COUNTIFS('MODELO ORÇAMENTO'!$D$14:D645,'MODELO ORÇAMENTO'!D645,'MODELO ORÇAMENTO'!$E$14:E645,'MODELO ORÇAMENTO'!E645,'MODELO ORÇAMENTO'!$F$14:F645,'MODELO ORÇAMENTO'!F645,'MODELO ORÇAMENTO'!$G$14:G645,'MODELO ORÇAMENTO'!G645,'MODELO ORÇAMENTO'!$I$14:I645,DADOS!$AE$8))</f>
        <v>1</v>
      </c>
      <c r="I645" t="s">
        <v>16</v>
      </c>
      <c r="K645" s="49"/>
      <c r="L645" s="2" t="s">
        <v>994</v>
      </c>
      <c r="O645" s="4" t="s">
        <v>396</v>
      </c>
      <c r="P645" s="3" t="s">
        <v>52</v>
      </c>
      <c r="Q645" s="5">
        <v>5</v>
      </c>
      <c r="R645" s="7"/>
      <c r="S645" s="6"/>
      <c r="T645" s="8"/>
      <c r="U645" s="2" t="s">
        <v>42</v>
      </c>
      <c r="V645" s="43"/>
      <c r="Z645" s="10" t="s">
        <v>0</v>
      </c>
      <c r="AA645" s="10" t="s">
        <v>0</v>
      </c>
      <c r="AB645" s="10" t="s">
        <v>0</v>
      </c>
      <c r="AC645" s="10" t="s">
        <v>0</v>
      </c>
      <c r="AE645" s="10" t="s">
        <v>0</v>
      </c>
      <c r="AF645" s="10" t="s">
        <v>0</v>
      </c>
      <c r="AG645" s="10" t="s">
        <v>0</v>
      </c>
      <c r="AH645" s="10" t="s">
        <v>0</v>
      </c>
      <c r="AI645" s="10" t="s">
        <v>0</v>
      </c>
    </row>
    <row r="646" spans="2:35" ht="75" x14ac:dyDescent="0.25">
      <c r="B646">
        <f>IFERROR(IF(I646=DADOS!$AE$8,S646,""),0)</f>
        <v>0</v>
      </c>
      <c r="C646">
        <f>IF(I646=DADOS!$AE$8,S646,"")</f>
        <v>0</v>
      </c>
      <c r="D646">
        <f>IF(I646="","",COUNTIF(I$12:I646,DADOS!$AE$4))</f>
        <v>3</v>
      </c>
      <c r="E646">
        <f>IF(I646="","",IF(I646=DADOS!$AE$4,"",IF(OR(I646=DADOS!$AE$5,I646=DADOS!$AE$6,I646=DADOS!$AE$7),COUNTIFS('MODELO ORÇAMENTO'!$D$14:D646,'MODELO ORÇAMENTO'!D646,'MODELO ORÇAMENTO'!$I$14:I646,DADOS!$AE$5),COUNTIFS('MODELO ORÇAMENTO'!$D$14:D646,'MODELO ORÇAMENTO'!D646,'MODELO ORÇAMENTO'!$I$14:I646,DADOS!$AE$5))))</f>
        <v>24</v>
      </c>
      <c r="F646">
        <f>IF(I646="","",IF(I646=DADOS!$AE$4,"",IF(OR(I646=DADOS!$AE$5,I646=DADOS!$AE$6,I646=DADOS!$AE$7),COUNTIFS('MODELO ORÇAMENTO'!$D$14:D646,'MODELO ORÇAMENTO'!D646,'MODELO ORÇAMENTO'!$E$14:E646,'MODELO ORÇAMENTO'!E646,'MODELO ORÇAMENTO'!$I$14:I646,DADOS!$AE$6),COUNTIFS('MODELO ORÇAMENTO'!$D$14:D646,'MODELO ORÇAMENTO'!D646,'MODELO ORÇAMENTO'!$E$14:E646,'MODELO ORÇAMENTO'!E646,'MODELO ORÇAMENTO'!$I$14:I646,DADOS!$AE$6))))</f>
        <v>0</v>
      </c>
      <c r="G646">
        <f>IF(I646="","",IF(I646=DADOS!$AE$4,"",IF(OR(I646=DADOS!$AE$5,I646=DADOS!$AE$6,I646=DADOS!$AE$7),COUNTIFS('MODELO ORÇAMENTO'!$D$14:D646,'MODELO ORÇAMENTO'!D646,'MODELO ORÇAMENTO'!$E$14:E646,'MODELO ORÇAMENTO'!E646,'MODELO ORÇAMENTO'!$F$14:F646,'MODELO ORÇAMENTO'!F646,'MODELO ORÇAMENTO'!$I$14:I646,DADOS!$AE$7),COUNTIFS('MODELO ORÇAMENTO'!$D$14:D646,'MODELO ORÇAMENTO'!D646,'MODELO ORÇAMENTO'!$E$14:E646,'MODELO ORÇAMENTO'!E646,'MODELO ORÇAMENTO'!$F$14:F646,'MODELO ORÇAMENTO'!F646,'MODELO ORÇAMENTO'!$I$14:I646,DADOS!$AE$7))))</f>
        <v>0</v>
      </c>
      <c r="H646">
        <f>IF(I646="","",COUNTIFS('MODELO ORÇAMENTO'!$D$14:D646,'MODELO ORÇAMENTO'!D646,'MODELO ORÇAMENTO'!$E$14:E646,'MODELO ORÇAMENTO'!E646,'MODELO ORÇAMENTO'!$F$14:F646,'MODELO ORÇAMENTO'!F646,'MODELO ORÇAMENTO'!$G$14:G646,'MODELO ORÇAMENTO'!G646,'MODELO ORÇAMENTO'!$I$14:I646,DADOS!$AE$8))</f>
        <v>2</v>
      </c>
      <c r="I646" t="s">
        <v>16</v>
      </c>
      <c r="K646" s="49"/>
      <c r="L646" s="2" t="s">
        <v>995</v>
      </c>
      <c r="O646" s="4" t="s">
        <v>996</v>
      </c>
      <c r="P646" s="3" t="s">
        <v>75</v>
      </c>
      <c r="Q646" s="5">
        <v>49.92</v>
      </c>
      <c r="R646" s="7"/>
      <c r="S646" s="6"/>
      <c r="T646" s="8"/>
      <c r="U646" s="2" t="s">
        <v>42</v>
      </c>
      <c r="V646" s="43"/>
      <c r="Z646" s="10" t="s">
        <v>0</v>
      </c>
      <c r="AA646" s="10" t="s">
        <v>0</v>
      </c>
      <c r="AB646" s="10" t="s">
        <v>0</v>
      </c>
      <c r="AC646" s="10" t="s">
        <v>0</v>
      </c>
      <c r="AE646" s="10" t="s">
        <v>0</v>
      </c>
      <c r="AF646" s="10" t="s">
        <v>0</v>
      </c>
      <c r="AG646" s="10" t="s">
        <v>0</v>
      </c>
      <c r="AH646" s="10" t="s">
        <v>0</v>
      </c>
      <c r="AI646" s="10" t="s">
        <v>0</v>
      </c>
    </row>
    <row r="647" spans="2:35" x14ac:dyDescent="0.25">
      <c r="B647" t="str">
        <f>IFERROR(IF(I647=DADOS!$AE$8,S647,""),0)</f>
        <v/>
      </c>
      <c r="C647" t="str">
        <f>IF(I647=DADOS!$AE$8,S647,"")</f>
        <v/>
      </c>
      <c r="D647" t="str">
        <f>IF(I647="","",COUNTIF(I$12:I647,DADOS!$AE$4))</f>
        <v/>
      </c>
      <c r="E647" t="str">
        <f>IF(I647="","",IF(I647=DADOS!$AE$4,"",IF(OR(I647=DADOS!$AE$5,I647=DADOS!$AE$6,I647=DADOS!$AE$7),COUNTIFS('MODELO ORÇAMENTO'!$D$14:D647,'MODELO ORÇAMENTO'!D647,'MODELO ORÇAMENTO'!$I$14:I647,DADOS!$AE$5),COUNTIFS('MODELO ORÇAMENTO'!$D$14:D647,'MODELO ORÇAMENTO'!D647,'MODELO ORÇAMENTO'!$I$14:I647,DADOS!$AE$5))))</f>
        <v/>
      </c>
      <c r="F647" t="str">
        <f>IF(I647="","",IF(I647=DADOS!$AE$4,"",IF(OR(I647=DADOS!$AE$5,I647=DADOS!$AE$6,I647=DADOS!$AE$7),COUNTIFS('MODELO ORÇAMENTO'!$D$14:D647,'MODELO ORÇAMENTO'!D647,'MODELO ORÇAMENTO'!$E$14:E647,'MODELO ORÇAMENTO'!E647,'MODELO ORÇAMENTO'!$I$14:I647,DADOS!$AE$6),COUNTIFS('MODELO ORÇAMENTO'!$D$14:D647,'MODELO ORÇAMENTO'!D647,'MODELO ORÇAMENTO'!$E$14:E647,'MODELO ORÇAMENTO'!E647,'MODELO ORÇAMENTO'!$I$14:I647,DADOS!$AE$6))))</f>
        <v/>
      </c>
      <c r="G647" t="str">
        <f>IF(I647="","",IF(I647=DADOS!$AE$4,"",IF(OR(I647=DADOS!$AE$5,I647=DADOS!$AE$6,I647=DADOS!$AE$7),COUNTIFS('MODELO ORÇAMENTO'!$D$14:D647,'MODELO ORÇAMENTO'!D647,'MODELO ORÇAMENTO'!$E$14:E647,'MODELO ORÇAMENTO'!E647,'MODELO ORÇAMENTO'!$F$14:F647,'MODELO ORÇAMENTO'!F647,'MODELO ORÇAMENTO'!$I$14:I647,DADOS!$AE$7),COUNTIFS('MODELO ORÇAMENTO'!$D$14:D647,'MODELO ORÇAMENTO'!D647,'MODELO ORÇAMENTO'!$E$14:E647,'MODELO ORÇAMENTO'!E647,'MODELO ORÇAMENTO'!$F$14:F647,'MODELO ORÇAMENTO'!F647,'MODELO ORÇAMENTO'!$I$14:I647,DADOS!$AE$7))))</f>
        <v/>
      </c>
      <c r="H647" t="str">
        <f>IF(I647="","",COUNTIFS('MODELO ORÇAMENTO'!$D$14:D647,'MODELO ORÇAMENTO'!D647,'MODELO ORÇAMENTO'!$E$14:E647,'MODELO ORÇAMENTO'!E647,'MODELO ORÇAMENTO'!$F$14:F647,'MODELO ORÇAMENTO'!F647,'MODELO ORÇAMENTO'!$G$14:G647,'MODELO ORÇAMENTO'!G647,'MODELO ORÇAMENTO'!$I$14:I647,DADOS!$AE$8))</f>
        <v/>
      </c>
      <c r="K647" s="49"/>
      <c r="L647" s="2" t="s">
        <v>0</v>
      </c>
      <c r="O647" s="4" t="s">
        <v>0</v>
      </c>
      <c r="P647" s="3" t="s">
        <v>0</v>
      </c>
      <c r="Q647" s="5" t="s">
        <v>0</v>
      </c>
      <c r="R647" s="7"/>
      <c r="S647" s="6"/>
      <c r="T647" s="8"/>
      <c r="V647" s="43"/>
      <c r="Z647" s="10" t="s">
        <v>0</v>
      </c>
      <c r="AA647" s="10" t="s">
        <v>0</v>
      </c>
      <c r="AB647" s="10" t="s">
        <v>0</v>
      </c>
      <c r="AC647" s="10" t="s">
        <v>0</v>
      </c>
      <c r="AE647" s="10" t="s">
        <v>0</v>
      </c>
      <c r="AF647" s="10" t="s">
        <v>0</v>
      </c>
      <c r="AG647" s="10" t="s">
        <v>0</v>
      </c>
      <c r="AH647" s="10" t="s">
        <v>0</v>
      </c>
      <c r="AI647" s="10" t="s">
        <v>0</v>
      </c>
    </row>
    <row r="648" spans="2:35" x14ac:dyDescent="0.25">
      <c r="B648" t="str">
        <f>IFERROR(IF(I648=DADOS!$AE$8,S648,""),0)</f>
        <v/>
      </c>
      <c r="C648" t="str">
        <f>IF(I648=DADOS!$AE$8,S648,"")</f>
        <v/>
      </c>
      <c r="D648">
        <f>IF(I648="","",COUNTIF(I$12:I648,DADOS!$AE$4))</f>
        <v>4</v>
      </c>
      <c r="E648" t="str">
        <f>IF(I648="","",IF(I648=DADOS!$AE$4,"",IF(OR(I648=DADOS!$AE$5,I648=DADOS!$AE$6,I648=DADOS!$AE$7),COUNTIFS('MODELO ORÇAMENTO'!$D$14:D648,'MODELO ORÇAMENTO'!D648,'MODELO ORÇAMENTO'!$I$14:I648,DADOS!$AE$5),COUNTIFS('MODELO ORÇAMENTO'!$D$14:D648,'MODELO ORÇAMENTO'!D648,'MODELO ORÇAMENTO'!$I$14:I648,DADOS!$AE$5))))</f>
        <v/>
      </c>
      <c r="F648" t="str">
        <f>IF(I648="","",IF(I648=DADOS!$AE$4,"",IF(OR(I648=DADOS!$AE$5,I648=DADOS!$AE$6,I648=DADOS!$AE$7),COUNTIFS('MODELO ORÇAMENTO'!$D$14:D648,'MODELO ORÇAMENTO'!D648,'MODELO ORÇAMENTO'!$E$14:E648,'MODELO ORÇAMENTO'!E648,'MODELO ORÇAMENTO'!$I$14:I648,DADOS!$AE$6),COUNTIFS('MODELO ORÇAMENTO'!$D$14:D648,'MODELO ORÇAMENTO'!D648,'MODELO ORÇAMENTO'!$E$14:E648,'MODELO ORÇAMENTO'!E648,'MODELO ORÇAMENTO'!$I$14:I648,DADOS!$AE$6))))</f>
        <v/>
      </c>
      <c r="G648" t="str">
        <f>IF(I648="","",IF(I648=DADOS!$AE$4,"",IF(OR(I648=DADOS!$AE$5,I648=DADOS!$AE$6,I648=DADOS!$AE$7),COUNTIFS('MODELO ORÇAMENTO'!$D$14:D648,'MODELO ORÇAMENTO'!D648,'MODELO ORÇAMENTO'!$E$14:E648,'MODELO ORÇAMENTO'!E648,'MODELO ORÇAMENTO'!$F$14:F648,'MODELO ORÇAMENTO'!F648,'MODELO ORÇAMENTO'!$I$14:I648,DADOS!$AE$7),COUNTIFS('MODELO ORÇAMENTO'!$D$14:D648,'MODELO ORÇAMENTO'!D648,'MODELO ORÇAMENTO'!$E$14:E648,'MODELO ORÇAMENTO'!E648,'MODELO ORÇAMENTO'!$F$14:F648,'MODELO ORÇAMENTO'!F648,'MODELO ORÇAMENTO'!$I$14:I648,DADOS!$AE$7))))</f>
        <v/>
      </c>
      <c r="H648">
        <f>IF(I648="","",COUNTIFS('MODELO ORÇAMENTO'!$D$14:D648,'MODELO ORÇAMENTO'!D648,'MODELO ORÇAMENTO'!$E$14:E648,'MODELO ORÇAMENTO'!E648,'MODELO ORÇAMENTO'!$F$14:F648,'MODELO ORÇAMENTO'!F648,'MODELO ORÇAMENTO'!$G$14:G648,'MODELO ORÇAMENTO'!G648,'MODELO ORÇAMENTO'!$I$14:I648,DADOS!$AE$8))</f>
        <v>0</v>
      </c>
      <c r="I648" t="s">
        <v>12</v>
      </c>
      <c r="K648" s="49"/>
      <c r="L648" s="2" t="s">
        <v>997</v>
      </c>
      <c r="O648" s="4" t="s">
        <v>998</v>
      </c>
      <c r="P648" s="3" t="s">
        <v>0</v>
      </c>
      <c r="Q648" s="5" t="s">
        <v>0</v>
      </c>
      <c r="R648" s="7"/>
      <c r="S648" s="6"/>
      <c r="T648" s="8"/>
      <c r="V648" s="43"/>
      <c r="X648" s="9" t="s">
        <v>998</v>
      </c>
      <c r="Z648" s="10" t="s">
        <v>0</v>
      </c>
      <c r="AA648" s="10" t="s">
        <v>0</v>
      </c>
      <c r="AB648" s="10" t="s">
        <v>0</v>
      </c>
      <c r="AC648" s="10" t="s">
        <v>0</v>
      </c>
      <c r="AE648" s="10" t="s">
        <v>0</v>
      </c>
      <c r="AF648" s="10" t="s">
        <v>0</v>
      </c>
      <c r="AG648" s="10" t="s">
        <v>0</v>
      </c>
      <c r="AH648" s="10" t="s">
        <v>0</v>
      </c>
      <c r="AI648" s="10" t="s">
        <v>0</v>
      </c>
    </row>
    <row r="649" spans="2:35" x14ac:dyDescent="0.25">
      <c r="B649" t="str">
        <f>IFERROR(IF(I649=DADOS!$AE$8,S649,""),0)</f>
        <v/>
      </c>
      <c r="C649" t="str">
        <f>IF(I649=DADOS!$AE$8,S649,"")</f>
        <v/>
      </c>
      <c r="D649">
        <f>IF(I649="","",COUNTIF(I$12:I649,DADOS!$AE$4))</f>
        <v>4</v>
      </c>
      <c r="E649">
        <f>IF(I649="","",IF(I649=DADOS!$AE$4,"",IF(OR(I649=DADOS!$AE$5,I649=DADOS!$AE$6,I649=DADOS!$AE$7),COUNTIFS('MODELO ORÇAMENTO'!$D$14:D649,'MODELO ORÇAMENTO'!D649,'MODELO ORÇAMENTO'!$I$14:I649,DADOS!$AE$5),COUNTIFS('MODELO ORÇAMENTO'!$D$14:D649,'MODELO ORÇAMENTO'!D649,'MODELO ORÇAMENTO'!$I$14:I649,DADOS!$AE$5))))</f>
        <v>1</v>
      </c>
      <c r="F649">
        <f>IF(I649="","",IF(I649=DADOS!$AE$4,"",IF(OR(I649=DADOS!$AE$5,I649=DADOS!$AE$6,I649=DADOS!$AE$7),COUNTIFS('MODELO ORÇAMENTO'!$D$14:D649,'MODELO ORÇAMENTO'!D649,'MODELO ORÇAMENTO'!$E$14:E649,'MODELO ORÇAMENTO'!E649,'MODELO ORÇAMENTO'!$I$14:I649,DADOS!$AE$6),COUNTIFS('MODELO ORÇAMENTO'!$D$14:D649,'MODELO ORÇAMENTO'!D649,'MODELO ORÇAMENTO'!$E$14:E649,'MODELO ORÇAMENTO'!E649,'MODELO ORÇAMENTO'!$I$14:I649,DADOS!$AE$6))))</f>
        <v>0</v>
      </c>
      <c r="G649">
        <f>IF(I649="","",IF(I649=DADOS!$AE$4,"",IF(OR(I649=DADOS!$AE$5,I649=DADOS!$AE$6,I649=DADOS!$AE$7),COUNTIFS('MODELO ORÇAMENTO'!$D$14:D649,'MODELO ORÇAMENTO'!D649,'MODELO ORÇAMENTO'!$E$14:E649,'MODELO ORÇAMENTO'!E649,'MODELO ORÇAMENTO'!$F$14:F649,'MODELO ORÇAMENTO'!F649,'MODELO ORÇAMENTO'!$I$14:I649,DADOS!$AE$7),COUNTIFS('MODELO ORÇAMENTO'!$D$14:D649,'MODELO ORÇAMENTO'!D649,'MODELO ORÇAMENTO'!$E$14:E649,'MODELO ORÇAMENTO'!E649,'MODELO ORÇAMENTO'!$F$14:F649,'MODELO ORÇAMENTO'!F649,'MODELO ORÇAMENTO'!$I$14:I649,DADOS!$AE$7))))</f>
        <v>0</v>
      </c>
      <c r="H649">
        <f>IF(I649="","",COUNTIFS('MODELO ORÇAMENTO'!$D$14:D649,'MODELO ORÇAMENTO'!D649,'MODELO ORÇAMENTO'!$E$14:E649,'MODELO ORÇAMENTO'!E649,'MODELO ORÇAMENTO'!$F$14:F649,'MODELO ORÇAMENTO'!F649,'MODELO ORÇAMENTO'!$G$14:G649,'MODELO ORÇAMENTO'!G649,'MODELO ORÇAMENTO'!$I$14:I649,DADOS!$AE$8))</f>
        <v>0</v>
      </c>
      <c r="I649" t="s">
        <v>13</v>
      </c>
      <c r="K649" s="49"/>
      <c r="L649" s="2" t="s">
        <v>999</v>
      </c>
      <c r="O649" s="4" t="s">
        <v>188</v>
      </c>
      <c r="P649" s="3" t="s">
        <v>0</v>
      </c>
      <c r="Q649" s="5" t="s">
        <v>0</v>
      </c>
      <c r="R649" s="7"/>
      <c r="S649" s="6"/>
      <c r="T649" s="8"/>
      <c r="V649" s="43"/>
      <c r="X649" s="9" t="s">
        <v>188</v>
      </c>
      <c r="Z649" s="10" t="s">
        <v>0</v>
      </c>
      <c r="AA649" s="10" t="s">
        <v>0</v>
      </c>
      <c r="AB649" s="10" t="s">
        <v>0</v>
      </c>
      <c r="AC649" s="10" t="s">
        <v>0</v>
      </c>
      <c r="AE649" s="10" t="s">
        <v>0</v>
      </c>
      <c r="AF649" s="10" t="s">
        <v>0</v>
      </c>
      <c r="AG649" s="10" t="s">
        <v>0</v>
      </c>
      <c r="AH649" s="10" t="s">
        <v>0</v>
      </c>
      <c r="AI649" s="10" t="s">
        <v>0</v>
      </c>
    </row>
    <row r="650" spans="2:35" ht="30" x14ac:dyDescent="0.25">
      <c r="B650">
        <f>IFERROR(IF(I650=DADOS!$AE$8,S650,""),0)</f>
        <v>0</v>
      </c>
      <c r="C650">
        <f>IF(I650=DADOS!$AE$8,S650,"")</f>
        <v>0</v>
      </c>
      <c r="D650">
        <f>IF(I650="","",COUNTIF(I$12:I650,DADOS!$AE$4))</f>
        <v>4</v>
      </c>
      <c r="E650">
        <f>IF(I650="","",IF(I650=DADOS!$AE$4,"",IF(OR(I650=DADOS!$AE$5,I650=DADOS!$AE$6,I650=DADOS!$AE$7),COUNTIFS('MODELO ORÇAMENTO'!$D$14:D650,'MODELO ORÇAMENTO'!D650,'MODELO ORÇAMENTO'!$I$14:I650,DADOS!$AE$5),COUNTIFS('MODELO ORÇAMENTO'!$D$14:D650,'MODELO ORÇAMENTO'!D650,'MODELO ORÇAMENTO'!$I$14:I650,DADOS!$AE$5))))</f>
        <v>1</v>
      </c>
      <c r="F650">
        <f>IF(I650="","",IF(I650=DADOS!$AE$4,"",IF(OR(I650=DADOS!$AE$5,I650=DADOS!$AE$6,I650=DADOS!$AE$7),COUNTIFS('MODELO ORÇAMENTO'!$D$14:D650,'MODELO ORÇAMENTO'!D650,'MODELO ORÇAMENTO'!$E$14:E650,'MODELO ORÇAMENTO'!E650,'MODELO ORÇAMENTO'!$I$14:I650,DADOS!$AE$6),COUNTIFS('MODELO ORÇAMENTO'!$D$14:D650,'MODELO ORÇAMENTO'!D650,'MODELO ORÇAMENTO'!$E$14:E650,'MODELO ORÇAMENTO'!E650,'MODELO ORÇAMENTO'!$I$14:I650,DADOS!$AE$6))))</f>
        <v>0</v>
      </c>
      <c r="G650">
        <f>IF(I650="","",IF(I650=DADOS!$AE$4,"",IF(OR(I650=DADOS!$AE$5,I650=DADOS!$AE$6,I650=DADOS!$AE$7),COUNTIFS('MODELO ORÇAMENTO'!$D$14:D650,'MODELO ORÇAMENTO'!D650,'MODELO ORÇAMENTO'!$E$14:E650,'MODELO ORÇAMENTO'!E650,'MODELO ORÇAMENTO'!$F$14:F650,'MODELO ORÇAMENTO'!F650,'MODELO ORÇAMENTO'!$I$14:I650,DADOS!$AE$7),COUNTIFS('MODELO ORÇAMENTO'!$D$14:D650,'MODELO ORÇAMENTO'!D650,'MODELO ORÇAMENTO'!$E$14:E650,'MODELO ORÇAMENTO'!E650,'MODELO ORÇAMENTO'!$F$14:F650,'MODELO ORÇAMENTO'!F650,'MODELO ORÇAMENTO'!$I$14:I650,DADOS!$AE$7))))</f>
        <v>0</v>
      </c>
      <c r="H650">
        <f>IF(I650="","",COUNTIFS('MODELO ORÇAMENTO'!$D$14:D650,'MODELO ORÇAMENTO'!D650,'MODELO ORÇAMENTO'!$E$14:E650,'MODELO ORÇAMENTO'!E650,'MODELO ORÇAMENTO'!$F$14:F650,'MODELO ORÇAMENTO'!F650,'MODELO ORÇAMENTO'!$G$14:G650,'MODELO ORÇAMENTO'!G650,'MODELO ORÇAMENTO'!$I$14:I650,DADOS!$AE$8))</f>
        <v>1</v>
      </c>
      <c r="I650" t="s">
        <v>16</v>
      </c>
      <c r="K650" s="49"/>
      <c r="L650" s="2" t="s">
        <v>1000</v>
      </c>
      <c r="O650" s="4" t="s">
        <v>104</v>
      </c>
      <c r="P650" s="3" t="s">
        <v>49</v>
      </c>
      <c r="Q650" s="5">
        <v>145.19999999999999</v>
      </c>
      <c r="R650" s="7"/>
      <c r="S650" s="6"/>
      <c r="T650" s="8"/>
      <c r="U650" s="2" t="s">
        <v>42</v>
      </c>
      <c r="V650" s="43"/>
      <c r="Z650" s="10" t="s">
        <v>0</v>
      </c>
      <c r="AA650" s="10" t="s">
        <v>0</v>
      </c>
      <c r="AB650" s="10" t="s">
        <v>0</v>
      </c>
      <c r="AC650" s="10" t="s">
        <v>0</v>
      </c>
      <c r="AE650" s="10" t="s">
        <v>0</v>
      </c>
      <c r="AF650" s="10" t="s">
        <v>0</v>
      </c>
      <c r="AG650" s="10" t="s">
        <v>0</v>
      </c>
      <c r="AH650" s="10" t="s">
        <v>0</v>
      </c>
      <c r="AI650" s="10" t="s">
        <v>0</v>
      </c>
    </row>
    <row r="651" spans="2:35" ht="45" x14ac:dyDescent="0.25">
      <c r="B651">
        <f>IFERROR(IF(I651=DADOS!$AE$8,S651,""),0)</f>
        <v>0</v>
      </c>
      <c r="C651">
        <f>IF(I651=DADOS!$AE$8,S651,"")</f>
        <v>0</v>
      </c>
      <c r="D651">
        <f>IF(I651="","",COUNTIF(I$12:I651,DADOS!$AE$4))</f>
        <v>4</v>
      </c>
      <c r="E651">
        <f>IF(I651="","",IF(I651=DADOS!$AE$4,"",IF(OR(I651=DADOS!$AE$5,I651=DADOS!$AE$6,I651=DADOS!$AE$7),COUNTIFS('MODELO ORÇAMENTO'!$D$14:D651,'MODELO ORÇAMENTO'!D651,'MODELO ORÇAMENTO'!$I$14:I651,DADOS!$AE$5),COUNTIFS('MODELO ORÇAMENTO'!$D$14:D651,'MODELO ORÇAMENTO'!D651,'MODELO ORÇAMENTO'!$I$14:I651,DADOS!$AE$5))))</f>
        <v>1</v>
      </c>
      <c r="F651">
        <f>IF(I651="","",IF(I651=DADOS!$AE$4,"",IF(OR(I651=DADOS!$AE$5,I651=DADOS!$AE$6,I651=DADOS!$AE$7),COUNTIFS('MODELO ORÇAMENTO'!$D$14:D651,'MODELO ORÇAMENTO'!D651,'MODELO ORÇAMENTO'!$E$14:E651,'MODELO ORÇAMENTO'!E651,'MODELO ORÇAMENTO'!$I$14:I651,DADOS!$AE$6),COUNTIFS('MODELO ORÇAMENTO'!$D$14:D651,'MODELO ORÇAMENTO'!D651,'MODELO ORÇAMENTO'!$E$14:E651,'MODELO ORÇAMENTO'!E651,'MODELO ORÇAMENTO'!$I$14:I651,DADOS!$AE$6))))</f>
        <v>0</v>
      </c>
      <c r="G651">
        <f>IF(I651="","",IF(I651=DADOS!$AE$4,"",IF(OR(I651=DADOS!$AE$5,I651=DADOS!$AE$6,I651=DADOS!$AE$7),COUNTIFS('MODELO ORÇAMENTO'!$D$14:D651,'MODELO ORÇAMENTO'!D651,'MODELO ORÇAMENTO'!$E$14:E651,'MODELO ORÇAMENTO'!E651,'MODELO ORÇAMENTO'!$F$14:F651,'MODELO ORÇAMENTO'!F651,'MODELO ORÇAMENTO'!$I$14:I651,DADOS!$AE$7),COUNTIFS('MODELO ORÇAMENTO'!$D$14:D651,'MODELO ORÇAMENTO'!D651,'MODELO ORÇAMENTO'!$E$14:E651,'MODELO ORÇAMENTO'!E651,'MODELO ORÇAMENTO'!$F$14:F651,'MODELO ORÇAMENTO'!F651,'MODELO ORÇAMENTO'!$I$14:I651,DADOS!$AE$7))))</f>
        <v>0</v>
      </c>
      <c r="H651">
        <f>IF(I651="","",COUNTIFS('MODELO ORÇAMENTO'!$D$14:D651,'MODELO ORÇAMENTO'!D651,'MODELO ORÇAMENTO'!$E$14:E651,'MODELO ORÇAMENTO'!E651,'MODELO ORÇAMENTO'!$F$14:F651,'MODELO ORÇAMENTO'!F651,'MODELO ORÇAMENTO'!$G$14:G651,'MODELO ORÇAMENTO'!G651,'MODELO ORÇAMENTO'!$I$14:I651,DADOS!$AE$8))</f>
        <v>2</v>
      </c>
      <c r="I651" t="s">
        <v>16</v>
      </c>
      <c r="K651" s="49"/>
      <c r="L651" s="2" t="s">
        <v>1001</v>
      </c>
      <c r="O651" s="4" t="s">
        <v>191</v>
      </c>
      <c r="P651" s="3" t="s">
        <v>75</v>
      </c>
      <c r="Q651" s="5">
        <v>48.2</v>
      </c>
      <c r="R651" s="7"/>
      <c r="S651" s="6"/>
      <c r="T651" s="8"/>
      <c r="U651" s="2" t="s">
        <v>42</v>
      </c>
      <c r="V651" s="43"/>
      <c r="Z651" s="10" t="s">
        <v>0</v>
      </c>
      <c r="AA651" s="10" t="s">
        <v>0</v>
      </c>
      <c r="AB651" s="10" t="s">
        <v>0</v>
      </c>
      <c r="AC651" s="10" t="s">
        <v>0</v>
      </c>
      <c r="AE651" s="10" t="s">
        <v>0</v>
      </c>
      <c r="AF651" s="10" t="s">
        <v>0</v>
      </c>
      <c r="AG651" s="10" t="s">
        <v>0</v>
      </c>
      <c r="AH651" s="10" t="s">
        <v>0</v>
      </c>
      <c r="AI651" s="10" t="s">
        <v>0</v>
      </c>
    </row>
    <row r="652" spans="2:35" x14ac:dyDescent="0.25">
      <c r="B652" t="str">
        <f>IFERROR(IF(I652=DADOS!$AE$8,S652,""),0)</f>
        <v/>
      </c>
      <c r="C652" t="str">
        <f>IF(I652=DADOS!$AE$8,S652,"")</f>
        <v/>
      </c>
      <c r="D652" t="str">
        <f>IF(I652="","",COUNTIF(I$12:I652,DADOS!$AE$4))</f>
        <v/>
      </c>
      <c r="E652" t="str">
        <f>IF(I652="","",IF(I652=DADOS!$AE$4,"",IF(OR(I652=DADOS!$AE$5,I652=DADOS!$AE$6,I652=DADOS!$AE$7),COUNTIFS('MODELO ORÇAMENTO'!$D$14:D652,'MODELO ORÇAMENTO'!D652,'MODELO ORÇAMENTO'!$I$14:I652,DADOS!$AE$5),COUNTIFS('MODELO ORÇAMENTO'!$D$14:D652,'MODELO ORÇAMENTO'!D652,'MODELO ORÇAMENTO'!$I$14:I652,DADOS!$AE$5))))</f>
        <v/>
      </c>
      <c r="F652" t="str">
        <f>IF(I652="","",IF(I652=DADOS!$AE$4,"",IF(OR(I652=DADOS!$AE$5,I652=DADOS!$AE$6,I652=DADOS!$AE$7),COUNTIFS('MODELO ORÇAMENTO'!$D$14:D652,'MODELO ORÇAMENTO'!D652,'MODELO ORÇAMENTO'!$E$14:E652,'MODELO ORÇAMENTO'!E652,'MODELO ORÇAMENTO'!$I$14:I652,DADOS!$AE$6),COUNTIFS('MODELO ORÇAMENTO'!$D$14:D652,'MODELO ORÇAMENTO'!D652,'MODELO ORÇAMENTO'!$E$14:E652,'MODELO ORÇAMENTO'!E652,'MODELO ORÇAMENTO'!$I$14:I652,DADOS!$AE$6))))</f>
        <v/>
      </c>
      <c r="G652" t="str">
        <f>IF(I652="","",IF(I652=DADOS!$AE$4,"",IF(OR(I652=DADOS!$AE$5,I652=DADOS!$AE$6,I652=DADOS!$AE$7),COUNTIFS('MODELO ORÇAMENTO'!$D$14:D652,'MODELO ORÇAMENTO'!D652,'MODELO ORÇAMENTO'!$E$14:E652,'MODELO ORÇAMENTO'!E652,'MODELO ORÇAMENTO'!$F$14:F652,'MODELO ORÇAMENTO'!F652,'MODELO ORÇAMENTO'!$I$14:I652,DADOS!$AE$7),COUNTIFS('MODELO ORÇAMENTO'!$D$14:D652,'MODELO ORÇAMENTO'!D652,'MODELO ORÇAMENTO'!$E$14:E652,'MODELO ORÇAMENTO'!E652,'MODELO ORÇAMENTO'!$F$14:F652,'MODELO ORÇAMENTO'!F652,'MODELO ORÇAMENTO'!$I$14:I652,DADOS!$AE$7))))</f>
        <v/>
      </c>
      <c r="H652" t="str">
        <f>IF(I652="","",COUNTIFS('MODELO ORÇAMENTO'!$D$14:D652,'MODELO ORÇAMENTO'!D652,'MODELO ORÇAMENTO'!$E$14:E652,'MODELO ORÇAMENTO'!E652,'MODELO ORÇAMENTO'!$F$14:F652,'MODELO ORÇAMENTO'!F652,'MODELO ORÇAMENTO'!$G$14:G652,'MODELO ORÇAMENTO'!G652,'MODELO ORÇAMENTO'!$I$14:I652,DADOS!$AE$8))</f>
        <v/>
      </c>
      <c r="K652" s="49"/>
      <c r="L652" s="2" t="s">
        <v>0</v>
      </c>
      <c r="O652" s="4" t="s">
        <v>0</v>
      </c>
      <c r="P652" s="3" t="s">
        <v>0</v>
      </c>
      <c r="Q652" s="5" t="s">
        <v>0</v>
      </c>
      <c r="R652" s="7"/>
      <c r="S652" s="6"/>
      <c r="T652" s="8"/>
      <c r="V652" s="43"/>
      <c r="Z652" s="10" t="s">
        <v>0</v>
      </c>
      <c r="AA652" s="10" t="s">
        <v>0</v>
      </c>
      <c r="AB652" s="10" t="s">
        <v>0</v>
      </c>
      <c r="AC652" s="10" t="s">
        <v>0</v>
      </c>
      <c r="AE652" s="10" t="s">
        <v>0</v>
      </c>
      <c r="AF652" s="10" t="s">
        <v>0</v>
      </c>
      <c r="AG652" s="10" t="s">
        <v>0</v>
      </c>
      <c r="AH652" s="10" t="s">
        <v>0</v>
      </c>
      <c r="AI652" s="10" t="s">
        <v>0</v>
      </c>
    </row>
    <row r="653" spans="2:35" x14ac:dyDescent="0.25">
      <c r="B653" t="str">
        <f>IFERROR(IF(I653=DADOS!$AE$8,S653,""),0)</f>
        <v/>
      </c>
      <c r="C653" t="str">
        <f>IF(I653=DADOS!$AE$8,S653,"")</f>
        <v/>
      </c>
      <c r="D653">
        <f>IF(I653="","",COUNTIF(I$12:I653,DADOS!$AE$4))</f>
        <v>4</v>
      </c>
      <c r="E653">
        <f>IF(I653="","",IF(I653=DADOS!$AE$4,"",IF(OR(I653=DADOS!$AE$5,I653=DADOS!$AE$6,I653=DADOS!$AE$7),COUNTIFS('MODELO ORÇAMENTO'!$D$14:D653,'MODELO ORÇAMENTO'!D653,'MODELO ORÇAMENTO'!$I$14:I653,DADOS!$AE$5),COUNTIFS('MODELO ORÇAMENTO'!$D$14:D653,'MODELO ORÇAMENTO'!D653,'MODELO ORÇAMENTO'!$I$14:I653,DADOS!$AE$5))))</f>
        <v>2</v>
      </c>
      <c r="F653">
        <f>IF(I653="","",IF(I653=DADOS!$AE$4,"",IF(OR(I653=DADOS!$AE$5,I653=DADOS!$AE$6,I653=DADOS!$AE$7),COUNTIFS('MODELO ORÇAMENTO'!$D$14:D653,'MODELO ORÇAMENTO'!D653,'MODELO ORÇAMENTO'!$E$14:E653,'MODELO ORÇAMENTO'!E653,'MODELO ORÇAMENTO'!$I$14:I653,DADOS!$AE$6),COUNTIFS('MODELO ORÇAMENTO'!$D$14:D653,'MODELO ORÇAMENTO'!D653,'MODELO ORÇAMENTO'!$E$14:E653,'MODELO ORÇAMENTO'!E653,'MODELO ORÇAMENTO'!$I$14:I653,DADOS!$AE$6))))</f>
        <v>0</v>
      </c>
      <c r="G653">
        <f>IF(I653="","",IF(I653=DADOS!$AE$4,"",IF(OR(I653=DADOS!$AE$5,I653=DADOS!$AE$6,I653=DADOS!$AE$7),COUNTIFS('MODELO ORÇAMENTO'!$D$14:D653,'MODELO ORÇAMENTO'!D653,'MODELO ORÇAMENTO'!$E$14:E653,'MODELO ORÇAMENTO'!E653,'MODELO ORÇAMENTO'!$F$14:F653,'MODELO ORÇAMENTO'!F653,'MODELO ORÇAMENTO'!$I$14:I653,DADOS!$AE$7),COUNTIFS('MODELO ORÇAMENTO'!$D$14:D653,'MODELO ORÇAMENTO'!D653,'MODELO ORÇAMENTO'!$E$14:E653,'MODELO ORÇAMENTO'!E653,'MODELO ORÇAMENTO'!$F$14:F653,'MODELO ORÇAMENTO'!F653,'MODELO ORÇAMENTO'!$I$14:I653,DADOS!$AE$7))))</f>
        <v>0</v>
      </c>
      <c r="H653">
        <f>IF(I653="","",COUNTIFS('MODELO ORÇAMENTO'!$D$14:D653,'MODELO ORÇAMENTO'!D653,'MODELO ORÇAMENTO'!$E$14:E653,'MODELO ORÇAMENTO'!E653,'MODELO ORÇAMENTO'!$F$14:F653,'MODELO ORÇAMENTO'!F653,'MODELO ORÇAMENTO'!$G$14:G653,'MODELO ORÇAMENTO'!G653,'MODELO ORÇAMENTO'!$I$14:I653,DADOS!$AE$8))</f>
        <v>0</v>
      </c>
      <c r="I653" t="s">
        <v>13</v>
      </c>
      <c r="K653" s="49"/>
      <c r="L653" s="2" t="s">
        <v>1002</v>
      </c>
      <c r="O653" s="4" t="s">
        <v>193</v>
      </c>
      <c r="P653" s="3" t="s">
        <v>0</v>
      </c>
      <c r="Q653" s="5" t="s">
        <v>0</v>
      </c>
      <c r="R653" s="7"/>
      <c r="S653" s="6"/>
      <c r="T653" s="8"/>
      <c r="V653" s="43"/>
      <c r="X653" s="9" t="s">
        <v>193</v>
      </c>
      <c r="Z653" s="10" t="s">
        <v>0</v>
      </c>
      <c r="AA653" s="10" t="s">
        <v>0</v>
      </c>
      <c r="AB653" s="10" t="s">
        <v>0</v>
      </c>
      <c r="AC653" s="10" t="s">
        <v>0</v>
      </c>
      <c r="AE653" s="10" t="s">
        <v>0</v>
      </c>
      <c r="AF653" s="10" t="s">
        <v>0</v>
      </c>
      <c r="AG653" s="10" t="s">
        <v>0</v>
      </c>
      <c r="AH653" s="10" t="s">
        <v>0</v>
      </c>
      <c r="AI653" s="10" t="s">
        <v>0</v>
      </c>
    </row>
    <row r="654" spans="2:35" ht="45" x14ac:dyDescent="0.25">
      <c r="B654">
        <f>IFERROR(IF(I654=DADOS!$AE$8,S654,""),0)</f>
        <v>0</v>
      </c>
      <c r="C654">
        <f>IF(I654=DADOS!$AE$8,S654,"")</f>
        <v>0</v>
      </c>
      <c r="D654">
        <f>IF(I654="","",COUNTIF(I$12:I654,DADOS!$AE$4))</f>
        <v>4</v>
      </c>
      <c r="E654">
        <f>IF(I654="","",IF(I654=DADOS!$AE$4,"",IF(OR(I654=DADOS!$AE$5,I654=DADOS!$AE$6,I654=DADOS!$AE$7),COUNTIFS('MODELO ORÇAMENTO'!$D$14:D654,'MODELO ORÇAMENTO'!D654,'MODELO ORÇAMENTO'!$I$14:I654,DADOS!$AE$5),COUNTIFS('MODELO ORÇAMENTO'!$D$14:D654,'MODELO ORÇAMENTO'!D654,'MODELO ORÇAMENTO'!$I$14:I654,DADOS!$AE$5))))</f>
        <v>2</v>
      </c>
      <c r="F654">
        <f>IF(I654="","",IF(I654=DADOS!$AE$4,"",IF(OR(I654=DADOS!$AE$5,I654=DADOS!$AE$6,I654=DADOS!$AE$7),COUNTIFS('MODELO ORÇAMENTO'!$D$14:D654,'MODELO ORÇAMENTO'!D654,'MODELO ORÇAMENTO'!$E$14:E654,'MODELO ORÇAMENTO'!E654,'MODELO ORÇAMENTO'!$I$14:I654,DADOS!$AE$6),COUNTIFS('MODELO ORÇAMENTO'!$D$14:D654,'MODELO ORÇAMENTO'!D654,'MODELO ORÇAMENTO'!$E$14:E654,'MODELO ORÇAMENTO'!E654,'MODELO ORÇAMENTO'!$I$14:I654,DADOS!$AE$6))))</f>
        <v>0</v>
      </c>
      <c r="G654">
        <f>IF(I654="","",IF(I654=DADOS!$AE$4,"",IF(OR(I654=DADOS!$AE$5,I654=DADOS!$AE$6,I654=DADOS!$AE$7),COUNTIFS('MODELO ORÇAMENTO'!$D$14:D654,'MODELO ORÇAMENTO'!D654,'MODELO ORÇAMENTO'!$E$14:E654,'MODELO ORÇAMENTO'!E654,'MODELO ORÇAMENTO'!$F$14:F654,'MODELO ORÇAMENTO'!F654,'MODELO ORÇAMENTO'!$I$14:I654,DADOS!$AE$7),COUNTIFS('MODELO ORÇAMENTO'!$D$14:D654,'MODELO ORÇAMENTO'!D654,'MODELO ORÇAMENTO'!$E$14:E654,'MODELO ORÇAMENTO'!E654,'MODELO ORÇAMENTO'!$F$14:F654,'MODELO ORÇAMENTO'!F654,'MODELO ORÇAMENTO'!$I$14:I654,DADOS!$AE$7))))</f>
        <v>0</v>
      </c>
      <c r="H654">
        <f>IF(I654="","",COUNTIFS('MODELO ORÇAMENTO'!$D$14:D654,'MODELO ORÇAMENTO'!D654,'MODELO ORÇAMENTO'!$E$14:E654,'MODELO ORÇAMENTO'!E654,'MODELO ORÇAMENTO'!$F$14:F654,'MODELO ORÇAMENTO'!F654,'MODELO ORÇAMENTO'!$G$14:G654,'MODELO ORÇAMENTO'!G654,'MODELO ORÇAMENTO'!$I$14:I654,DADOS!$AE$8))</f>
        <v>1</v>
      </c>
      <c r="I654" t="s">
        <v>16</v>
      </c>
      <c r="K654" s="49"/>
      <c r="L654" s="2" t="s">
        <v>1003</v>
      </c>
      <c r="O654" s="4" t="s">
        <v>195</v>
      </c>
      <c r="P654" s="3" t="s">
        <v>107</v>
      </c>
      <c r="Q654" s="5">
        <v>24</v>
      </c>
      <c r="R654" s="7"/>
      <c r="S654" s="6"/>
      <c r="T654" s="8"/>
      <c r="U654" s="2" t="s">
        <v>42</v>
      </c>
      <c r="V654" s="43"/>
      <c r="Z654" s="10" t="s">
        <v>0</v>
      </c>
      <c r="AA654" s="10" t="s">
        <v>0</v>
      </c>
      <c r="AB654" s="10" t="s">
        <v>0</v>
      </c>
      <c r="AC654" s="10" t="s">
        <v>0</v>
      </c>
      <c r="AE654" s="10" t="s">
        <v>0</v>
      </c>
      <c r="AF654" s="10" t="s">
        <v>0</v>
      </c>
      <c r="AG654" s="10" t="s">
        <v>0</v>
      </c>
      <c r="AH654" s="10" t="s">
        <v>0</v>
      </c>
      <c r="AI654" s="10" t="s">
        <v>0</v>
      </c>
    </row>
    <row r="655" spans="2:35" x14ac:dyDescent="0.25">
      <c r="B655">
        <f>IFERROR(IF(I655=DADOS!$AE$8,S655,""),0)</f>
        <v>0</v>
      </c>
      <c r="C655">
        <f>IF(I655=DADOS!$AE$8,S655,"")</f>
        <v>0</v>
      </c>
      <c r="D655">
        <f>IF(I655="","",COUNTIF(I$12:I655,DADOS!$AE$4))</f>
        <v>4</v>
      </c>
      <c r="E655">
        <f>IF(I655="","",IF(I655=DADOS!$AE$4,"",IF(OR(I655=DADOS!$AE$5,I655=DADOS!$AE$6,I655=DADOS!$AE$7),COUNTIFS('MODELO ORÇAMENTO'!$D$14:D655,'MODELO ORÇAMENTO'!D655,'MODELO ORÇAMENTO'!$I$14:I655,DADOS!$AE$5),COUNTIFS('MODELO ORÇAMENTO'!$D$14:D655,'MODELO ORÇAMENTO'!D655,'MODELO ORÇAMENTO'!$I$14:I655,DADOS!$AE$5))))</f>
        <v>2</v>
      </c>
      <c r="F655">
        <f>IF(I655="","",IF(I655=DADOS!$AE$4,"",IF(OR(I655=DADOS!$AE$5,I655=DADOS!$AE$6,I655=DADOS!$AE$7),COUNTIFS('MODELO ORÇAMENTO'!$D$14:D655,'MODELO ORÇAMENTO'!D655,'MODELO ORÇAMENTO'!$E$14:E655,'MODELO ORÇAMENTO'!E655,'MODELO ORÇAMENTO'!$I$14:I655,DADOS!$AE$6),COUNTIFS('MODELO ORÇAMENTO'!$D$14:D655,'MODELO ORÇAMENTO'!D655,'MODELO ORÇAMENTO'!$E$14:E655,'MODELO ORÇAMENTO'!E655,'MODELO ORÇAMENTO'!$I$14:I655,DADOS!$AE$6))))</f>
        <v>0</v>
      </c>
      <c r="G655">
        <f>IF(I655="","",IF(I655=DADOS!$AE$4,"",IF(OR(I655=DADOS!$AE$5,I655=DADOS!$AE$6,I655=DADOS!$AE$7),COUNTIFS('MODELO ORÇAMENTO'!$D$14:D655,'MODELO ORÇAMENTO'!D655,'MODELO ORÇAMENTO'!$E$14:E655,'MODELO ORÇAMENTO'!E655,'MODELO ORÇAMENTO'!$F$14:F655,'MODELO ORÇAMENTO'!F655,'MODELO ORÇAMENTO'!$I$14:I655,DADOS!$AE$7),COUNTIFS('MODELO ORÇAMENTO'!$D$14:D655,'MODELO ORÇAMENTO'!D655,'MODELO ORÇAMENTO'!$E$14:E655,'MODELO ORÇAMENTO'!E655,'MODELO ORÇAMENTO'!$F$14:F655,'MODELO ORÇAMENTO'!F655,'MODELO ORÇAMENTO'!$I$14:I655,DADOS!$AE$7))))</f>
        <v>0</v>
      </c>
      <c r="H655">
        <f>IF(I655="","",COUNTIFS('MODELO ORÇAMENTO'!$D$14:D655,'MODELO ORÇAMENTO'!D655,'MODELO ORÇAMENTO'!$E$14:E655,'MODELO ORÇAMENTO'!E655,'MODELO ORÇAMENTO'!$F$14:F655,'MODELO ORÇAMENTO'!F655,'MODELO ORÇAMENTO'!$G$14:G655,'MODELO ORÇAMENTO'!G655,'MODELO ORÇAMENTO'!$I$14:I655,DADOS!$AE$8))</f>
        <v>2</v>
      </c>
      <c r="I655" t="s">
        <v>16</v>
      </c>
      <c r="K655" s="49"/>
      <c r="L655" s="2" t="s">
        <v>1004</v>
      </c>
      <c r="O655" s="4" t="s">
        <v>197</v>
      </c>
      <c r="P655" s="3" t="s">
        <v>75</v>
      </c>
      <c r="Q655" s="5">
        <v>20</v>
      </c>
      <c r="R655" s="7"/>
      <c r="S655" s="6"/>
      <c r="T655" s="8"/>
      <c r="U655" s="2" t="s">
        <v>42</v>
      </c>
      <c r="V655" s="43"/>
      <c r="Z655" s="10" t="s">
        <v>0</v>
      </c>
      <c r="AA655" s="10" t="s">
        <v>0</v>
      </c>
      <c r="AB655" s="10" t="s">
        <v>0</v>
      </c>
      <c r="AC655" s="10" t="s">
        <v>0</v>
      </c>
      <c r="AE655" s="10" t="s">
        <v>0</v>
      </c>
      <c r="AF655" s="10" t="s">
        <v>0</v>
      </c>
      <c r="AG655" s="10" t="s">
        <v>0</v>
      </c>
      <c r="AH655" s="10" t="s">
        <v>0</v>
      </c>
      <c r="AI655" s="10" t="s">
        <v>0</v>
      </c>
    </row>
    <row r="656" spans="2:35" x14ac:dyDescent="0.25">
      <c r="B656" t="str">
        <f>IFERROR(IF(I656=DADOS!$AE$8,S656,""),0)</f>
        <v/>
      </c>
      <c r="C656" t="str">
        <f>IF(I656=DADOS!$AE$8,S656,"")</f>
        <v/>
      </c>
      <c r="D656" t="str">
        <f>IF(I656="","",COUNTIF(I$12:I656,DADOS!$AE$4))</f>
        <v/>
      </c>
      <c r="E656" t="str">
        <f>IF(I656="","",IF(I656=DADOS!$AE$4,"",IF(OR(I656=DADOS!$AE$5,I656=DADOS!$AE$6,I656=DADOS!$AE$7),COUNTIFS('MODELO ORÇAMENTO'!$D$14:D656,'MODELO ORÇAMENTO'!D656,'MODELO ORÇAMENTO'!$I$14:I656,DADOS!$AE$5),COUNTIFS('MODELO ORÇAMENTO'!$D$14:D656,'MODELO ORÇAMENTO'!D656,'MODELO ORÇAMENTO'!$I$14:I656,DADOS!$AE$5))))</f>
        <v/>
      </c>
      <c r="F656" t="str">
        <f>IF(I656="","",IF(I656=DADOS!$AE$4,"",IF(OR(I656=DADOS!$AE$5,I656=DADOS!$AE$6,I656=DADOS!$AE$7),COUNTIFS('MODELO ORÇAMENTO'!$D$14:D656,'MODELO ORÇAMENTO'!D656,'MODELO ORÇAMENTO'!$E$14:E656,'MODELO ORÇAMENTO'!E656,'MODELO ORÇAMENTO'!$I$14:I656,DADOS!$AE$6),COUNTIFS('MODELO ORÇAMENTO'!$D$14:D656,'MODELO ORÇAMENTO'!D656,'MODELO ORÇAMENTO'!$E$14:E656,'MODELO ORÇAMENTO'!E656,'MODELO ORÇAMENTO'!$I$14:I656,DADOS!$AE$6))))</f>
        <v/>
      </c>
      <c r="G656" t="str">
        <f>IF(I656="","",IF(I656=DADOS!$AE$4,"",IF(OR(I656=DADOS!$AE$5,I656=DADOS!$AE$6,I656=DADOS!$AE$7),COUNTIFS('MODELO ORÇAMENTO'!$D$14:D656,'MODELO ORÇAMENTO'!D656,'MODELO ORÇAMENTO'!$E$14:E656,'MODELO ORÇAMENTO'!E656,'MODELO ORÇAMENTO'!$F$14:F656,'MODELO ORÇAMENTO'!F656,'MODELO ORÇAMENTO'!$I$14:I656,DADOS!$AE$7),COUNTIFS('MODELO ORÇAMENTO'!$D$14:D656,'MODELO ORÇAMENTO'!D656,'MODELO ORÇAMENTO'!$E$14:E656,'MODELO ORÇAMENTO'!E656,'MODELO ORÇAMENTO'!$F$14:F656,'MODELO ORÇAMENTO'!F656,'MODELO ORÇAMENTO'!$I$14:I656,DADOS!$AE$7))))</f>
        <v/>
      </c>
      <c r="H656" t="str">
        <f>IF(I656="","",COUNTIFS('MODELO ORÇAMENTO'!$D$14:D656,'MODELO ORÇAMENTO'!D656,'MODELO ORÇAMENTO'!$E$14:E656,'MODELO ORÇAMENTO'!E656,'MODELO ORÇAMENTO'!$F$14:F656,'MODELO ORÇAMENTO'!F656,'MODELO ORÇAMENTO'!$G$14:G656,'MODELO ORÇAMENTO'!G656,'MODELO ORÇAMENTO'!$I$14:I656,DADOS!$AE$8))</f>
        <v/>
      </c>
      <c r="K656" s="49"/>
      <c r="L656" s="2" t="s">
        <v>0</v>
      </c>
      <c r="O656" s="4" t="s">
        <v>0</v>
      </c>
      <c r="P656" s="3" t="s">
        <v>0</v>
      </c>
      <c r="Q656" s="5" t="s">
        <v>0</v>
      </c>
      <c r="R656" s="7"/>
      <c r="S656" s="6"/>
      <c r="T656" s="8"/>
      <c r="V656" s="43"/>
      <c r="Z656" s="10" t="s">
        <v>0</v>
      </c>
      <c r="AA656" s="10" t="s">
        <v>0</v>
      </c>
      <c r="AB656" s="10" t="s">
        <v>0</v>
      </c>
      <c r="AC656" s="10" t="s">
        <v>0</v>
      </c>
      <c r="AE656" s="10" t="s">
        <v>0</v>
      </c>
      <c r="AF656" s="10" t="s">
        <v>0</v>
      </c>
      <c r="AG656" s="10" t="s">
        <v>0</v>
      </c>
      <c r="AH656" s="10" t="s">
        <v>0</v>
      </c>
      <c r="AI656" s="10" t="s">
        <v>0</v>
      </c>
    </row>
    <row r="657" spans="2:35" x14ac:dyDescent="0.25">
      <c r="B657" t="str">
        <f>IFERROR(IF(I657=DADOS!$AE$8,S657,""),0)</f>
        <v/>
      </c>
      <c r="C657" t="str">
        <f>IF(I657=DADOS!$AE$8,S657,"")</f>
        <v/>
      </c>
      <c r="D657">
        <f>IF(I657="","",COUNTIF(I$12:I657,DADOS!$AE$4))</f>
        <v>4</v>
      </c>
      <c r="E657">
        <f>IF(I657="","",IF(I657=DADOS!$AE$4,"",IF(OR(I657=DADOS!$AE$5,I657=DADOS!$AE$6,I657=DADOS!$AE$7),COUNTIFS('MODELO ORÇAMENTO'!$D$14:D657,'MODELO ORÇAMENTO'!D657,'MODELO ORÇAMENTO'!$I$14:I657,DADOS!$AE$5),COUNTIFS('MODELO ORÇAMENTO'!$D$14:D657,'MODELO ORÇAMENTO'!D657,'MODELO ORÇAMENTO'!$I$14:I657,DADOS!$AE$5))))</f>
        <v>3</v>
      </c>
      <c r="F657">
        <f>IF(I657="","",IF(I657=DADOS!$AE$4,"",IF(OR(I657=DADOS!$AE$5,I657=DADOS!$AE$6,I657=DADOS!$AE$7),COUNTIFS('MODELO ORÇAMENTO'!$D$14:D657,'MODELO ORÇAMENTO'!D657,'MODELO ORÇAMENTO'!$E$14:E657,'MODELO ORÇAMENTO'!E657,'MODELO ORÇAMENTO'!$I$14:I657,DADOS!$AE$6),COUNTIFS('MODELO ORÇAMENTO'!$D$14:D657,'MODELO ORÇAMENTO'!D657,'MODELO ORÇAMENTO'!$E$14:E657,'MODELO ORÇAMENTO'!E657,'MODELO ORÇAMENTO'!$I$14:I657,DADOS!$AE$6))))</f>
        <v>0</v>
      </c>
      <c r="G657">
        <f>IF(I657="","",IF(I657=DADOS!$AE$4,"",IF(OR(I657=DADOS!$AE$5,I657=DADOS!$AE$6,I657=DADOS!$AE$7),COUNTIFS('MODELO ORÇAMENTO'!$D$14:D657,'MODELO ORÇAMENTO'!D657,'MODELO ORÇAMENTO'!$E$14:E657,'MODELO ORÇAMENTO'!E657,'MODELO ORÇAMENTO'!$F$14:F657,'MODELO ORÇAMENTO'!F657,'MODELO ORÇAMENTO'!$I$14:I657,DADOS!$AE$7),COUNTIFS('MODELO ORÇAMENTO'!$D$14:D657,'MODELO ORÇAMENTO'!D657,'MODELO ORÇAMENTO'!$E$14:E657,'MODELO ORÇAMENTO'!E657,'MODELO ORÇAMENTO'!$F$14:F657,'MODELO ORÇAMENTO'!F657,'MODELO ORÇAMENTO'!$I$14:I657,DADOS!$AE$7))))</f>
        <v>0</v>
      </c>
      <c r="H657">
        <f>IF(I657="","",COUNTIFS('MODELO ORÇAMENTO'!$D$14:D657,'MODELO ORÇAMENTO'!D657,'MODELO ORÇAMENTO'!$E$14:E657,'MODELO ORÇAMENTO'!E657,'MODELO ORÇAMENTO'!$F$14:F657,'MODELO ORÇAMENTO'!F657,'MODELO ORÇAMENTO'!$G$14:G657,'MODELO ORÇAMENTO'!G657,'MODELO ORÇAMENTO'!$I$14:I657,DADOS!$AE$8))</f>
        <v>0</v>
      </c>
      <c r="I657" t="s">
        <v>13</v>
      </c>
      <c r="K657" s="49"/>
      <c r="L657" s="2" t="s">
        <v>1005</v>
      </c>
      <c r="O657" s="4" t="s">
        <v>199</v>
      </c>
      <c r="P657" s="3" t="s">
        <v>0</v>
      </c>
      <c r="Q657" s="5" t="s">
        <v>0</v>
      </c>
      <c r="R657" s="7"/>
      <c r="S657" s="6"/>
      <c r="T657" s="8"/>
      <c r="V657" s="43"/>
      <c r="X657" s="9" t="s">
        <v>199</v>
      </c>
      <c r="Z657" s="10" t="s">
        <v>0</v>
      </c>
      <c r="AA657" s="10" t="s">
        <v>0</v>
      </c>
      <c r="AB657" s="10" t="s">
        <v>0</v>
      </c>
      <c r="AC657" s="10" t="s">
        <v>0</v>
      </c>
      <c r="AE657" s="10" t="s">
        <v>0</v>
      </c>
      <c r="AF657" s="10" t="s">
        <v>0</v>
      </c>
      <c r="AG657" s="10" t="s">
        <v>0</v>
      </c>
      <c r="AH657" s="10" t="s">
        <v>0</v>
      </c>
      <c r="AI657" s="10" t="s">
        <v>0</v>
      </c>
    </row>
    <row r="658" spans="2:35" ht="30" x14ac:dyDescent="0.25">
      <c r="B658">
        <f>IFERROR(IF(I658=DADOS!$AE$8,S658,""),0)</f>
        <v>0</v>
      </c>
      <c r="C658">
        <f>IF(I658=DADOS!$AE$8,S658,"")</f>
        <v>0</v>
      </c>
      <c r="D658">
        <f>IF(I658="","",COUNTIF(I$12:I658,DADOS!$AE$4))</f>
        <v>4</v>
      </c>
      <c r="E658">
        <f>IF(I658="","",IF(I658=DADOS!$AE$4,"",IF(OR(I658=DADOS!$AE$5,I658=DADOS!$AE$6,I658=DADOS!$AE$7),COUNTIFS('MODELO ORÇAMENTO'!$D$14:D658,'MODELO ORÇAMENTO'!D658,'MODELO ORÇAMENTO'!$I$14:I658,DADOS!$AE$5),COUNTIFS('MODELO ORÇAMENTO'!$D$14:D658,'MODELO ORÇAMENTO'!D658,'MODELO ORÇAMENTO'!$I$14:I658,DADOS!$AE$5))))</f>
        <v>3</v>
      </c>
      <c r="F658">
        <f>IF(I658="","",IF(I658=DADOS!$AE$4,"",IF(OR(I658=DADOS!$AE$5,I658=DADOS!$AE$6,I658=DADOS!$AE$7),COUNTIFS('MODELO ORÇAMENTO'!$D$14:D658,'MODELO ORÇAMENTO'!D658,'MODELO ORÇAMENTO'!$E$14:E658,'MODELO ORÇAMENTO'!E658,'MODELO ORÇAMENTO'!$I$14:I658,DADOS!$AE$6),COUNTIFS('MODELO ORÇAMENTO'!$D$14:D658,'MODELO ORÇAMENTO'!D658,'MODELO ORÇAMENTO'!$E$14:E658,'MODELO ORÇAMENTO'!E658,'MODELO ORÇAMENTO'!$I$14:I658,DADOS!$AE$6))))</f>
        <v>0</v>
      </c>
      <c r="G658">
        <f>IF(I658="","",IF(I658=DADOS!$AE$4,"",IF(OR(I658=DADOS!$AE$5,I658=DADOS!$AE$6,I658=DADOS!$AE$7),COUNTIFS('MODELO ORÇAMENTO'!$D$14:D658,'MODELO ORÇAMENTO'!D658,'MODELO ORÇAMENTO'!$E$14:E658,'MODELO ORÇAMENTO'!E658,'MODELO ORÇAMENTO'!$F$14:F658,'MODELO ORÇAMENTO'!F658,'MODELO ORÇAMENTO'!$I$14:I658,DADOS!$AE$7),COUNTIFS('MODELO ORÇAMENTO'!$D$14:D658,'MODELO ORÇAMENTO'!D658,'MODELO ORÇAMENTO'!$E$14:E658,'MODELO ORÇAMENTO'!E658,'MODELO ORÇAMENTO'!$F$14:F658,'MODELO ORÇAMENTO'!F658,'MODELO ORÇAMENTO'!$I$14:I658,DADOS!$AE$7))))</f>
        <v>0</v>
      </c>
      <c r="H658">
        <f>IF(I658="","",COUNTIFS('MODELO ORÇAMENTO'!$D$14:D658,'MODELO ORÇAMENTO'!D658,'MODELO ORÇAMENTO'!$E$14:E658,'MODELO ORÇAMENTO'!E658,'MODELO ORÇAMENTO'!$F$14:F658,'MODELO ORÇAMENTO'!F658,'MODELO ORÇAMENTO'!$G$14:G658,'MODELO ORÇAMENTO'!G658,'MODELO ORÇAMENTO'!$I$14:I658,DADOS!$AE$8))</f>
        <v>1</v>
      </c>
      <c r="I658" t="s">
        <v>16</v>
      </c>
      <c r="K658" s="49"/>
      <c r="L658" s="2" t="s">
        <v>1006</v>
      </c>
      <c r="O658" s="4" t="s">
        <v>201</v>
      </c>
      <c r="P658" s="3" t="s">
        <v>107</v>
      </c>
      <c r="Q658" s="5">
        <v>119.80799999999998</v>
      </c>
      <c r="R658" s="7"/>
      <c r="S658" s="6"/>
      <c r="T658" s="8"/>
      <c r="U658" s="2" t="s">
        <v>42</v>
      </c>
      <c r="V658" s="43"/>
      <c r="Z658" s="10" t="s">
        <v>0</v>
      </c>
      <c r="AA658" s="10" t="s">
        <v>0</v>
      </c>
      <c r="AB658" s="10" t="s">
        <v>0</v>
      </c>
      <c r="AC658" s="10" t="s">
        <v>0</v>
      </c>
      <c r="AE658" s="10" t="s">
        <v>0</v>
      </c>
      <c r="AF658" s="10" t="s">
        <v>0</v>
      </c>
      <c r="AG658" s="10" t="s">
        <v>0</v>
      </c>
      <c r="AH658" s="10" t="s">
        <v>0</v>
      </c>
      <c r="AI658" s="10" t="s">
        <v>0</v>
      </c>
    </row>
    <row r="659" spans="2:35" ht="30" x14ac:dyDescent="0.25">
      <c r="B659">
        <f>IFERROR(IF(I659=DADOS!$AE$8,S659,""),0)</f>
        <v>0</v>
      </c>
      <c r="C659">
        <f>IF(I659=DADOS!$AE$8,S659,"")</f>
        <v>0</v>
      </c>
      <c r="D659">
        <f>IF(I659="","",COUNTIF(I$12:I659,DADOS!$AE$4))</f>
        <v>4</v>
      </c>
      <c r="E659">
        <f>IF(I659="","",IF(I659=DADOS!$AE$4,"",IF(OR(I659=DADOS!$AE$5,I659=DADOS!$AE$6,I659=DADOS!$AE$7),COUNTIFS('MODELO ORÇAMENTO'!$D$14:D659,'MODELO ORÇAMENTO'!D659,'MODELO ORÇAMENTO'!$I$14:I659,DADOS!$AE$5),COUNTIFS('MODELO ORÇAMENTO'!$D$14:D659,'MODELO ORÇAMENTO'!D659,'MODELO ORÇAMENTO'!$I$14:I659,DADOS!$AE$5))))</f>
        <v>3</v>
      </c>
      <c r="F659">
        <f>IF(I659="","",IF(I659=DADOS!$AE$4,"",IF(OR(I659=DADOS!$AE$5,I659=DADOS!$AE$6,I659=DADOS!$AE$7),COUNTIFS('MODELO ORÇAMENTO'!$D$14:D659,'MODELO ORÇAMENTO'!D659,'MODELO ORÇAMENTO'!$E$14:E659,'MODELO ORÇAMENTO'!E659,'MODELO ORÇAMENTO'!$I$14:I659,DADOS!$AE$6),COUNTIFS('MODELO ORÇAMENTO'!$D$14:D659,'MODELO ORÇAMENTO'!D659,'MODELO ORÇAMENTO'!$E$14:E659,'MODELO ORÇAMENTO'!E659,'MODELO ORÇAMENTO'!$I$14:I659,DADOS!$AE$6))))</f>
        <v>0</v>
      </c>
      <c r="G659">
        <f>IF(I659="","",IF(I659=DADOS!$AE$4,"",IF(OR(I659=DADOS!$AE$5,I659=DADOS!$AE$6,I659=DADOS!$AE$7),COUNTIFS('MODELO ORÇAMENTO'!$D$14:D659,'MODELO ORÇAMENTO'!D659,'MODELO ORÇAMENTO'!$E$14:E659,'MODELO ORÇAMENTO'!E659,'MODELO ORÇAMENTO'!$F$14:F659,'MODELO ORÇAMENTO'!F659,'MODELO ORÇAMENTO'!$I$14:I659,DADOS!$AE$7),COUNTIFS('MODELO ORÇAMENTO'!$D$14:D659,'MODELO ORÇAMENTO'!D659,'MODELO ORÇAMENTO'!$E$14:E659,'MODELO ORÇAMENTO'!E659,'MODELO ORÇAMENTO'!$F$14:F659,'MODELO ORÇAMENTO'!F659,'MODELO ORÇAMENTO'!$I$14:I659,DADOS!$AE$7))))</f>
        <v>0</v>
      </c>
      <c r="H659">
        <f>IF(I659="","",COUNTIFS('MODELO ORÇAMENTO'!$D$14:D659,'MODELO ORÇAMENTO'!D659,'MODELO ORÇAMENTO'!$E$14:E659,'MODELO ORÇAMENTO'!E659,'MODELO ORÇAMENTO'!$F$14:F659,'MODELO ORÇAMENTO'!F659,'MODELO ORÇAMENTO'!$G$14:G659,'MODELO ORÇAMENTO'!G659,'MODELO ORÇAMENTO'!$I$14:I659,DADOS!$AE$8))</f>
        <v>2</v>
      </c>
      <c r="I659" t="s">
        <v>16</v>
      </c>
      <c r="K659" s="49"/>
      <c r="L659" s="2" t="s">
        <v>1007</v>
      </c>
      <c r="O659" s="4" t="s">
        <v>203</v>
      </c>
      <c r="P659" s="3" t="s">
        <v>107</v>
      </c>
      <c r="Q659" s="5">
        <v>61.368694866473447</v>
      </c>
      <c r="R659" s="7"/>
      <c r="S659" s="6"/>
      <c r="T659" s="8"/>
      <c r="U659" s="2" t="s">
        <v>42</v>
      </c>
      <c r="V659" s="43"/>
      <c r="Z659" s="10" t="s">
        <v>0</v>
      </c>
      <c r="AA659" s="10" t="s">
        <v>0</v>
      </c>
      <c r="AB659" s="10" t="s">
        <v>0</v>
      </c>
      <c r="AC659" s="10" t="s">
        <v>0</v>
      </c>
      <c r="AE659" s="10" t="s">
        <v>0</v>
      </c>
      <c r="AF659" s="10" t="s">
        <v>0</v>
      </c>
      <c r="AG659" s="10" t="s">
        <v>0</v>
      </c>
      <c r="AH659" s="10" t="s">
        <v>0</v>
      </c>
      <c r="AI659" s="10" t="s">
        <v>0</v>
      </c>
    </row>
    <row r="660" spans="2:35" ht="30" x14ac:dyDescent="0.25">
      <c r="B660">
        <f>IFERROR(IF(I660=DADOS!$AE$8,S660,""),0)</f>
        <v>0</v>
      </c>
      <c r="C660">
        <f>IF(I660=DADOS!$AE$8,S660,"")</f>
        <v>0</v>
      </c>
      <c r="D660">
        <f>IF(I660="","",COUNTIF(I$12:I660,DADOS!$AE$4))</f>
        <v>4</v>
      </c>
      <c r="E660">
        <f>IF(I660="","",IF(I660=DADOS!$AE$4,"",IF(OR(I660=DADOS!$AE$5,I660=DADOS!$AE$6,I660=DADOS!$AE$7),COUNTIFS('MODELO ORÇAMENTO'!$D$14:D660,'MODELO ORÇAMENTO'!D660,'MODELO ORÇAMENTO'!$I$14:I660,DADOS!$AE$5),COUNTIFS('MODELO ORÇAMENTO'!$D$14:D660,'MODELO ORÇAMENTO'!D660,'MODELO ORÇAMENTO'!$I$14:I660,DADOS!$AE$5))))</f>
        <v>3</v>
      </c>
      <c r="F660">
        <f>IF(I660="","",IF(I660=DADOS!$AE$4,"",IF(OR(I660=DADOS!$AE$5,I660=DADOS!$AE$6,I660=DADOS!$AE$7),COUNTIFS('MODELO ORÇAMENTO'!$D$14:D660,'MODELO ORÇAMENTO'!D660,'MODELO ORÇAMENTO'!$E$14:E660,'MODELO ORÇAMENTO'!E660,'MODELO ORÇAMENTO'!$I$14:I660,DADOS!$AE$6),COUNTIFS('MODELO ORÇAMENTO'!$D$14:D660,'MODELO ORÇAMENTO'!D660,'MODELO ORÇAMENTO'!$E$14:E660,'MODELO ORÇAMENTO'!E660,'MODELO ORÇAMENTO'!$I$14:I660,DADOS!$AE$6))))</f>
        <v>0</v>
      </c>
      <c r="G660">
        <f>IF(I660="","",IF(I660=DADOS!$AE$4,"",IF(OR(I660=DADOS!$AE$5,I660=DADOS!$AE$6,I660=DADOS!$AE$7),COUNTIFS('MODELO ORÇAMENTO'!$D$14:D660,'MODELO ORÇAMENTO'!D660,'MODELO ORÇAMENTO'!$E$14:E660,'MODELO ORÇAMENTO'!E660,'MODELO ORÇAMENTO'!$F$14:F660,'MODELO ORÇAMENTO'!F660,'MODELO ORÇAMENTO'!$I$14:I660,DADOS!$AE$7),COUNTIFS('MODELO ORÇAMENTO'!$D$14:D660,'MODELO ORÇAMENTO'!D660,'MODELO ORÇAMENTO'!$E$14:E660,'MODELO ORÇAMENTO'!E660,'MODELO ORÇAMENTO'!$F$14:F660,'MODELO ORÇAMENTO'!F660,'MODELO ORÇAMENTO'!$I$14:I660,DADOS!$AE$7))))</f>
        <v>0</v>
      </c>
      <c r="H660">
        <f>IF(I660="","",COUNTIFS('MODELO ORÇAMENTO'!$D$14:D660,'MODELO ORÇAMENTO'!D660,'MODELO ORÇAMENTO'!$E$14:E660,'MODELO ORÇAMENTO'!E660,'MODELO ORÇAMENTO'!$F$14:F660,'MODELO ORÇAMENTO'!F660,'MODELO ORÇAMENTO'!$G$14:G660,'MODELO ORÇAMENTO'!G660,'MODELO ORÇAMENTO'!$I$14:I660,DADOS!$AE$8))</f>
        <v>3</v>
      </c>
      <c r="I660" t="s">
        <v>16</v>
      </c>
      <c r="K660" s="49"/>
      <c r="L660" s="2" t="s">
        <v>1008</v>
      </c>
      <c r="O660" s="4" t="s">
        <v>205</v>
      </c>
      <c r="P660" s="3" t="s">
        <v>49</v>
      </c>
      <c r="Q660" s="5">
        <v>39.775000000000006</v>
      </c>
      <c r="R660" s="7"/>
      <c r="S660" s="6"/>
      <c r="T660" s="8"/>
      <c r="U660" s="2" t="s">
        <v>42</v>
      </c>
      <c r="V660" s="43"/>
      <c r="Z660" s="10" t="s">
        <v>0</v>
      </c>
      <c r="AA660" s="10" t="s">
        <v>0</v>
      </c>
      <c r="AB660" s="10" t="s">
        <v>0</v>
      </c>
      <c r="AC660" s="10" t="s">
        <v>0</v>
      </c>
      <c r="AE660" s="10" t="s">
        <v>0</v>
      </c>
      <c r="AF660" s="10" t="s">
        <v>0</v>
      </c>
      <c r="AG660" s="10" t="s">
        <v>0</v>
      </c>
      <c r="AH660" s="10" t="s">
        <v>0</v>
      </c>
      <c r="AI660" s="10" t="s">
        <v>0</v>
      </c>
    </row>
    <row r="661" spans="2:35" ht="45" x14ac:dyDescent="0.25">
      <c r="B661">
        <f>IFERROR(IF(I661=DADOS!$AE$8,S661,""),0)</f>
        <v>0</v>
      </c>
      <c r="C661">
        <f>IF(I661=DADOS!$AE$8,S661,"")</f>
        <v>0</v>
      </c>
      <c r="D661">
        <f>IF(I661="","",COUNTIF(I$12:I661,DADOS!$AE$4))</f>
        <v>4</v>
      </c>
      <c r="E661">
        <f>IF(I661="","",IF(I661=DADOS!$AE$4,"",IF(OR(I661=DADOS!$AE$5,I661=DADOS!$AE$6,I661=DADOS!$AE$7),COUNTIFS('MODELO ORÇAMENTO'!$D$14:D661,'MODELO ORÇAMENTO'!D661,'MODELO ORÇAMENTO'!$I$14:I661,DADOS!$AE$5),COUNTIFS('MODELO ORÇAMENTO'!$D$14:D661,'MODELO ORÇAMENTO'!D661,'MODELO ORÇAMENTO'!$I$14:I661,DADOS!$AE$5))))</f>
        <v>3</v>
      </c>
      <c r="F661">
        <f>IF(I661="","",IF(I661=DADOS!$AE$4,"",IF(OR(I661=DADOS!$AE$5,I661=DADOS!$AE$6,I661=DADOS!$AE$7),COUNTIFS('MODELO ORÇAMENTO'!$D$14:D661,'MODELO ORÇAMENTO'!D661,'MODELO ORÇAMENTO'!$E$14:E661,'MODELO ORÇAMENTO'!E661,'MODELO ORÇAMENTO'!$I$14:I661,DADOS!$AE$6),COUNTIFS('MODELO ORÇAMENTO'!$D$14:D661,'MODELO ORÇAMENTO'!D661,'MODELO ORÇAMENTO'!$E$14:E661,'MODELO ORÇAMENTO'!E661,'MODELO ORÇAMENTO'!$I$14:I661,DADOS!$AE$6))))</f>
        <v>0</v>
      </c>
      <c r="G661">
        <f>IF(I661="","",IF(I661=DADOS!$AE$4,"",IF(OR(I661=DADOS!$AE$5,I661=DADOS!$AE$6,I661=DADOS!$AE$7),COUNTIFS('MODELO ORÇAMENTO'!$D$14:D661,'MODELO ORÇAMENTO'!D661,'MODELO ORÇAMENTO'!$E$14:E661,'MODELO ORÇAMENTO'!E661,'MODELO ORÇAMENTO'!$F$14:F661,'MODELO ORÇAMENTO'!F661,'MODELO ORÇAMENTO'!$I$14:I661,DADOS!$AE$7),COUNTIFS('MODELO ORÇAMENTO'!$D$14:D661,'MODELO ORÇAMENTO'!D661,'MODELO ORÇAMENTO'!$E$14:E661,'MODELO ORÇAMENTO'!E661,'MODELO ORÇAMENTO'!$F$14:F661,'MODELO ORÇAMENTO'!F661,'MODELO ORÇAMENTO'!$I$14:I661,DADOS!$AE$7))))</f>
        <v>0</v>
      </c>
      <c r="H661">
        <f>IF(I661="","",COUNTIFS('MODELO ORÇAMENTO'!$D$14:D661,'MODELO ORÇAMENTO'!D661,'MODELO ORÇAMENTO'!$E$14:E661,'MODELO ORÇAMENTO'!E661,'MODELO ORÇAMENTO'!$F$14:F661,'MODELO ORÇAMENTO'!F661,'MODELO ORÇAMENTO'!$G$14:G661,'MODELO ORÇAMENTO'!G661,'MODELO ORÇAMENTO'!$I$14:I661,DADOS!$AE$8))</f>
        <v>4</v>
      </c>
      <c r="I661" t="s">
        <v>16</v>
      </c>
      <c r="K661" s="49"/>
      <c r="L661" s="2" t="s">
        <v>1009</v>
      </c>
      <c r="O661" s="4" t="s">
        <v>109</v>
      </c>
      <c r="P661" s="3" t="s">
        <v>49</v>
      </c>
      <c r="Q661" s="5">
        <v>93.910000000000011</v>
      </c>
      <c r="R661" s="7"/>
      <c r="S661" s="6"/>
      <c r="T661" s="8"/>
      <c r="U661" s="2" t="s">
        <v>42</v>
      </c>
      <c r="V661" s="43"/>
      <c r="Z661" s="10" t="s">
        <v>0</v>
      </c>
      <c r="AA661" s="10" t="s">
        <v>0</v>
      </c>
      <c r="AB661" s="10" t="s">
        <v>0</v>
      </c>
      <c r="AC661" s="10" t="s">
        <v>0</v>
      </c>
      <c r="AE661" s="10" t="s">
        <v>0</v>
      </c>
      <c r="AF661" s="10" t="s">
        <v>0</v>
      </c>
      <c r="AG661" s="10" t="s">
        <v>0</v>
      </c>
      <c r="AH661" s="10" t="s">
        <v>0</v>
      </c>
      <c r="AI661" s="10" t="s">
        <v>0</v>
      </c>
    </row>
    <row r="662" spans="2:35" ht="45" x14ac:dyDescent="0.25">
      <c r="B662">
        <f>IFERROR(IF(I662=DADOS!$AE$8,S662,""),0)</f>
        <v>0</v>
      </c>
      <c r="C662">
        <f>IF(I662=DADOS!$AE$8,S662,"")</f>
        <v>0</v>
      </c>
      <c r="D662">
        <f>IF(I662="","",COUNTIF(I$12:I662,DADOS!$AE$4))</f>
        <v>4</v>
      </c>
      <c r="E662">
        <f>IF(I662="","",IF(I662=DADOS!$AE$4,"",IF(OR(I662=DADOS!$AE$5,I662=DADOS!$AE$6,I662=DADOS!$AE$7),COUNTIFS('MODELO ORÇAMENTO'!$D$14:D662,'MODELO ORÇAMENTO'!D662,'MODELO ORÇAMENTO'!$I$14:I662,DADOS!$AE$5),COUNTIFS('MODELO ORÇAMENTO'!$D$14:D662,'MODELO ORÇAMENTO'!D662,'MODELO ORÇAMENTO'!$I$14:I662,DADOS!$AE$5))))</f>
        <v>3</v>
      </c>
      <c r="F662">
        <f>IF(I662="","",IF(I662=DADOS!$AE$4,"",IF(OR(I662=DADOS!$AE$5,I662=DADOS!$AE$6,I662=DADOS!$AE$7),COUNTIFS('MODELO ORÇAMENTO'!$D$14:D662,'MODELO ORÇAMENTO'!D662,'MODELO ORÇAMENTO'!$E$14:E662,'MODELO ORÇAMENTO'!E662,'MODELO ORÇAMENTO'!$I$14:I662,DADOS!$AE$6),COUNTIFS('MODELO ORÇAMENTO'!$D$14:D662,'MODELO ORÇAMENTO'!D662,'MODELO ORÇAMENTO'!$E$14:E662,'MODELO ORÇAMENTO'!E662,'MODELO ORÇAMENTO'!$I$14:I662,DADOS!$AE$6))))</f>
        <v>0</v>
      </c>
      <c r="G662">
        <f>IF(I662="","",IF(I662=DADOS!$AE$4,"",IF(OR(I662=DADOS!$AE$5,I662=DADOS!$AE$6,I662=DADOS!$AE$7),COUNTIFS('MODELO ORÇAMENTO'!$D$14:D662,'MODELO ORÇAMENTO'!D662,'MODELO ORÇAMENTO'!$E$14:E662,'MODELO ORÇAMENTO'!E662,'MODELO ORÇAMENTO'!$F$14:F662,'MODELO ORÇAMENTO'!F662,'MODELO ORÇAMENTO'!$I$14:I662,DADOS!$AE$7),COUNTIFS('MODELO ORÇAMENTO'!$D$14:D662,'MODELO ORÇAMENTO'!D662,'MODELO ORÇAMENTO'!$E$14:E662,'MODELO ORÇAMENTO'!E662,'MODELO ORÇAMENTO'!$F$14:F662,'MODELO ORÇAMENTO'!F662,'MODELO ORÇAMENTO'!$I$14:I662,DADOS!$AE$7))))</f>
        <v>0</v>
      </c>
      <c r="H662">
        <f>IF(I662="","",COUNTIFS('MODELO ORÇAMENTO'!$D$14:D662,'MODELO ORÇAMENTO'!D662,'MODELO ORÇAMENTO'!$E$14:E662,'MODELO ORÇAMENTO'!E662,'MODELO ORÇAMENTO'!$F$14:F662,'MODELO ORÇAMENTO'!F662,'MODELO ORÇAMENTO'!$G$14:G662,'MODELO ORÇAMENTO'!G662,'MODELO ORÇAMENTO'!$I$14:I662,DADOS!$AE$8))</f>
        <v>5</v>
      </c>
      <c r="I662" t="s">
        <v>16</v>
      </c>
      <c r="K662" s="49"/>
      <c r="L662" s="2" t="s">
        <v>1010</v>
      </c>
      <c r="O662" s="4" t="s">
        <v>208</v>
      </c>
      <c r="P662" s="3" t="s">
        <v>49</v>
      </c>
      <c r="Q662" s="5">
        <v>93.910000000000011</v>
      </c>
      <c r="R662" s="7"/>
      <c r="S662" s="6"/>
      <c r="T662" s="8"/>
      <c r="U662" s="2" t="s">
        <v>42</v>
      </c>
      <c r="V662" s="43"/>
      <c r="Z662" s="10" t="s">
        <v>0</v>
      </c>
      <c r="AA662" s="10" t="s">
        <v>0</v>
      </c>
      <c r="AB662" s="10" t="s">
        <v>0</v>
      </c>
      <c r="AC662" s="10" t="s">
        <v>0</v>
      </c>
      <c r="AE662" s="10" t="s">
        <v>0</v>
      </c>
      <c r="AF662" s="10" t="s">
        <v>0</v>
      </c>
      <c r="AG662" s="10" t="s">
        <v>0</v>
      </c>
      <c r="AH662" s="10" t="s">
        <v>0</v>
      </c>
      <c r="AI662" s="10" t="s">
        <v>0</v>
      </c>
    </row>
    <row r="663" spans="2:35" ht="30" x14ac:dyDescent="0.25">
      <c r="B663">
        <f>IFERROR(IF(I663=DADOS!$AE$8,S663,""),0)</f>
        <v>0</v>
      </c>
      <c r="C663">
        <f>IF(I663=DADOS!$AE$8,S663,"")</f>
        <v>0</v>
      </c>
      <c r="D663">
        <f>IF(I663="","",COUNTIF(I$12:I663,DADOS!$AE$4))</f>
        <v>4</v>
      </c>
      <c r="E663">
        <f>IF(I663="","",IF(I663=DADOS!$AE$4,"",IF(OR(I663=DADOS!$AE$5,I663=DADOS!$AE$6,I663=DADOS!$AE$7),COUNTIFS('MODELO ORÇAMENTO'!$D$14:D663,'MODELO ORÇAMENTO'!D663,'MODELO ORÇAMENTO'!$I$14:I663,DADOS!$AE$5),COUNTIFS('MODELO ORÇAMENTO'!$D$14:D663,'MODELO ORÇAMENTO'!D663,'MODELO ORÇAMENTO'!$I$14:I663,DADOS!$AE$5))))</f>
        <v>3</v>
      </c>
      <c r="F663">
        <f>IF(I663="","",IF(I663=DADOS!$AE$4,"",IF(OR(I663=DADOS!$AE$5,I663=DADOS!$AE$6,I663=DADOS!$AE$7),COUNTIFS('MODELO ORÇAMENTO'!$D$14:D663,'MODELO ORÇAMENTO'!D663,'MODELO ORÇAMENTO'!$E$14:E663,'MODELO ORÇAMENTO'!E663,'MODELO ORÇAMENTO'!$I$14:I663,DADOS!$AE$6),COUNTIFS('MODELO ORÇAMENTO'!$D$14:D663,'MODELO ORÇAMENTO'!D663,'MODELO ORÇAMENTO'!$E$14:E663,'MODELO ORÇAMENTO'!E663,'MODELO ORÇAMENTO'!$I$14:I663,DADOS!$AE$6))))</f>
        <v>0</v>
      </c>
      <c r="G663">
        <f>IF(I663="","",IF(I663=DADOS!$AE$4,"",IF(OR(I663=DADOS!$AE$5,I663=DADOS!$AE$6,I663=DADOS!$AE$7),COUNTIFS('MODELO ORÇAMENTO'!$D$14:D663,'MODELO ORÇAMENTO'!D663,'MODELO ORÇAMENTO'!$E$14:E663,'MODELO ORÇAMENTO'!E663,'MODELO ORÇAMENTO'!$F$14:F663,'MODELO ORÇAMENTO'!F663,'MODELO ORÇAMENTO'!$I$14:I663,DADOS!$AE$7),COUNTIFS('MODELO ORÇAMENTO'!$D$14:D663,'MODELO ORÇAMENTO'!D663,'MODELO ORÇAMENTO'!$E$14:E663,'MODELO ORÇAMENTO'!E663,'MODELO ORÇAMENTO'!$F$14:F663,'MODELO ORÇAMENTO'!F663,'MODELO ORÇAMENTO'!$I$14:I663,DADOS!$AE$7))))</f>
        <v>0</v>
      </c>
      <c r="H663">
        <f>IF(I663="","",COUNTIFS('MODELO ORÇAMENTO'!$D$14:D663,'MODELO ORÇAMENTO'!D663,'MODELO ORÇAMENTO'!$E$14:E663,'MODELO ORÇAMENTO'!E663,'MODELO ORÇAMENTO'!$F$14:F663,'MODELO ORÇAMENTO'!F663,'MODELO ORÇAMENTO'!$G$14:G663,'MODELO ORÇAMENTO'!G663,'MODELO ORÇAMENTO'!$I$14:I663,DADOS!$AE$8))</f>
        <v>6</v>
      </c>
      <c r="I663" t="s">
        <v>16</v>
      </c>
      <c r="K663" s="49"/>
      <c r="L663" s="2" t="s">
        <v>1011</v>
      </c>
      <c r="O663" s="4" t="s">
        <v>210</v>
      </c>
      <c r="P663" s="3" t="s">
        <v>107</v>
      </c>
      <c r="Q663" s="5">
        <v>150.44646906631894</v>
      </c>
      <c r="R663" s="7"/>
      <c r="S663" s="6"/>
      <c r="T663" s="8"/>
      <c r="U663" s="2" t="s">
        <v>42</v>
      </c>
      <c r="V663" s="43"/>
      <c r="Z663" s="10" t="s">
        <v>0</v>
      </c>
      <c r="AA663" s="10" t="s">
        <v>0</v>
      </c>
      <c r="AB663" s="10" t="s">
        <v>0</v>
      </c>
      <c r="AC663" s="10" t="s">
        <v>0</v>
      </c>
      <c r="AE663" s="10" t="s">
        <v>0</v>
      </c>
      <c r="AF663" s="10" t="s">
        <v>0</v>
      </c>
      <c r="AG663" s="10" t="s">
        <v>0</v>
      </c>
      <c r="AH663" s="10" t="s">
        <v>0</v>
      </c>
      <c r="AI663" s="10" t="s">
        <v>0</v>
      </c>
    </row>
    <row r="664" spans="2:35" ht="30" x14ac:dyDescent="0.25">
      <c r="B664">
        <f>IFERROR(IF(I664=DADOS!$AE$8,S664,""),0)</f>
        <v>0</v>
      </c>
      <c r="C664">
        <f>IF(I664=DADOS!$AE$8,S664,"")</f>
        <v>0</v>
      </c>
      <c r="D664">
        <f>IF(I664="","",COUNTIF(I$12:I664,DADOS!$AE$4))</f>
        <v>4</v>
      </c>
      <c r="E664">
        <f>IF(I664="","",IF(I664=DADOS!$AE$4,"",IF(OR(I664=DADOS!$AE$5,I664=DADOS!$AE$6,I664=DADOS!$AE$7),COUNTIFS('MODELO ORÇAMENTO'!$D$14:D664,'MODELO ORÇAMENTO'!D664,'MODELO ORÇAMENTO'!$I$14:I664,DADOS!$AE$5),COUNTIFS('MODELO ORÇAMENTO'!$D$14:D664,'MODELO ORÇAMENTO'!D664,'MODELO ORÇAMENTO'!$I$14:I664,DADOS!$AE$5))))</f>
        <v>3</v>
      </c>
      <c r="F664">
        <f>IF(I664="","",IF(I664=DADOS!$AE$4,"",IF(OR(I664=DADOS!$AE$5,I664=DADOS!$AE$6,I664=DADOS!$AE$7),COUNTIFS('MODELO ORÇAMENTO'!$D$14:D664,'MODELO ORÇAMENTO'!D664,'MODELO ORÇAMENTO'!$E$14:E664,'MODELO ORÇAMENTO'!E664,'MODELO ORÇAMENTO'!$I$14:I664,DADOS!$AE$6),COUNTIFS('MODELO ORÇAMENTO'!$D$14:D664,'MODELO ORÇAMENTO'!D664,'MODELO ORÇAMENTO'!$E$14:E664,'MODELO ORÇAMENTO'!E664,'MODELO ORÇAMENTO'!$I$14:I664,DADOS!$AE$6))))</f>
        <v>0</v>
      </c>
      <c r="G664">
        <f>IF(I664="","",IF(I664=DADOS!$AE$4,"",IF(OR(I664=DADOS!$AE$5,I664=DADOS!$AE$6,I664=DADOS!$AE$7),COUNTIFS('MODELO ORÇAMENTO'!$D$14:D664,'MODELO ORÇAMENTO'!D664,'MODELO ORÇAMENTO'!$E$14:E664,'MODELO ORÇAMENTO'!E664,'MODELO ORÇAMENTO'!$F$14:F664,'MODELO ORÇAMENTO'!F664,'MODELO ORÇAMENTO'!$I$14:I664,DADOS!$AE$7),COUNTIFS('MODELO ORÇAMENTO'!$D$14:D664,'MODELO ORÇAMENTO'!D664,'MODELO ORÇAMENTO'!$E$14:E664,'MODELO ORÇAMENTO'!E664,'MODELO ORÇAMENTO'!$F$14:F664,'MODELO ORÇAMENTO'!F664,'MODELO ORÇAMENTO'!$I$14:I664,DADOS!$AE$7))))</f>
        <v>0</v>
      </c>
      <c r="H664">
        <f>IF(I664="","",COUNTIFS('MODELO ORÇAMENTO'!$D$14:D664,'MODELO ORÇAMENTO'!D664,'MODELO ORÇAMENTO'!$E$14:E664,'MODELO ORÇAMENTO'!E664,'MODELO ORÇAMENTO'!$F$14:F664,'MODELO ORÇAMENTO'!F664,'MODELO ORÇAMENTO'!$G$14:G664,'MODELO ORÇAMENTO'!G664,'MODELO ORÇAMENTO'!$I$14:I664,DADOS!$AE$8))</f>
        <v>7</v>
      </c>
      <c r="I664" t="s">
        <v>16</v>
      </c>
      <c r="K664" s="49"/>
      <c r="L664" s="2" t="s">
        <v>1012</v>
      </c>
      <c r="O664" s="4" t="s">
        <v>1013</v>
      </c>
      <c r="P664" s="3" t="s">
        <v>107</v>
      </c>
      <c r="Q664" s="5">
        <v>54</v>
      </c>
      <c r="R664" s="7"/>
      <c r="S664" s="6"/>
      <c r="T664" s="8"/>
      <c r="U664" s="2" t="s">
        <v>42</v>
      </c>
      <c r="V664" s="43"/>
      <c r="Z664" s="10" t="s">
        <v>0</v>
      </c>
      <c r="AA664" s="10" t="s">
        <v>0</v>
      </c>
      <c r="AB664" s="10" t="s">
        <v>0</v>
      </c>
      <c r="AC664" s="10" t="s">
        <v>0</v>
      </c>
      <c r="AE664" s="10" t="s">
        <v>0</v>
      </c>
      <c r="AF664" s="10" t="s">
        <v>0</v>
      </c>
      <c r="AG664" s="10" t="s">
        <v>0</v>
      </c>
      <c r="AH664" s="10" t="s">
        <v>0</v>
      </c>
      <c r="AI664" s="10" t="s">
        <v>0</v>
      </c>
    </row>
    <row r="665" spans="2:35" x14ac:dyDescent="0.25">
      <c r="B665" t="str">
        <f>IFERROR(IF(I665=DADOS!$AE$8,S665,""),0)</f>
        <v/>
      </c>
      <c r="C665" t="str">
        <f>IF(I665=DADOS!$AE$8,S665,"")</f>
        <v/>
      </c>
      <c r="D665" t="str">
        <f>IF(I665="","",COUNTIF(I$12:I665,DADOS!$AE$4))</f>
        <v/>
      </c>
      <c r="E665" t="str">
        <f>IF(I665="","",IF(I665=DADOS!$AE$4,"",IF(OR(I665=DADOS!$AE$5,I665=DADOS!$AE$6,I665=DADOS!$AE$7),COUNTIFS('MODELO ORÇAMENTO'!$D$14:D665,'MODELO ORÇAMENTO'!D665,'MODELO ORÇAMENTO'!$I$14:I665,DADOS!$AE$5),COUNTIFS('MODELO ORÇAMENTO'!$D$14:D665,'MODELO ORÇAMENTO'!D665,'MODELO ORÇAMENTO'!$I$14:I665,DADOS!$AE$5))))</f>
        <v/>
      </c>
      <c r="F665" t="str">
        <f>IF(I665="","",IF(I665=DADOS!$AE$4,"",IF(OR(I665=DADOS!$AE$5,I665=DADOS!$AE$6,I665=DADOS!$AE$7),COUNTIFS('MODELO ORÇAMENTO'!$D$14:D665,'MODELO ORÇAMENTO'!D665,'MODELO ORÇAMENTO'!$E$14:E665,'MODELO ORÇAMENTO'!E665,'MODELO ORÇAMENTO'!$I$14:I665,DADOS!$AE$6),COUNTIFS('MODELO ORÇAMENTO'!$D$14:D665,'MODELO ORÇAMENTO'!D665,'MODELO ORÇAMENTO'!$E$14:E665,'MODELO ORÇAMENTO'!E665,'MODELO ORÇAMENTO'!$I$14:I665,DADOS!$AE$6))))</f>
        <v/>
      </c>
      <c r="G665" t="str">
        <f>IF(I665="","",IF(I665=DADOS!$AE$4,"",IF(OR(I665=DADOS!$AE$5,I665=DADOS!$AE$6,I665=DADOS!$AE$7),COUNTIFS('MODELO ORÇAMENTO'!$D$14:D665,'MODELO ORÇAMENTO'!D665,'MODELO ORÇAMENTO'!$E$14:E665,'MODELO ORÇAMENTO'!E665,'MODELO ORÇAMENTO'!$F$14:F665,'MODELO ORÇAMENTO'!F665,'MODELO ORÇAMENTO'!$I$14:I665,DADOS!$AE$7),COUNTIFS('MODELO ORÇAMENTO'!$D$14:D665,'MODELO ORÇAMENTO'!D665,'MODELO ORÇAMENTO'!$E$14:E665,'MODELO ORÇAMENTO'!E665,'MODELO ORÇAMENTO'!$F$14:F665,'MODELO ORÇAMENTO'!F665,'MODELO ORÇAMENTO'!$I$14:I665,DADOS!$AE$7))))</f>
        <v/>
      </c>
      <c r="H665" t="str">
        <f>IF(I665="","",COUNTIFS('MODELO ORÇAMENTO'!$D$14:D665,'MODELO ORÇAMENTO'!D665,'MODELO ORÇAMENTO'!$E$14:E665,'MODELO ORÇAMENTO'!E665,'MODELO ORÇAMENTO'!$F$14:F665,'MODELO ORÇAMENTO'!F665,'MODELO ORÇAMENTO'!$G$14:G665,'MODELO ORÇAMENTO'!G665,'MODELO ORÇAMENTO'!$I$14:I665,DADOS!$AE$8))</f>
        <v/>
      </c>
      <c r="K665" s="49"/>
      <c r="L665" s="2" t="s">
        <v>0</v>
      </c>
      <c r="O665" s="4" t="s">
        <v>0</v>
      </c>
      <c r="P665" s="3" t="s">
        <v>0</v>
      </c>
      <c r="Q665" s="5" t="s">
        <v>0</v>
      </c>
      <c r="R665" s="7"/>
      <c r="S665" s="6"/>
      <c r="T665" s="8"/>
      <c r="V665" s="43"/>
      <c r="Z665" s="10" t="s">
        <v>0</v>
      </c>
      <c r="AA665" s="10" t="s">
        <v>0</v>
      </c>
      <c r="AB665" s="10" t="s">
        <v>0</v>
      </c>
      <c r="AC665" s="10" t="s">
        <v>0</v>
      </c>
      <c r="AE665" s="10" t="s">
        <v>0</v>
      </c>
      <c r="AF665" s="10" t="s">
        <v>0</v>
      </c>
      <c r="AG665" s="10" t="s">
        <v>0</v>
      </c>
      <c r="AH665" s="10" t="s">
        <v>0</v>
      </c>
      <c r="AI665" s="10" t="s">
        <v>0</v>
      </c>
    </row>
    <row r="666" spans="2:35" x14ac:dyDescent="0.25">
      <c r="B666" t="str">
        <f>IFERROR(IF(I666=DADOS!$AE$8,S666,""),0)</f>
        <v/>
      </c>
      <c r="C666" t="str">
        <f>IF(I666=DADOS!$AE$8,S666,"")</f>
        <v/>
      </c>
      <c r="D666">
        <f>IF(I666="","",COUNTIF(I$12:I666,DADOS!$AE$4))</f>
        <v>4</v>
      </c>
      <c r="E666">
        <f>IF(I666="","",IF(I666=DADOS!$AE$4,"",IF(OR(I666=DADOS!$AE$5,I666=DADOS!$AE$6,I666=DADOS!$AE$7),COUNTIFS('MODELO ORÇAMENTO'!$D$14:D666,'MODELO ORÇAMENTO'!D666,'MODELO ORÇAMENTO'!$I$14:I666,DADOS!$AE$5),COUNTIFS('MODELO ORÇAMENTO'!$D$14:D666,'MODELO ORÇAMENTO'!D666,'MODELO ORÇAMENTO'!$I$14:I666,DADOS!$AE$5))))</f>
        <v>4</v>
      </c>
      <c r="F666">
        <f>IF(I666="","",IF(I666=DADOS!$AE$4,"",IF(OR(I666=DADOS!$AE$5,I666=DADOS!$AE$6,I666=DADOS!$AE$7),COUNTIFS('MODELO ORÇAMENTO'!$D$14:D666,'MODELO ORÇAMENTO'!D666,'MODELO ORÇAMENTO'!$E$14:E666,'MODELO ORÇAMENTO'!E666,'MODELO ORÇAMENTO'!$I$14:I666,DADOS!$AE$6),COUNTIFS('MODELO ORÇAMENTO'!$D$14:D666,'MODELO ORÇAMENTO'!D666,'MODELO ORÇAMENTO'!$E$14:E666,'MODELO ORÇAMENTO'!E666,'MODELO ORÇAMENTO'!$I$14:I666,DADOS!$AE$6))))</f>
        <v>0</v>
      </c>
      <c r="G666">
        <f>IF(I666="","",IF(I666=DADOS!$AE$4,"",IF(OR(I666=DADOS!$AE$5,I666=DADOS!$AE$6,I666=DADOS!$AE$7),COUNTIFS('MODELO ORÇAMENTO'!$D$14:D666,'MODELO ORÇAMENTO'!D666,'MODELO ORÇAMENTO'!$E$14:E666,'MODELO ORÇAMENTO'!E666,'MODELO ORÇAMENTO'!$F$14:F666,'MODELO ORÇAMENTO'!F666,'MODELO ORÇAMENTO'!$I$14:I666,DADOS!$AE$7),COUNTIFS('MODELO ORÇAMENTO'!$D$14:D666,'MODELO ORÇAMENTO'!D666,'MODELO ORÇAMENTO'!$E$14:E666,'MODELO ORÇAMENTO'!E666,'MODELO ORÇAMENTO'!$F$14:F666,'MODELO ORÇAMENTO'!F666,'MODELO ORÇAMENTO'!$I$14:I666,DADOS!$AE$7))))</f>
        <v>0</v>
      </c>
      <c r="H666">
        <f>IF(I666="","",COUNTIFS('MODELO ORÇAMENTO'!$D$14:D666,'MODELO ORÇAMENTO'!D666,'MODELO ORÇAMENTO'!$E$14:E666,'MODELO ORÇAMENTO'!E666,'MODELO ORÇAMENTO'!$F$14:F666,'MODELO ORÇAMENTO'!F666,'MODELO ORÇAMENTO'!$G$14:G666,'MODELO ORÇAMENTO'!G666,'MODELO ORÇAMENTO'!$I$14:I666,DADOS!$AE$8))</f>
        <v>0</v>
      </c>
      <c r="I666" t="s">
        <v>13</v>
      </c>
      <c r="K666" s="49"/>
      <c r="L666" s="2" t="s">
        <v>1014</v>
      </c>
      <c r="O666" s="4" t="s">
        <v>212</v>
      </c>
      <c r="P666" s="3" t="s">
        <v>0</v>
      </c>
      <c r="Q666" s="5" t="s">
        <v>0</v>
      </c>
      <c r="R666" s="7"/>
      <c r="S666" s="6"/>
      <c r="T666" s="8"/>
      <c r="V666" s="43"/>
      <c r="X666" s="9" t="s">
        <v>212</v>
      </c>
      <c r="Z666" s="10" t="s">
        <v>0</v>
      </c>
      <c r="AA666" s="10" t="s">
        <v>0</v>
      </c>
      <c r="AB666" s="10" t="s">
        <v>0</v>
      </c>
      <c r="AC666" s="10" t="s">
        <v>0</v>
      </c>
      <c r="AE666" s="10" t="s">
        <v>0</v>
      </c>
      <c r="AF666" s="10" t="s">
        <v>0</v>
      </c>
      <c r="AG666" s="10" t="s">
        <v>0</v>
      </c>
      <c r="AH666" s="10" t="s">
        <v>0</v>
      </c>
      <c r="AI666" s="10" t="s">
        <v>0</v>
      </c>
    </row>
    <row r="667" spans="2:35" x14ac:dyDescent="0.25">
      <c r="B667" t="str">
        <f>IFERROR(IF(I667=DADOS!$AE$8,S667,""),0)</f>
        <v/>
      </c>
      <c r="C667" t="str">
        <f>IF(I667=DADOS!$AE$8,S667,"")</f>
        <v/>
      </c>
      <c r="D667">
        <f>IF(I667="","",COUNTIF(I$12:I667,DADOS!$AE$4))</f>
        <v>4</v>
      </c>
      <c r="E667">
        <f>IF(I667="","",IF(I667=DADOS!$AE$4,"",IF(OR(I667=DADOS!$AE$5,I667=DADOS!$AE$6,I667=DADOS!$AE$7),COUNTIFS('MODELO ORÇAMENTO'!$D$14:D667,'MODELO ORÇAMENTO'!D667,'MODELO ORÇAMENTO'!$I$14:I667,DADOS!$AE$5),COUNTIFS('MODELO ORÇAMENTO'!$D$14:D667,'MODELO ORÇAMENTO'!D667,'MODELO ORÇAMENTO'!$I$14:I667,DADOS!$AE$5))))</f>
        <v>4</v>
      </c>
      <c r="F667">
        <f>IF(I667="","",IF(I667=DADOS!$AE$4,"",IF(OR(I667=DADOS!$AE$5,I667=DADOS!$AE$6,I667=DADOS!$AE$7),COUNTIFS('MODELO ORÇAMENTO'!$D$14:D667,'MODELO ORÇAMENTO'!D667,'MODELO ORÇAMENTO'!$E$14:E667,'MODELO ORÇAMENTO'!E667,'MODELO ORÇAMENTO'!$I$14:I667,DADOS!$AE$6),COUNTIFS('MODELO ORÇAMENTO'!$D$14:D667,'MODELO ORÇAMENTO'!D667,'MODELO ORÇAMENTO'!$E$14:E667,'MODELO ORÇAMENTO'!E667,'MODELO ORÇAMENTO'!$I$14:I667,DADOS!$AE$6))))</f>
        <v>1</v>
      </c>
      <c r="G667">
        <f>IF(I667="","",IF(I667=DADOS!$AE$4,"",IF(OR(I667=DADOS!$AE$5,I667=DADOS!$AE$6,I667=DADOS!$AE$7),COUNTIFS('MODELO ORÇAMENTO'!$D$14:D667,'MODELO ORÇAMENTO'!D667,'MODELO ORÇAMENTO'!$E$14:E667,'MODELO ORÇAMENTO'!E667,'MODELO ORÇAMENTO'!$F$14:F667,'MODELO ORÇAMENTO'!F667,'MODELO ORÇAMENTO'!$I$14:I667,DADOS!$AE$7),COUNTIFS('MODELO ORÇAMENTO'!$D$14:D667,'MODELO ORÇAMENTO'!D667,'MODELO ORÇAMENTO'!$E$14:E667,'MODELO ORÇAMENTO'!E667,'MODELO ORÇAMENTO'!$F$14:F667,'MODELO ORÇAMENTO'!F667,'MODELO ORÇAMENTO'!$I$14:I667,DADOS!$AE$7))))</f>
        <v>0</v>
      </c>
      <c r="H667">
        <f>IF(I667="","",COUNTIFS('MODELO ORÇAMENTO'!$D$14:D667,'MODELO ORÇAMENTO'!D667,'MODELO ORÇAMENTO'!$E$14:E667,'MODELO ORÇAMENTO'!E667,'MODELO ORÇAMENTO'!$F$14:F667,'MODELO ORÇAMENTO'!F667,'MODELO ORÇAMENTO'!$G$14:G667,'MODELO ORÇAMENTO'!G667,'MODELO ORÇAMENTO'!$I$14:I667,DADOS!$AE$8))</f>
        <v>0</v>
      </c>
      <c r="I667" t="s">
        <v>14</v>
      </c>
      <c r="K667" s="49"/>
      <c r="L667" s="2" t="s">
        <v>1015</v>
      </c>
      <c r="O667" s="4" t="s">
        <v>1016</v>
      </c>
      <c r="P667" s="3" t="s">
        <v>0</v>
      </c>
      <c r="Q667" s="5" t="s">
        <v>0</v>
      </c>
      <c r="R667" s="7"/>
      <c r="S667" s="6"/>
      <c r="T667" s="8"/>
      <c r="V667" s="43"/>
      <c r="X667" s="9" t="s">
        <v>1016</v>
      </c>
      <c r="Z667" s="10" t="s">
        <v>0</v>
      </c>
      <c r="AA667" s="10" t="s">
        <v>0</v>
      </c>
      <c r="AB667" s="10" t="s">
        <v>0</v>
      </c>
      <c r="AC667" s="10" t="s">
        <v>0</v>
      </c>
      <c r="AE667" s="10" t="s">
        <v>0</v>
      </c>
      <c r="AF667" s="10" t="s">
        <v>0</v>
      </c>
      <c r="AG667" s="10" t="s">
        <v>0</v>
      </c>
      <c r="AH667" s="10" t="s">
        <v>0</v>
      </c>
      <c r="AI667" s="10" t="s">
        <v>0</v>
      </c>
    </row>
    <row r="668" spans="2:35" x14ac:dyDescent="0.25">
      <c r="B668" t="str">
        <f>IFERROR(IF(I668=DADOS!$AE$8,S668,""),0)</f>
        <v/>
      </c>
      <c r="C668" t="str">
        <f>IF(I668=DADOS!$AE$8,S668,"")</f>
        <v/>
      </c>
      <c r="D668">
        <f>IF(I668="","",COUNTIF(I$12:I668,DADOS!$AE$4))</f>
        <v>4</v>
      </c>
      <c r="E668">
        <f>IF(I668="","",IF(I668=DADOS!$AE$4,"",IF(OR(I668=DADOS!$AE$5,I668=DADOS!$AE$6,I668=DADOS!$AE$7),COUNTIFS('MODELO ORÇAMENTO'!$D$14:D668,'MODELO ORÇAMENTO'!D668,'MODELO ORÇAMENTO'!$I$14:I668,DADOS!$AE$5),COUNTIFS('MODELO ORÇAMENTO'!$D$14:D668,'MODELO ORÇAMENTO'!D668,'MODELO ORÇAMENTO'!$I$14:I668,DADOS!$AE$5))))</f>
        <v>4</v>
      </c>
      <c r="F668">
        <f>IF(I668="","",IF(I668=DADOS!$AE$4,"",IF(OR(I668=DADOS!$AE$5,I668=DADOS!$AE$6,I668=DADOS!$AE$7),COUNTIFS('MODELO ORÇAMENTO'!$D$14:D668,'MODELO ORÇAMENTO'!D668,'MODELO ORÇAMENTO'!$E$14:E668,'MODELO ORÇAMENTO'!E668,'MODELO ORÇAMENTO'!$I$14:I668,DADOS!$AE$6),COUNTIFS('MODELO ORÇAMENTO'!$D$14:D668,'MODELO ORÇAMENTO'!D668,'MODELO ORÇAMENTO'!$E$14:E668,'MODELO ORÇAMENTO'!E668,'MODELO ORÇAMENTO'!$I$14:I668,DADOS!$AE$6))))</f>
        <v>1</v>
      </c>
      <c r="G668">
        <f>IF(I668="","",IF(I668=DADOS!$AE$4,"",IF(OR(I668=DADOS!$AE$5,I668=DADOS!$AE$6,I668=DADOS!$AE$7),COUNTIFS('MODELO ORÇAMENTO'!$D$14:D668,'MODELO ORÇAMENTO'!D668,'MODELO ORÇAMENTO'!$E$14:E668,'MODELO ORÇAMENTO'!E668,'MODELO ORÇAMENTO'!$F$14:F668,'MODELO ORÇAMENTO'!F668,'MODELO ORÇAMENTO'!$I$14:I668,DADOS!$AE$7),COUNTIFS('MODELO ORÇAMENTO'!$D$14:D668,'MODELO ORÇAMENTO'!D668,'MODELO ORÇAMENTO'!$E$14:E668,'MODELO ORÇAMENTO'!E668,'MODELO ORÇAMENTO'!$F$14:F668,'MODELO ORÇAMENTO'!F668,'MODELO ORÇAMENTO'!$I$14:I668,DADOS!$AE$7))))</f>
        <v>1</v>
      </c>
      <c r="H668">
        <f>IF(I668="","",COUNTIFS('MODELO ORÇAMENTO'!$D$14:D668,'MODELO ORÇAMENTO'!D668,'MODELO ORÇAMENTO'!$E$14:E668,'MODELO ORÇAMENTO'!E668,'MODELO ORÇAMENTO'!$F$14:F668,'MODELO ORÇAMENTO'!F668,'MODELO ORÇAMENTO'!$G$14:G668,'MODELO ORÇAMENTO'!G668,'MODELO ORÇAMENTO'!$I$14:I668,DADOS!$AE$8))</f>
        <v>0</v>
      </c>
      <c r="I668" t="s">
        <v>15</v>
      </c>
      <c r="K668" s="49"/>
      <c r="L668" s="2" t="s">
        <v>1017</v>
      </c>
      <c r="O668" s="4" t="s">
        <v>214</v>
      </c>
      <c r="P668" s="3" t="s">
        <v>0</v>
      </c>
      <c r="Q668" s="5" t="s">
        <v>0</v>
      </c>
      <c r="R668" s="7"/>
      <c r="S668" s="6"/>
      <c r="T668" s="8"/>
      <c r="V668" s="43"/>
      <c r="X668" s="9" t="s">
        <v>214</v>
      </c>
      <c r="Z668" s="10" t="s">
        <v>0</v>
      </c>
      <c r="AA668" s="10" t="s">
        <v>0</v>
      </c>
      <c r="AB668" s="10" t="s">
        <v>0</v>
      </c>
      <c r="AC668" s="10" t="s">
        <v>0</v>
      </c>
      <c r="AE668" s="10" t="s">
        <v>0</v>
      </c>
      <c r="AF668" s="10" t="s">
        <v>0</v>
      </c>
      <c r="AG668" s="10" t="s">
        <v>0</v>
      </c>
      <c r="AH668" s="10" t="s">
        <v>0</v>
      </c>
      <c r="AI668" s="10" t="s">
        <v>0</v>
      </c>
    </row>
    <row r="669" spans="2:35" ht="45" x14ac:dyDescent="0.25">
      <c r="B669">
        <f>IFERROR(IF(I669=DADOS!$AE$8,S669,""),0)</f>
        <v>0</v>
      </c>
      <c r="C669">
        <f>IF(I669=DADOS!$AE$8,S669,"")</f>
        <v>0</v>
      </c>
      <c r="D669">
        <f>IF(I669="","",COUNTIF(I$12:I669,DADOS!$AE$4))</f>
        <v>4</v>
      </c>
      <c r="E669">
        <f>IF(I669="","",IF(I669=DADOS!$AE$4,"",IF(OR(I669=DADOS!$AE$5,I669=DADOS!$AE$6,I669=DADOS!$AE$7),COUNTIFS('MODELO ORÇAMENTO'!$D$14:D669,'MODELO ORÇAMENTO'!D669,'MODELO ORÇAMENTO'!$I$14:I669,DADOS!$AE$5),COUNTIFS('MODELO ORÇAMENTO'!$D$14:D669,'MODELO ORÇAMENTO'!D669,'MODELO ORÇAMENTO'!$I$14:I669,DADOS!$AE$5))))</f>
        <v>4</v>
      </c>
      <c r="F669">
        <f>IF(I669="","",IF(I669=DADOS!$AE$4,"",IF(OR(I669=DADOS!$AE$5,I669=DADOS!$AE$6,I669=DADOS!$AE$7),COUNTIFS('MODELO ORÇAMENTO'!$D$14:D669,'MODELO ORÇAMENTO'!D669,'MODELO ORÇAMENTO'!$E$14:E669,'MODELO ORÇAMENTO'!E669,'MODELO ORÇAMENTO'!$I$14:I669,DADOS!$AE$6),COUNTIFS('MODELO ORÇAMENTO'!$D$14:D669,'MODELO ORÇAMENTO'!D669,'MODELO ORÇAMENTO'!$E$14:E669,'MODELO ORÇAMENTO'!E669,'MODELO ORÇAMENTO'!$I$14:I669,DADOS!$AE$6))))</f>
        <v>1</v>
      </c>
      <c r="G669">
        <f>IF(I669="","",IF(I669=DADOS!$AE$4,"",IF(OR(I669=DADOS!$AE$5,I669=DADOS!$AE$6,I669=DADOS!$AE$7),COUNTIFS('MODELO ORÇAMENTO'!$D$14:D669,'MODELO ORÇAMENTO'!D669,'MODELO ORÇAMENTO'!$E$14:E669,'MODELO ORÇAMENTO'!E669,'MODELO ORÇAMENTO'!$F$14:F669,'MODELO ORÇAMENTO'!F669,'MODELO ORÇAMENTO'!$I$14:I669,DADOS!$AE$7),COUNTIFS('MODELO ORÇAMENTO'!$D$14:D669,'MODELO ORÇAMENTO'!D669,'MODELO ORÇAMENTO'!$E$14:E669,'MODELO ORÇAMENTO'!E669,'MODELO ORÇAMENTO'!$F$14:F669,'MODELO ORÇAMENTO'!F669,'MODELO ORÇAMENTO'!$I$14:I669,DADOS!$AE$7))))</f>
        <v>1</v>
      </c>
      <c r="H669">
        <f>IF(I669="","",COUNTIFS('MODELO ORÇAMENTO'!$D$14:D669,'MODELO ORÇAMENTO'!D669,'MODELO ORÇAMENTO'!$E$14:E669,'MODELO ORÇAMENTO'!E669,'MODELO ORÇAMENTO'!$F$14:F669,'MODELO ORÇAMENTO'!F669,'MODELO ORÇAMENTO'!$G$14:G669,'MODELO ORÇAMENTO'!G669,'MODELO ORÇAMENTO'!$I$14:I669,DADOS!$AE$8))</f>
        <v>1</v>
      </c>
      <c r="I669" t="s">
        <v>16</v>
      </c>
      <c r="K669" s="49"/>
      <c r="L669" s="2" t="s">
        <v>1018</v>
      </c>
      <c r="O669" s="4" t="s">
        <v>216</v>
      </c>
      <c r="P669" s="3" t="s">
        <v>49</v>
      </c>
      <c r="Q669" s="5">
        <v>28.58</v>
      </c>
      <c r="R669" s="7"/>
      <c r="S669" s="6"/>
      <c r="T669" s="8"/>
      <c r="U669" s="2" t="s">
        <v>42</v>
      </c>
      <c r="V669" s="43"/>
      <c r="Z669" s="10" t="s">
        <v>0</v>
      </c>
      <c r="AA669" s="10" t="s">
        <v>0</v>
      </c>
      <c r="AB669" s="10" t="s">
        <v>0</v>
      </c>
      <c r="AC669" s="10" t="s">
        <v>0</v>
      </c>
      <c r="AE669" s="10" t="s">
        <v>0</v>
      </c>
      <c r="AF669" s="10" t="s">
        <v>0</v>
      </c>
      <c r="AG669" s="10" t="s">
        <v>0</v>
      </c>
      <c r="AH669" s="10" t="s">
        <v>0</v>
      </c>
      <c r="AI669" s="10" t="s">
        <v>0</v>
      </c>
    </row>
    <row r="670" spans="2:35" ht="30" x14ac:dyDescent="0.25">
      <c r="B670">
        <f>IFERROR(IF(I670=DADOS!$AE$8,S670,""),0)</f>
        <v>0</v>
      </c>
      <c r="C670">
        <f>IF(I670=DADOS!$AE$8,S670,"")</f>
        <v>0</v>
      </c>
      <c r="D670">
        <f>IF(I670="","",COUNTIF(I$12:I670,DADOS!$AE$4))</f>
        <v>4</v>
      </c>
      <c r="E670">
        <f>IF(I670="","",IF(I670=DADOS!$AE$4,"",IF(OR(I670=DADOS!$AE$5,I670=DADOS!$AE$6,I670=DADOS!$AE$7),COUNTIFS('MODELO ORÇAMENTO'!$D$14:D670,'MODELO ORÇAMENTO'!D670,'MODELO ORÇAMENTO'!$I$14:I670,DADOS!$AE$5),COUNTIFS('MODELO ORÇAMENTO'!$D$14:D670,'MODELO ORÇAMENTO'!D670,'MODELO ORÇAMENTO'!$I$14:I670,DADOS!$AE$5))))</f>
        <v>4</v>
      </c>
      <c r="F670">
        <f>IF(I670="","",IF(I670=DADOS!$AE$4,"",IF(OR(I670=DADOS!$AE$5,I670=DADOS!$AE$6,I670=DADOS!$AE$7),COUNTIFS('MODELO ORÇAMENTO'!$D$14:D670,'MODELO ORÇAMENTO'!D670,'MODELO ORÇAMENTO'!$E$14:E670,'MODELO ORÇAMENTO'!E670,'MODELO ORÇAMENTO'!$I$14:I670,DADOS!$AE$6),COUNTIFS('MODELO ORÇAMENTO'!$D$14:D670,'MODELO ORÇAMENTO'!D670,'MODELO ORÇAMENTO'!$E$14:E670,'MODELO ORÇAMENTO'!E670,'MODELO ORÇAMENTO'!$I$14:I670,DADOS!$AE$6))))</f>
        <v>1</v>
      </c>
      <c r="G670">
        <f>IF(I670="","",IF(I670=DADOS!$AE$4,"",IF(OR(I670=DADOS!$AE$5,I670=DADOS!$AE$6,I670=DADOS!$AE$7),COUNTIFS('MODELO ORÇAMENTO'!$D$14:D670,'MODELO ORÇAMENTO'!D670,'MODELO ORÇAMENTO'!$E$14:E670,'MODELO ORÇAMENTO'!E670,'MODELO ORÇAMENTO'!$F$14:F670,'MODELO ORÇAMENTO'!F670,'MODELO ORÇAMENTO'!$I$14:I670,DADOS!$AE$7),COUNTIFS('MODELO ORÇAMENTO'!$D$14:D670,'MODELO ORÇAMENTO'!D670,'MODELO ORÇAMENTO'!$E$14:E670,'MODELO ORÇAMENTO'!E670,'MODELO ORÇAMENTO'!$F$14:F670,'MODELO ORÇAMENTO'!F670,'MODELO ORÇAMENTO'!$I$14:I670,DADOS!$AE$7))))</f>
        <v>1</v>
      </c>
      <c r="H670">
        <f>IF(I670="","",COUNTIFS('MODELO ORÇAMENTO'!$D$14:D670,'MODELO ORÇAMENTO'!D670,'MODELO ORÇAMENTO'!$E$14:E670,'MODELO ORÇAMENTO'!E670,'MODELO ORÇAMENTO'!$F$14:F670,'MODELO ORÇAMENTO'!F670,'MODELO ORÇAMENTO'!$G$14:G670,'MODELO ORÇAMENTO'!G670,'MODELO ORÇAMENTO'!$I$14:I670,DADOS!$AE$8))</f>
        <v>2</v>
      </c>
      <c r="I670" t="s">
        <v>16</v>
      </c>
      <c r="K670" s="49"/>
      <c r="L670" s="2" t="s">
        <v>1019</v>
      </c>
      <c r="O670" s="4" t="s">
        <v>1020</v>
      </c>
      <c r="P670" s="3" t="s">
        <v>49</v>
      </c>
      <c r="Q670" s="5">
        <v>93.910000000000011</v>
      </c>
      <c r="R670" s="7"/>
      <c r="S670" s="6"/>
      <c r="T670" s="8"/>
      <c r="U670" s="2" t="s">
        <v>42</v>
      </c>
      <c r="V670" s="43"/>
      <c r="Z670" s="10" t="s">
        <v>0</v>
      </c>
      <c r="AA670" s="10" t="s">
        <v>0</v>
      </c>
      <c r="AB670" s="10" t="s">
        <v>0</v>
      </c>
      <c r="AC670" s="10" t="s">
        <v>0</v>
      </c>
      <c r="AE670" s="10" t="s">
        <v>0</v>
      </c>
      <c r="AF670" s="10" t="s">
        <v>0</v>
      </c>
      <c r="AG670" s="10" t="s">
        <v>0</v>
      </c>
      <c r="AH670" s="10" t="s">
        <v>0</v>
      </c>
      <c r="AI670" s="10" t="s">
        <v>0</v>
      </c>
    </row>
    <row r="671" spans="2:35" ht="30" x14ac:dyDescent="0.25">
      <c r="B671">
        <f>IFERROR(IF(I671=DADOS!$AE$8,S671,""),0)</f>
        <v>0</v>
      </c>
      <c r="C671">
        <f>IF(I671=DADOS!$AE$8,S671,"")</f>
        <v>0</v>
      </c>
      <c r="D671">
        <f>IF(I671="","",COUNTIF(I$12:I671,DADOS!$AE$4))</f>
        <v>4</v>
      </c>
      <c r="E671">
        <f>IF(I671="","",IF(I671=DADOS!$AE$4,"",IF(OR(I671=DADOS!$AE$5,I671=DADOS!$AE$6,I671=DADOS!$AE$7),COUNTIFS('MODELO ORÇAMENTO'!$D$14:D671,'MODELO ORÇAMENTO'!D671,'MODELO ORÇAMENTO'!$I$14:I671,DADOS!$AE$5),COUNTIFS('MODELO ORÇAMENTO'!$D$14:D671,'MODELO ORÇAMENTO'!D671,'MODELO ORÇAMENTO'!$I$14:I671,DADOS!$AE$5))))</f>
        <v>4</v>
      </c>
      <c r="F671">
        <f>IF(I671="","",IF(I671=DADOS!$AE$4,"",IF(OR(I671=DADOS!$AE$5,I671=DADOS!$AE$6,I671=DADOS!$AE$7),COUNTIFS('MODELO ORÇAMENTO'!$D$14:D671,'MODELO ORÇAMENTO'!D671,'MODELO ORÇAMENTO'!$E$14:E671,'MODELO ORÇAMENTO'!E671,'MODELO ORÇAMENTO'!$I$14:I671,DADOS!$AE$6),COUNTIFS('MODELO ORÇAMENTO'!$D$14:D671,'MODELO ORÇAMENTO'!D671,'MODELO ORÇAMENTO'!$E$14:E671,'MODELO ORÇAMENTO'!E671,'MODELO ORÇAMENTO'!$I$14:I671,DADOS!$AE$6))))</f>
        <v>1</v>
      </c>
      <c r="G671">
        <f>IF(I671="","",IF(I671=DADOS!$AE$4,"",IF(OR(I671=DADOS!$AE$5,I671=DADOS!$AE$6,I671=DADOS!$AE$7),COUNTIFS('MODELO ORÇAMENTO'!$D$14:D671,'MODELO ORÇAMENTO'!D671,'MODELO ORÇAMENTO'!$E$14:E671,'MODELO ORÇAMENTO'!E671,'MODELO ORÇAMENTO'!$F$14:F671,'MODELO ORÇAMENTO'!F671,'MODELO ORÇAMENTO'!$I$14:I671,DADOS!$AE$7),COUNTIFS('MODELO ORÇAMENTO'!$D$14:D671,'MODELO ORÇAMENTO'!D671,'MODELO ORÇAMENTO'!$E$14:E671,'MODELO ORÇAMENTO'!E671,'MODELO ORÇAMENTO'!$F$14:F671,'MODELO ORÇAMENTO'!F671,'MODELO ORÇAMENTO'!$I$14:I671,DADOS!$AE$7))))</f>
        <v>1</v>
      </c>
      <c r="H671">
        <f>IF(I671="","",COUNTIFS('MODELO ORÇAMENTO'!$D$14:D671,'MODELO ORÇAMENTO'!D671,'MODELO ORÇAMENTO'!$E$14:E671,'MODELO ORÇAMENTO'!E671,'MODELO ORÇAMENTO'!$F$14:F671,'MODELO ORÇAMENTO'!F671,'MODELO ORÇAMENTO'!$G$14:G671,'MODELO ORÇAMENTO'!G671,'MODELO ORÇAMENTO'!$I$14:I671,DADOS!$AE$8))</f>
        <v>3</v>
      </c>
      <c r="I671" t="s">
        <v>16</v>
      </c>
      <c r="K671" s="49"/>
      <c r="L671" s="2" t="s">
        <v>1021</v>
      </c>
      <c r="O671" s="4" t="s">
        <v>218</v>
      </c>
      <c r="P671" s="3" t="s">
        <v>49</v>
      </c>
      <c r="Q671" s="5">
        <v>51.389999999999993</v>
      </c>
      <c r="R671" s="7"/>
      <c r="S671" s="6"/>
      <c r="T671" s="8"/>
      <c r="U671" s="2" t="s">
        <v>42</v>
      </c>
      <c r="V671" s="43"/>
      <c r="Z671" s="10" t="s">
        <v>0</v>
      </c>
      <c r="AA671" s="10" t="s">
        <v>0</v>
      </c>
      <c r="AB671" s="10" t="s">
        <v>0</v>
      </c>
      <c r="AC671" s="10" t="s">
        <v>0</v>
      </c>
      <c r="AE671" s="10" t="s">
        <v>0</v>
      </c>
      <c r="AF671" s="10" t="s">
        <v>0</v>
      </c>
      <c r="AG671" s="10" t="s">
        <v>0</v>
      </c>
      <c r="AH671" s="10" t="s">
        <v>0</v>
      </c>
      <c r="AI671" s="10" t="s">
        <v>0</v>
      </c>
    </row>
    <row r="672" spans="2:35" x14ac:dyDescent="0.25">
      <c r="B672" t="str">
        <f>IFERROR(IF(I672=DADOS!$AE$8,S672,""),0)</f>
        <v/>
      </c>
      <c r="C672" t="str">
        <f>IF(I672=DADOS!$AE$8,S672,"")</f>
        <v/>
      </c>
      <c r="D672" t="str">
        <f>IF(I672="","",COUNTIF(I$12:I672,DADOS!$AE$4))</f>
        <v/>
      </c>
      <c r="E672" t="str">
        <f>IF(I672="","",IF(I672=DADOS!$AE$4,"",IF(OR(I672=DADOS!$AE$5,I672=DADOS!$AE$6,I672=DADOS!$AE$7),COUNTIFS('MODELO ORÇAMENTO'!$D$14:D672,'MODELO ORÇAMENTO'!D672,'MODELO ORÇAMENTO'!$I$14:I672,DADOS!$AE$5),COUNTIFS('MODELO ORÇAMENTO'!$D$14:D672,'MODELO ORÇAMENTO'!D672,'MODELO ORÇAMENTO'!$I$14:I672,DADOS!$AE$5))))</f>
        <v/>
      </c>
      <c r="F672" t="str">
        <f>IF(I672="","",IF(I672=DADOS!$AE$4,"",IF(OR(I672=DADOS!$AE$5,I672=DADOS!$AE$6,I672=DADOS!$AE$7),COUNTIFS('MODELO ORÇAMENTO'!$D$14:D672,'MODELO ORÇAMENTO'!D672,'MODELO ORÇAMENTO'!$E$14:E672,'MODELO ORÇAMENTO'!E672,'MODELO ORÇAMENTO'!$I$14:I672,DADOS!$AE$6),COUNTIFS('MODELO ORÇAMENTO'!$D$14:D672,'MODELO ORÇAMENTO'!D672,'MODELO ORÇAMENTO'!$E$14:E672,'MODELO ORÇAMENTO'!E672,'MODELO ORÇAMENTO'!$I$14:I672,DADOS!$AE$6))))</f>
        <v/>
      </c>
      <c r="G672" t="str">
        <f>IF(I672="","",IF(I672=DADOS!$AE$4,"",IF(OR(I672=DADOS!$AE$5,I672=DADOS!$AE$6,I672=DADOS!$AE$7),COUNTIFS('MODELO ORÇAMENTO'!$D$14:D672,'MODELO ORÇAMENTO'!D672,'MODELO ORÇAMENTO'!$E$14:E672,'MODELO ORÇAMENTO'!E672,'MODELO ORÇAMENTO'!$F$14:F672,'MODELO ORÇAMENTO'!F672,'MODELO ORÇAMENTO'!$I$14:I672,DADOS!$AE$7),COUNTIFS('MODELO ORÇAMENTO'!$D$14:D672,'MODELO ORÇAMENTO'!D672,'MODELO ORÇAMENTO'!$E$14:E672,'MODELO ORÇAMENTO'!E672,'MODELO ORÇAMENTO'!$F$14:F672,'MODELO ORÇAMENTO'!F672,'MODELO ORÇAMENTO'!$I$14:I672,DADOS!$AE$7))))</f>
        <v/>
      </c>
      <c r="H672" t="str">
        <f>IF(I672="","",COUNTIFS('MODELO ORÇAMENTO'!$D$14:D672,'MODELO ORÇAMENTO'!D672,'MODELO ORÇAMENTO'!$E$14:E672,'MODELO ORÇAMENTO'!E672,'MODELO ORÇAMENTO'!$F$14:F672,'MODELO ORÇAMENTO'!F672,'MODELO ORÇAMENTO'!$G$14:G672,'MODELO ORÇAMENTO'!G672,'MODELO ORÇAMENTO'!$I$14:I672,DADOS!$AE$8))</f>
        <v/>
      </c>
      <c r="K672" s="49"/>
      <c r="L672" s="2" t="s">
        <v>0</v>
      </c>
      <c r="O672" s="4" t="s">
        <v>0</v>
      </c>
      <c r="P672" s="3" t="s">
        <v>0</v>
      </c>
      <c r="Q672" s="5" t="s">
        <v>0</v>
      </c>
      <c r="R672" s="7"/>
      <c r="S672" s="6"/>
      <c r="T672" s="8"/>
      <c r="V672" s="43"/>
      <c r="Z672" s="10" t="s">
        <v>0</v>
      </c>
      <c r="AA672" s="10" t="s">
        <v>0</v>
      </c>
      <c r="AB672" s="10" t="s">
        <v>0</v>
      </c>
      <c r="AC672" s="10" t="s">
        <v>0</v>
      </c>
      <c r="AE672" s="10" t="s">
        <v>0</v>
      </c>
      <c r="AF672" s="10" t="s">
        <v>0</v>
      </c>
      <c r="AG672" s="10" t="s">
        <v>0</v>
      </c>
      <c r="AH672" s="10" t="s">
        <v>0</v>
      </c>
      <c r="AI672" s="10" t="s">
        <v>0</v>
      </c>
    </row>
    <row r="673" spans="2:35" x14ac:dyDescent="0.25">
      <c r="B673" t="str">
        <f>IFERROR(IF(I673=DADOS!$AE$8,S673,""),0)</f>
        <v/>
      </c>
      <c r="C673" t="str">
        <f>IF(I673=DADOS!$AE$8,S673,"")</f>
        <v/>
      </c>
      <c r="D673">
        <f>IF(I673="","",COUNTIF(I$12:I673,DADOS!$AE$4))</f>
        <v>4</v>
      </c>
      <c r="E673">
        <f>IF(I673="","",IF(I673=DADOS!$AE$4,"",IF(OR(I673=DADOS!$AE$5,I673=DADOS!$AE$6,I673=DADOS!$AE$7),COUNTIFS('MODELO ORÇAMENTO'!$D$14:D673,'MODELO ORÇAMENTO'!D673,'MODELO ORÇAMENTO'!$I$14:I673,DADOS!$AE$5),COUNTIFS('MODELO ORÇAMENTO'!$D$14:D673,'MODELO ORÇAMENTO'!D673,'MODELO ORÇAMENTO'!$I$14:I673,DADOS!$AE$5))))</f>
        <v>4</v>
      </c>
      <c r="F673">
        <f>IF(I673="","",IF(I673=DADOS!$AE$4,"",IF(OR(I673=DADOS!$AE$5,I673=DADOS!$AE$6,I673=DADOS!$AE$7),COUNTIFS('MODELO ORÇAMENTO'!$D$14:D673,'MODELO ORÇAMENTO'!D673,'MODELO ORÇAMENTO'!$E$14:E673,'MODELO ORÇAMENTO'!E673,'MODELO ORÇAMENTO'!$I$14:I673,DADOS!$AE$6),COUNTIFS('MODELO ORÇAMENTO'!$D$14:D673,'MODELO ORÇAMENTO'!D673,'MODELO ORÇAMENTO'!$E$14:E673,'MODELO ORÇAMENTO'!E673,'MODELO ORÇAMENTO'!$I$14:I673,DADOS!$AE$6))))</f>
        <v>1</v>
      </c>
      <c r="G673">
        <f>IF(I673="","",IF(I673=DADOS!$AE$4,"",IF(OR(I673=DADOS!$AE$5,I673=DADOS!$AE$6,I673=DADOS!$AE$7),COUNTIFS('MODELO ORÇAMENTO'!$D$14:D673,'MODELO ORÇAMENTO'!D673,'MODELO ORÇAMENTO'!$E$14:E673,'MODELO ORÇAMENTO'!E673,'MODELO ORÇAMENTO'!$F$14:F673,'MODELO ORÇAMENTO'!F673,'MODELO ORÇAMENTO'!$I$14:I673,DADOS!$AE$7),COUNTIFS('MODELO ORÇAMENTO'!$D$14:D673,'MODELO ORÇAMENTO'!D673,'MODELO ORÇAMENTO'!$E$14:E673,'MODELO ORÇAMENTO'!E673,'MODELO ORÇAMENTO'!$F$14:F673,'MODELO ORÇAMENTO'!F673,'MODELO ORÇAMENTO'!$I$14:I673,DADOS!$AE$7))))</f>
        <v>2</v>
      </c>
      <c r="H673">
        <f>IF(I673="","",COUNTIFS('MODELO ORÇAMENTO'!$D$14:D673,'MODELO ORÇAMENTO'!D673,'MODELO ORÇAMENTO'!$E$14:E673,'MODELO ORÇAMENTO'!E673,'MODELO ORÇAMENTO'!$F$14:F673,'MODELO ORÇAMENTO'!F673,'MODELO ORÇAMENTO'!$G$14:G673,'MODELO ORÇAMENTO'!G673,'MODELO ORÇAMENTO'!$I$14:I673,DADOS!$AE$8))</f>
        <v>0</v>
      </c>
      <c r="I673" t="s">
        <v>15</v>
      </c>
      <c r="K673" s="49"/>
      <c r="L673" s="2" t="s">
        <v>1022</v>
      </c>
      <c r="O673" s="4" t="s">
        <v>220</v>
      </c>
      <c r="P673" s="3" t="s">
        <v>0</v>
      </c>
      <c r="Q673" s="5" t="s">
        <v>0</v>
      </c>
      <c r="R673" s="7"/>
      <c r="S673" s="6"/>
      <c r="T673" s="8"/>
      <c r="V673" s="43"/>
      <c r="X673" s="9" t="s">
        <v>220</v>
      </c>
      <c r="Z673" s="10" t="s">
        <v>0</v>
      </c>
      <c r="AA673" s="10" t="s">
        <v>0</v>
      </c>
      <c r="AB673" s="10" t="s">
        <v>0</v>
      </c>
      <c r="AC673" s="10" t="s">
        <v>0</v>
      </c>
      <c r="AE673" s="10" t="s">
        <v>0</v>
      </c>
      <c r="AF673" s="10" t="s">
        <v>0</v>
      </c>
      <c r="AG673" s="10" t="s">
        <v>0</v>
      </c>
      <c r="AH673" s="10" t="s">
        <v>0</v>
      </c>
      <c r="AI673" s="10" t="s">
        <v>0</v>
      </c>
    </row>
    <row r="674" spans="2:35" ht="45" x14ac:dyDescent="0.25">
      <c r="B674">
        <f>IFERROR(IF(I674=DADOS!$AE$8,S674,""),0)</f>
        <v>0</v>
      </c>
      <c r="C674">
        <f>IF(I674=DADOS!$AE$8,S674,"")</f>
        <v>0</v>
      </c>
      <c r="D674">
        <f>IF(I674="","",COUNTIF(I$12:I674,DADOS!$AE$4))</f>
        <v>4</v>
      </c>
      <c r="E674">
        <f>IF(I674="","",IF(I674=DADOS!$AE$4,"",IF(OR(I674=DADOS!$AE$5,I674=DADOS!$AE$6,I674=DADOS!$AE$7),COUNTIFS('MODELO ORÇAMENTO'!$D$14:D674,'MODELO ORÇAMENTO'!D674,'MODELO ORÇAMENTO'!$I$14:I674,DADOS!$AE$5),COUNTIFS('MODELO ORÇAMENTO'!$D$14:D674,'MODELO ORÇAMENTO'!D674,'MODELO ORÇAMENTO'!$I$14:I674,DADOS!$AE$5))))</f>
        <v>4</v>
      </c>
      <c r="F674">
        <f>IF(I674="","",IF(I674=DADOS!$AE$4,"",IF(OR(I674=DADOS!$AE$5,I674=DADOS!$AE$6,I674=DADOS!$AE$7),COUNTIFS('MODELO ORÇAMENTO'!$D$14:D674,'MODELO ORÇAMENTO'!D674,'MODELO ORÇAMENTO'!$E$14:E674,'MODELO ORÇAMENTO'!E674,'MODELO ORÇAMENTO'!$I$14:I674,DADOS!$AE$6),COUNTIFS('MODELO ORÇAMENTO'!$D$14:D674,'MODELO ORÇAMENTO'!D674,'MODELO ORÇAMENTO'!$E$14:E674,'MODELO ORÇAMENTO'!E674,'MODELO ORÇAMENTO'!$I$14:I674,DADOS!$AE$6))))</f>
        <v>1</v>
      </c>
      <c r="G674">
        <f>IF(I674="","",IF(I674=DADOS!$AE$4,"",IF(OR(I674=DADOS!$AE$5,I674=DADOS!$AE$6,I674=DADOS!$AE$7),COUNTIFS('MODELO ORÇAMENTO'!$D$14:D674,'MODELO ORÇAMENTO'!D674,'MODELO ORÇAMENTO'!$E$14:E674,'MODELO ORÇAMENTO'!E674,'MODELO ORÇAMENTO'!$F$14:F674,'MODELO ORÇAMENTO'!F674,'MODELO ORÇAMENTO'!$I$14:I674,DADOS!$AE$7),COUNTIFS('MODELO ORÇAMENTO'!$D$14:D674,'MODELO ORÇAMENTO'!D674,'MODELO ORÇAMENTO'!$E$14:E674,'MODELO ORÇAMENTO'!E674,'MODELO ORÇAMENTO'!$F$14:F674,'MODELO ORÇAMENTO'!F674,'MODELO ORÇAMENTO'!$I$14:I674,DADOS!$AE$7))))</f>
        <v>2</v>
      </c>
      <c r="H674">
        <f>IF(I674="","",COUNTIFS('MODELO ORÇAMENTO'!$D$14:D674,'MODELO ORÇAMENTO'!D674,'MODELO ORÇAMENTO'!$E$14:E674,'MODELO ORÇAMENTO'!E674,'MODELO ORÇAMENTO'!$F$14:F674,'MODELO ORÇAMENTO'!F674,'MODELO ORÇAMENTO'!$G$14:G674,'MODELO ORÇAMENTO'!G674,'MODELO ORÇAMENTO'!$I$14:I674,DADOS!$AE$8))</f>
        <v>1</v>
      </c>
      <c r="I674" t="s">
        <v>16</v>
      </c>
      <c r="K674" s="49"/>
      <c r="L674" s="2" t="s">
        <v>1023</v>
      </c>
      <c r="O674" s="4" t="s">
        <v>115</v>
      </c>
      <c r="P674" s="3" t="s">
        <v>49</v>
      </c>
      <c r="Q674" s="5">
        <v>15.359999999999994</v>
      </c>
      <c r="R674" s="7"/>
      <c r="S674" s="6"/>
      <c r="T674" s="8"/>
      <c r="U674" s="2" t="s">
        <v>42</v>
      </c>
      <c r="V674" s="43"/>
      <c r="Z674" s="10" t="s">
        <v>0</v>
      </c>
      <c r="AA674" s="10" t="s">
        <v>0</v>
      </c>
      <c r="AB674" s="10" t="s">
        <v>0</v>
      </c>
      <c r="AC674" s="10" t="s">
        <v>0</v>
      </c>
      <c r="AE674" s="10" t="s">
        <v>0</v>
      </c>
      <c r="AF674" s="10" t="s">
        <v>0</v>
      </c>
      <c r="AG674" s="10" t="s">
        <v>0</v>
      </c>
      <c r="AH674" s="10" t="s">
        <v>0</v>
      </c>
      <c r="AI674" s="10" t="s">
        <v>0</v>
      </c>
    </row>
    <row r="675" spans="2:35" ht="60" x14ac:dyDescent="0.25">
      <c r="B675">
        <f>IFERROR(IF(I675=DADOS!$AE$8,S675,""),0)</f>
        <v>0</v>
      </c>
      <c r="C675">
        <f>IF(I675=DADOS!$AE$8,S675,"")</f>
        <v>0</v>
      </c>
      <c r="D675">
        <f>IF(I675="","",COUNTIF(I$12:I675,DADOS!$AE$4))</f>
        <v>4</v>
      </c>
      <c r="E675">
        <f>IF(I675="","",IF(I675=DADOS!$AE$4,"",IF(OR(I675=DADOS!$AE$5,I675=DADOS!$AE$6,I675=DADOS!$AE$7),COUNTIFS('MODELO ORÇAMENTO'!$D$14:D675,'MODELO ORÇAMENTO'!D675,'MODELO ORÇAMENTO'!$I$14:I675,DADOS!$AE$5),COUNTIFS('MODELO ORÇAMENTO'!$D$14:D675,'MODELO ORÇAMENTO'!D675,'MODELO ORÇAMENTO'!$I$14:I675,DADOS!$AE$5))))</f>
        <v>4</v>
      </c>
      <c r="F675">
        <f>IF(I675="","",IF(I675=DADOS!$AE$4,"",IF(OR(I675=DADOS!$AE$5,I675=DADOS!$AE$6,I675=DADOS!$AE$7),COUNTIFS('MODELO ORÇAMENTO'!$D$14:D675,'MODELO ORÇAMENTO'!D675,'MODELO ORÇAMENTO'!$E$14:E675,'MODELO ORÇAMENTO'!E675,'MODELO ORÇAMENTO'!$I$14:I675,DADOS!$AE$6),COUNTIFS('MODELO ORÇAMENTO'!$D$14:D675,'MODELO ORÇAMENTO'!D675,'MODELO ORÇAMENTO'!$E$14:E675,'MODELO ORÇAMENTO'!E675,'MODELO ORÇAMENTO'!$I$14:I675,DADOS!$AE$6))))</f>
        <v>1</v>
      </c>
      <c r="G675">
        <f>IF(I675="","",IF(I675=DADOS!$AE$4,"",IF(OR(I675=DADOS!$AE$5,I675=DADOS!$AE$6,I675=DADOS!$AE$7),COUNTIFS('MODELO ORÇAMENTO'!$D$14:D675,'MODELO ORÇAMENTO'!D675,'MODELO ORÇAMENTO'!$E$14:E675,'MODELO ORÇAMENTO'!E675,'MODELO ORÇAMENTO'!$F$14:F675,'MODELO ORÇAMENTO'!F675,'MODELO ORÇAMENTO'!$I$14:I675,DADOS!$AE$7),COUNTIFS('MODELO ORÇAMENTO'!$D$14:D675,'MODELO ORÇAMENTO'!D675,'MODELO ORÇAMENTO'!$E$14:E675,'MODELO ORÇAMENTO'!E675,'MODELO ORÇAMENTO'!$F$14:F675,'MODELO ORÇAMENTO'!F675,'MODELO ORÇAMENTO'!$I$14:I675,DADOS!$AE$7))))</f>
        <v>2</v>
      </c>
      <c r="H675">
        <f>IF(I675="","",COUNTIFS('MODELO ORÇAMENTO'!$D$14:D675,'MODELO ORÇAMENTO'!D675,'MODELO ORÇAMENTO'!$E$14:E675,'MODELO ORÇAMENTO'!E675,'MODELO ORÇAMENTO'!$F$14:F675,'MODELO ORÇAMENTO'!F675,'MODELO ORÇAMENTO'!$G$14:G675,'MODELO ORÇAMENTO'!G675,'MODELO ORÇAMENTO'!$I$14:I675,DADOS!$AE$8))</f>
        <v>2</v>
      </c>
      <c r="I675" t="s">
        <v>16</v>
      </c>
      <c r="K675" s="49"/>
      <c r="L675" s="2" t="s">
        <v>1024</v>
      </c>
      <c r="O675" s="4" t="s">
        <v>223</v>
      </c>
      <c r="P675" s="3" t="s">
        <v>49</v>
      </c>
      <c r="Q675" s="5">
        <v>80.91</v>
      </c>
      <c r="R675" s="7"/>
      <c r="S675" s="6"/>
      <c r="T675" s="8"/>
      <c r="U675" s="2" t="s">
        <v>42</v>
      </c>
      <c r="V675" s="43"/>
      <c r="Z675" s="10" t="s">
        <v>0</v>
      </c>
      <c r="AA675" s="10" t="s">
        <v>0</v>
      </c>
      <c r="AB675" s="10" t="s">
        <v>0</v>
      </c>
      <c r="AC675" s="10" t="s">
        <v>0</v>
      </c>
      <c r="AE675" s="10" t="s">
        <v>0</v>
      </c>
      <c r="AF675" s="10" t="s">
        <v>0</v>
      </c>
      <c r="AG675" s="10" t="s">
        <v>0</v>
      </c>
      <c r="AH675" s="10" t="s">
        <v>0</v>
      </c>
      <c r="AI675" s="10" t="s">
        <v>0</v>
      </c>
    </row>
    <row r="676" spans="2:35" x14ac:dyDescent="0.25">
      <c r="B676" t="str">
        <f>IFERROR(IF(I676=DADOS!$AE$8,S676,""),0)</f>
        <v/>
      </c>
      <c r="C676" t="str">
        <f>IF(I676=DADOS!$AE$8,S676,"")</f>
        <v/>
      </c>
      <c r="D676" t="str">
        <f>IF(I676="","",COUNTIF(I$12:I676,DADOS!$AE$4))</f>
        <v/>
      </c>
      <c r="E676" t="str">
        <f>IF(I676="","",IF(I676=DADOS!$AE$4,"",IF(OR(I676=DADOS!$AE$5,I676=DADOS!$AE$6,I676=DADOS!$AE$7),COUNTIFS('MODELO ORÇAMENTO'!$D$14:D676,'MODELO ORÇAMENTO'!D676,'MODELO ORÇAMENTO'!$I$14:I676,DADOS!$AE$5),COUNTIFS('MODELO ORÇAMENTO'!$D$14:D676,'MODELO ORÇAMENTO'!D676,'MODELO ORÇAMENTO'!$I$14:I676,DADOS!$AE$5))))</f>
        <v/>
      </c>
      <c r="F676" t="str">
        <f>IF(I676="","",IF(I676=DADOS!$AE$4,"",IF(OR(I676=DADOS!$AE$5,I676=DADOS!$AE$6,I676=DADOS!$AE$7),COUNTIFS('MODELO ORÇAMENTO'!$D$14:D676,'MODELO ORÇAMENTO'!D676,'MODELO ORÇAMENTO'!$E$14:E676,'MODELO ORÇAMENTO'!E676,'MODELO ORÇAMENTO'!$I$14:I676,DADOS!$AE$6),COUNTIFS('MODELO ORÇAMENTO'!$D$14:D676,'MODELO ORÇAMENTO'!D676,'MODELO ORÇAMENTO'!$E$14:E676,'MODELO ORÇAMENTO'!E676,'MODELO ORÇAMENTO'!$I$14:I676,DADOS!$AE$6))))</f>
        <v/>
      </c>
      <c r="G676" t="str">
        <f>IF(I676="","",IF(I676=DADOS!$AE$4,"",IF(OR(I676=DADOS!$AE$5,I676=DADOS!$AE$6,I676=DADOS!$AE$7),COUNTIFS('MODELO ORÇAMENTO'!$D$14:D676,'MODELO ORÇAMENTO'!D676,'MODELO ORÇAMENTO'!$E$14:E676,'MODELO ORÇAMENTO'!E676,'MODELO ORÇAMENTO'!$F$14:F676,'MODELO ORÇAMENTO'!F676,'MODELO ORÇAMENTO'!$I$14:I676,DADOS!$AE$7),COUNTIFS('MODELO ORÇAMENTO'!$D$14:D676,'MODELO ORÇAMENTO'!D676,'MODELO ORÇAMENTO'!$E$14:E676,'MODELO ORÇAMENTO'!E676,'MODELO ORÇAMENTO'!$F$14:F676,'MODELO ORÇAMENTO'!F676,'MODELO ORÇAMENTO'!$I$14:I676,DADOS!$AE$7))))</f>
        <v/>
      </c>
      <c r="H676" t="str">
        <f>IF(I676="","",COUNTIFS('MODELO ORÇAMENTO'!$D$14:D676,'MODELO ORÇAMENTO'!D676,'MODELO ORÇAMENTO'!$E$14:E676,'MODELO ORÇAMENTO'!E676,'MODELO ORÇAMENTO'!$F$14:F676,'MODELO ORÇAMENTO'!F676,'MODELO ORÇAMENTO'!$G$14:G676,'MODELO ORÇAMENTO'!G676,'MODELO ORÇAMENTO'!$I$14:I676,DADOS!$AE$8))</f>
        <v/>
      </c>
      <c r="K676" s="49"/>
      <c r="L676" s="2" t="s">
        <v>0</v>
      </c>
      <c r="O676" s="4" t="s">
        <v>0</v>
      </c>
      <c r="P676" s="3" t="s">
        <v>0</v>
      </c>
      <c r="Q676" s="5" t="s">
        <v>0</v>
      </c>
      <c r="R676" s="7"/>
      <c r="S676" s="6"/>
      <c r="T676" s="8"/>
      <c r="V676" s="43"/>
      <c r="Z676" s="10" t="s">
        <v>0</v>
      </c>
      <c r="AA676" s="10" t="s">
        <v>0</v>
      </c>
      <c r="AB676" s="10" t="s">
        <v>0</v>
      </c>
      <c r="AC676" s="10" t="s">
        <v>0</v>
      </c>
      <c r="AE676" s="10" t="s">
        <v>0</v>
      </c>
      <c r="AF676" s="10" t="s">
        <v>0</v>
      </c>
      <c r="AG676" s="10" t="s">
        <v>0</v>
      </c>
      <c r="AH676" s="10" t="s">
        <v>0</v>
      </c>
      <c r="AI676" s="10" t="s">
        <v>0</v>
      </c>
    </row>
    <row r="677" spans="2:35" x14ac:dyDescent="0.25">
      <c r="B677" t="str">
        <f>IFERROR(IF(I677=DADOS!$AE$8,S677,""),0)</f>
        <v/>
      </c>
      <c r="C677" t="str">
        <f>IF(I677=DADOS!$AE$8,S677,"")</f>
        <v/>
      </c>
      <c r="D677">
        <f>IF(I677="","",COUNTIF(I$12:I677,DADOS!$AE$4))</f>
        <v>4</v>
      </c>
      <c r="E677">
        <f>IF(I677="","",IF(I677=DADOS!$AE$4,"",IF(OR(I677=DADOS!$AE$5,I677=DADOS!$AE$6,I677=DADOS!$AE$7),COUNTIFS('MODELO ORÇAMENTO'!$D$14:D677,'MODELO ORÇAMENTO'!D677,'MODELO ORÇAMENTO'!$I$14:I677,DADOS!$AE$5),COUNTIFS('MODELO ORÇAMENTO'!$D$14:D677,'MODELO ORÇAMENTO'!D677,'MODELO ORÇAMENTO'!$I$14:I677,DADOS!$AE$5))))</f>
        <v>4</v>
      </c>
      <c r="F677">
        <f>IF(I677="","",IF(I677=DADOS!$AE$4,"",IF(OR(I677=DADOS!$AE$5,I677=DADOS!$AE$6,I677=DADOS!$AE$7),COUNTIFS('MODELO ORÇAMENTO'!$D$14:D677,'MODELO ORÇAMENTO'!D677,'MODELO ORÇAMENTO'!$E$14:E677,'MODELO ORÇAMENTO'!E677,'MODELO ORÇAMENTO'!$I$14:I677,DADOS!$AE$6),COUNTIFS('MODELO ORÇAMENTO'!$D$14:D677,'MODELO ORÇAMENTO'!D677,'MODELO ORÇAMENTO'!$E$14:E677,'MODELO ORÇAMENTO'!E677,'MODELO ORÇAMENTO'!$I$14:I677,DADOS!$AE$6))))</f>
        <v>1</v>
      </c>
      <c r="G677">
        <f>IF(I677="","",IF(I677=DADOS!$AE$4,"",IF(OR(I677=DADOS!$AE$5,I677=DADOS!$AE$6,I677=DADOS!$AE$7),COUNTIFS('MODELO ORÇAMENTO'!$D$14:D677,'MODELO ORÇAMENTO'!D677,'MODELO ORÇAMENTO'!$E$14:E677,'MODELO ORÇAMENTO'!E677,'MODELO ORÇAMENTO'!$F$14:F677,'MODELO ORÇAMENTO'!F677,'MODELO ORÇAMENTO'!$I$14:I677,DADOS!$AE$7),COUNTIFS('MODELO ORÇAMENTO'!$D$14:D677,'MODELO ORÇAMENTO'!D677,'MODELO ORÇAMENTO'!$E$14:E677,'MODELO ORÇAMENTO'!E677,'MODELO ORÇAMENTO'!$F$14:F677,'MODELO ORÇAMENTO'!F677,'MODELO ORÇAMENTO'!$I$14:I677,DADOS!$AE$7))))</f>
        <v>3</v>
      </c>
      <c r="H677">
        <f>IF(I677="","",COUNTIFS('MODELO ORÇAMENTO'!$D$14:D677,'MODELO ORÇAMENTO'!D677,'MODELO ORÇAMENTO'!$E$14:E677,'MODELO ORÇAMENTO'!E677,'MODELO ORÇAMENTO'!$F$14:F677,'MODELO ORÇAMENTO'!F677,'MODELO ORÇAMENTO'!$G$14:G677,'MODELO ORÇAMENTO'!G677,'MODELO ORÇAMENTO'!$I$14:I677,DADOS!$AE$8))</f>
        <v>0</v>
      </c>
      <c r="I677" t="s">
        <v>15</v>
      </c>
      <c r="K677" s="49"/>
      <c r="L677" s="2" t="s">
        <v>1025</v>
      </c>
      <c r="O677" s="4" t="s">
        <v>225</v>
      </c>
      <c r="P677" s="3" t="s">
        <v>0</v>
      </c>
      <c r="Q677" s="5" t="s">
        <v>0</v>
      </c>
      <c r="R677" s="7"/>
      <c r="S677" s="6"/>
      <c r="T677" s="8"/>
      <c r="V677" s="43"/>
      <c r="X677" s="9" t="s">
        <v>225</v>
      </c>
      <c r="Z677" s="10" t="s">
        <v>0</v>
      </c>
      <c r="AA677" s="10" t="s">
        <v>0</v>
      </c>
      <c r="AB677" s="10" t="s">
        <v>0</v>
      </c>
      <c r="AC677" s="10" t="s">
        <v>0</v>
      </c>
      <c r="AE677" s="10" t="s">
        <v>0</v>
      </c>
      <c r="AF677" s="10" t="s">
        <v>0</v>
      </c>
      <c r="AG677" s="10" t="s">
        <v>0</v>
      </c>
      <c r="AH677" s="10" t="s">
        <v>0</v>
      </c>
      <c r="AI677" s="10" t="s">
        <v>0</v>
      </c>
    </row>
    <row r="678" spans="2:35" ht="45" x14ac:dyDescent="0.25">
      <c r="B678">
        <f>IFERROR(IF(I678=DADOS!$AE$8,S678,""),0)</f>
        <v>0</v>
      </c>
      <c r="C678">
        <f>IF(I678=DADOS!$AE$8,S678,"")</f>
        <v>0</v>
      </c>
      <c r="D678">
        <f>IF(I678="","",COUNTIF(I$12:I678,DADOS!$AE$4))</f>
        <v>4</v>
      </c>
      <c r="E678">
        <f>IF(I678="","",IF(I678=DADOS!$AE$4,"",IF(OR(I678=DADOS!$AE$5,I678=DADOS!$AE$6,I678=DADOS!$AE$7),COUNTIFS('MODELO ORÇAMENTO'!$D$14:D678,'MODELO ORÇAMENTO'!D678,'MODELO ORÇAMENTO'!$I$14:I678,DADOS!$AE$5),COUNTIFS('MODELO ORÇAMENTO'!$D$14:D678,'MODELO ORÇAMENTO'!D678,'MODELO ORÇAMENTO'!$I$14:I678,DADOS!$AE$5))))</f>
        <v>4</v>
      </c>
      <c r="F678">
        <f>IF(I678="","",IF(I678=DADOS!$AE$4,"",IF(OR(I678=DADOS!$AE$5,I678=DADOS!$AE$6,I678=DADOS!$AE$7),COUNTIFS('MODELO ORÇAMENTO'!$D$14:D678,'MODELO ORÇAMENTO'!D678,'MODELO ORÇAMENTO'!$E$14:E678,'MODELO ORÇAMENTO'!E678,'MODELO ORÇAMENTO'!$I$14:I678,DADOS!$AE$6),COUNTIFS('MODELO ORÇAMENTO'!$D$14:D678,'MODELO ORÇAMENTO'!D678,'MODELO ORÇAMENTO'!$E$14:E678,'MODELO ORÇAMENTO'!E678,'MODELO ORÇAMENTO'!$I$14:I678,DADOS!$AE$6))))</f>
        <v>1</v>
      </c>
      <c r="G678">
        <f>IF(I678="","",IF(I678=DADOS!$AE$4,"",IF(OR(I678=DADOS!$AE$5,I678=DADOS!$AE$6,I678=DADOS!$AE$7),COUNTIFS('MODELO ORÇAMENTO'!$D$14:D678,'MODELO ORÇAMENTO'!D678,'MODELO ORÇAMENTO'!$E$14:E678,'MODELO ORÇAMENTO'!E678,'MODELO ORÇAMENTO'!$F$14:F678,'MODELO ORÇAMENTO'!F678,'MODELO ORÇAMENTO'!$I$14:I678,DADOS!$AE$7),COUNTIFS('MODELO ORÇAMENTO'!$D$14:D678,'MODELO ORÇAMENTO'!D678,'MODELO ORÇAMENTO'!$E$14:E678,'MODELO ORÇAMENTO'!E678,'MODELO ORÇAMENTO'!$F$14:F678,'MODELO ORÇAMENTO'!F678,'MODELO ORÇAMENTO'!$I$14:I678,DADOS!$AE$7))))</f>
        <v>3</v>
      </c>
      <c r="H678">
        <f>IF(I678="","",COUNTIFS('MODELO ORÇAMENTO'!$D$14:D678,'MODELO ORÇAMENTO'!D678,'MODELO ORÇAMENTO'!$E$14:E678,'MODELO ORÇAMENTO'!E678,'MODELO ORÇAMENTO'!$F$14:F678,'MODELO ORÇAMENTO'!F678,'MODELO ORÇAMENTO'!$G$14:G678,'MODELO ORÇAMENTO'!G678,'MODELO ORÇAMENTO'!$I$14:I678,DADOS!$AE$8))</f>
        <v>1</v>
      </c>
      <c r="I678" t="s">
        <v>16</v>
      </c>
      <c r="K678" s="49"/>
      <c r="L678" s="2" t="s">
        <v>1026</v>
      </c>
      <c r="O678" s="4" t="s">
        <v>1406</v>
      </c>
      <c r="P678" s="3" t="s">
        <v>118</v>
      </c>
      <c r="Q678" s="5">
        <v>57.20000000000001</v>
      </c>
      <c r="R678" s="7"/>
      <c r="S678" s="6"/>
      <c r="T678" s="8"/>
      <c r="U678" s="2" t="s">
        <v>42</v>
      </c>
      <c r="V678" s="43"/>
      <c r="Z678" s="10" t="s">
        <v>0</v>
      </c>
      <c r="AA678" s="10" t="s">
        <v>0</v>
      </c>
      <c r="AB678" s="10" t="s">
        <v>0</v>
      </c>
      <c r="AC678" s="10" t="s">
        <v>0</v>
      </c>
      <c r="AE678" s="10" t="s">
        <v>0</v>
      </c>
      <c r="AF678" s="10" t="s">
        <v>0</v>
      </c>
      <c r="AG678" s="10" t="s">
        <v>0</v>
      </c>
      <c r="AH678" s="10" t="s">
        <v>0</v>
      </c>
      <c r="AI678" s="10" t="s">
        <v>0</v>
      </c>
    </row>
    <row r="679" spans="2:35" ht="45" x14ac:dyDescent="0.25">
      <c r="B679">
        <f>IFERROR(IF(I679=DADOS!$AE$8,S679,""),0)</f>
        <v>0</v>
      </c>
      <c r="C679">
        <f>IF(I679=DADOS!$AE$8,S679,"")</f>
        <v>0</v>
      </c>
      <c r="D679">
        <f>IF(I679="","",COUNTIF(I$12:I679,DADOS!$AE$4))</f>
        <v>4</v>
      </c>
      <c r="E679">
        <f>IF(I679="","",IF(I679=DADOS!$AE$4,"",IF(OR(I679=DADOS!$AE$5,I679=DADOS!$AE$6,I679=DADOS!$AE$7),COUNTIFS('MODELO ORÇAMENTO'!$D$14:D679,'MODELO ORÇAMENTO'!D679,'MODELO ORÇAMENTO'!$I$14:I679,DADOS!$AE$5),COUNTIFS('MODELO ORÇAMENTO'!$D$14:D679,'MODELO ORÇAMENTO'!D679,'MODELO ORÇAMENTO'!$I$14:I679,DADOS!$AE$5))))</f>
        <v>4</v>
      </c>
      <c r="F679">
        <f>IF(I679="","",IF(I679=DADOS!$AE$4,"",IF(OR(I679=DADOS!$AE$5,I679=DADOS!$AE$6,I679=DADOS!$AE$7),COUNTIFS('MODELO ORÇAMENTO'!$D$14:D679,'MODELO ORÇAMENTO'!D679,'MODELO ORÇAMENTO'!$E$14:E679,'MODELO ORÇAMENTO'!E679,'MODELO ORÇAMENTO'!$I$14:I679,DADOS!$AE$6),COUNTIFS('MODELO ORÇAMENTO'!$D$14:D679,'MODELO ORÇAMENTO'!D679,'MODELO ORÇAMENTO'!$E$14:E679,'MODELO ORÇAMENTO'!E679,'MODELO ORÇAMENTO'!$I$14:I679,DADOS!$AE$6))))</f>
        <v>1</v>
      </c>
      <c r="G679">
        <f>IF(I679="","",IF(I679=DADOS!$AE$4,"",IF(OR(I679=DADOS!$AE$5,I679=DADOS!$AE$6,I679=DADOS!$AE$7),COUNTIFS('MODELO ORÇAMENTO'!$D$14:D679,'MODELO ORÇAMENTO'!D679,'MODELO ORÇAMENTO'!$E$14:E679,'MODELO ORÇAMENTO'!E679,'MODELO ORÇAMENTO'!$F$14:F679,'MODELO ORÇAMENTO'!F679,'MODELO ORÇAMENTO'!$I$14:I679,DADOS!$AE$7),COUNTIFS('MODELO ORÇAMENTO'!$D$14:D679,'MODELO ORÇAMENTO'!D679,'MODELO ORÇAMENTO'!$E$14:E679,'MODELO ORÇAMENTO'!E679,'MODELO ORÇAMENTO'!$F$14:F679,'MODELO ORÇAMENTO'!F679,'MODELO ORÇAMENTO'!$I$14:I679,DADOS!$AE$7))))</f>
        <v>3</v>
      </c>
      <c r="H679">
        <f>IF(I679="","",COUNTIFS('MODELO ORÇAMENTO'!$D$14:D679,'MODELO ORÇAMENTO'!D679,'MODELO ORÇAMENTO'!$E$14:E679,'MODELO ORÇAMENTO'!E679,'MODELO ORÇAMENTO'!$F$14:F679,'MODELO ORÇAMENTO'!F679,'MODELO ORÇAMENTO'!$G$14:G679,'MODELO ORÇAMENTO'!G679,'MODELO ORÇAMENTO'!$I$14:I679,DADOS!$AE$8))</f>
        <v>2</v>
      </c>
      <c r="I679" t="s">
        <v>16</v>
      </c>
      <c r="K679" s="49"/>
      <c r="L679" s="2" t="s">
        <v>1027</v>
      </c>
      <c r="O679" s="4" t="s">
        <v>1404</v>
      </c>
      <c r="P679" s="3" t="s">
        <v>118</v>
      </c>
      <c r="Q679" s="5">
        <v>606.79999999999995</v>
      </c>
      <c r="R679" s="7"/>
      <c r="S679" s="6"/>
      <c r="T679" s="8"/>
      <c r="U679" s="2" t="s">
        <v>42</v>
      </c>
      <c r="V679" s="43"/>
      <c r="Z679" s="10" t="s">
        <v>0</v>
      </c>
      <c r="AA679" s="10" t="s">
        <v>0</v>
      </c>
      <c r="AB679" s="10" t="s">
        <v>0</v>
      </c>
      <c r="AC679" s="10" t="s">
        <v>0</v>
      </c>
      <c r="AE679" s="10" t="s">
        <v>0</v>
      </c>
      <c r="AF679" s="10" t="s">
        <v>0</v>
      </c>
      <c r="AG679" s="10" t="s">
        <v>0</v>
      </c>
      <c r="AH679" s="10" t="s">
        <v>0</v>
      </c>
      <c r="AI679" s="10" t="s">
        <v>0</v>
      </c>
    </row>
    <row r="680" spans="2:35" ht="45" x14ac:dyDescent="0.25">
      <c r="B680">
        <f>IFERROR(IF(I680=DADOS!$AE$8,S680,""),0)</f>
        <v>0</v>
      </c>
      <c r="C680">
        <f>IF(I680=DADOS!$AE$8,S680,"")</f>
        <v>0</v>
      </c>
      <c r="D680">
        <f>IF(I680="","",COUNTIF(I$12:I680,DADOS!$AE$4))</f>
        <v>4</v>
      </c>
      <c r="E680">
        <f>IF(I680="","",IF(I680=DADOS!$AE$4,"",IF(OR(I680=DADOS!$AE$5,I680=DADOS!$AE$6,I680=DADOS!$AE$7),COUNTIFS('MODELO ORÇAMENTO'!$D$14:D680,'MODELO ORÇAMENTO'!D680,'MODELO ORÇAMENTO'!$I$14:I680,DADOS!$AE$5),COUNTIFS('MODELO ORÇAMENTO'!$D$14:D680,'MODELO ORÇAMENTO'!D680,'MODELO ORÇAMENTO'!$I$14:I680,DADOS!$AE$5))))</f>
        <v>4</v>
      </c>
      <c r="F680">
        <f>IF(I680="","",IF(I680=DADOS!$AE$4,"",IF(OR(I680=DADOS!$AE$5,I680=DADOS!$AE$6,I680=DADOS!$AE$7),COUNTIFS('MODELO ORÇAMENTO'!$D$14:D680,'MODELO ORÇAMENTO'!D680,'MODELO ORÇAMENTO'!$E$14:E680,'MODELO ORÇAMENTO'!E680,'MODELO ORÇAMENTO'!$I$14:I680,DADOS!$AE$6),COUNTIFS('MODELO ORÇAMENTO'!$D$14:D680,'MODELO ORÇAMENTO'!D680,'MODELO ORÇAMENTO'!$E$14:E680,'MODELO ORÇAMENTO'!E680,'MODELO ORÇAMENTO'!$I$14:I680,DADOS!$AE$6))))</f>
        <v>1</v>
      </c>
      <c r="G680">
        <f>IF(I680="","",IF(I680=DADOS!$AE$4,"",IF(OR(I680=DADOS!$AE$5,I680=DADOS!$AE$6,I680=DADOS!$AE$7),COUNTIFS('MODELO ORÇAMENTO'!$D$14:D680,'MODELO ORÇAMENTO'!D680,'MODELO ORÇAMENTO'!$E$14:E680,'MODELO ORÇAMENTO'!E680,'MODELO ORÇAMENTO'!$F$14:F680,'MODELO ORÇAMENTO'!F680,'MODELO ORÇAMENTO'!$I$14:I680,DADOS!$AE$7),COUNTIFS('MODELO ORÇAMENTO'!$D$14:D680,'MODELO ORÇAMENTO'!D680,'MODELO ORÇAMENTO'!$E$14:E680,'MODELO ORÇAMENTO'!E680,'MODELO ORÇAMENTO'!$F$14:F680,'MODELO ORÇAMENTO'!F680,'MODELO ORÇAMENTO'!$I$14:I680,DADOS!$AE$7))))</f>
        <v>3</v>
      </c>
      <c r="H680">
        <f>IF(I680="","",COUNTIFS('MODELO ORÇAMENTO'!$D$14:D680,'MODELO ORÇAMENTO'!D680,'MODELO ORÇAMENTO'!$E$14:E680,'MODELO ORÇAMENTO'!E680,'MODELO ORÇAMENTO'!$F$14:F680,'MODELO ORÇAMENTO'!F680,'MODELO ORÇAMENTO'!$G$14:G680,'MODELO ORÇAMENTO'!G680,'MODELO ORÇAMENTO'!$I$14:I680,DADOS!$AE$8))</f>
        <v>3</v>
      </c>
      <c r="I680" t="s">
        <v>16</v>
      </c>
      <c r="K680" s="49"/>
      <c r="L680" s="2" t="s">
        <v>1028</v>
      </c>
      <c r="O680" s="4" t="s">
        <v>1407</v>
      </c>
      <c r="P680" s="3" t="s">
        <v>118</v>
      </c>
      <c r="Q680" s="5">
        <v>166</v>
      </c>
      <c r="R680" s="7"/>
      <c r="S680" s="6"/>
      <c r="T680" s="8"/>
      <c r="U680" s="2" t="s">
        <v>42</v>
      </c>
      <c r="V680" s="43"/>
      <c r="Z680" s="10" t="s">
        <v>0</v>
      </c>
      <c r="AA680" s="10" t="s">
        <v>0</v>
      </c>
      <c r="AB680" s="10" t="s">
        <v>0</v>
      </c>
      <c r="AC680" s="10" t="s">
        <v>0</v>
      </c>
      <c r="AE680" s="10" t="s">
        <v>0</v>
      </c>
      <c r="AF680" s="10" t="s">
        <v>0</v>
      </c>
      <c r="AG680" s="10" t="s">
        <v>0</v>
      </c>
      <c r="AH680" s="10" t="s">
        <v>0</v>
      </c>
      <c r="AI680" s="10" t="s">
        <v>0</v>
      </c>
    </row>
    <row r="681" spans="2:35" ht="45" x14ac:dyDescent="0.25">
      <c r="B681">
        <f>IFERROR(IF(I681=DADOS!$AE$8,S681,""),0)</f>
        <v>0</v>
      </c>
      <c r="C681">
        <f>IF(I681=DADOS!$AE$8,S681,"")</f>
        <v>0</v>
      </c>
      <c r="D681">
        <f>IF(I681="","",COUNTIF(I$12:I681,DADOS!$AE$4))</f>
        <v>4</v>
      </c>
      <c r="E681">
        <f>IF(I681="","",IF(I681=DADOS!$AE$4,"",IF(OR(I681=DADOS!$AE$5,I681=DADOS!$AE$6,I681=DADOS!$AE$7),COUNTIFS('MODELO ORÇAMENTO'!$D$14:D681,'MODELO ORÇAMENTO'!D681,'MODELO ORÇAMENTO'!$I$14:I681,DADOS!$AE$5),COUNTIFS('MODELO ORÇAMENTO'!$D$14:D681,'MODELO ORÇAMENTO'!D681,'MODELO ORÇAMENTO'!$I$14:I681,DADOS!$AE$5))))</f>
        <v>4</v>
      </c>
      <c r="F681">
        <f>IF(I681="","",IF(I681=DADOS!$AE$4,"",IF(OR(I681=DADOS!$AE$5,I681=DADOS!$AE$6,I681=DADOS!$AE$7),COUNTIFS('MODELO ORÇAMENTO'!$D$14:D681,'MODELO ORÇAMENTO'!D681,'MODELO ORÇAMENTO'!$E$14:E681,'MODELO ORÇAMENTO'!E681,'MODELO ORÇAMENTO'!$I$14:I681,DADOS!$AE$6),COUNTIFS('MODELO ORÇAMENTO'!$D$14:D681,'MODELO ORÇAMENTO'!D681,'MODELO ORÇAMENTO'!$E$14:E681,'MODELO ORÇAMENTO'!E681,'MODELO ORÇAMENTO'!$I$14:I681,DADOS!$AE$6))))</f>
        <v>1</v>
      </c>
      <c r="G681">
        <f>IF(I681="","",IF(I681=DADOS!$AE$4,"",IF(OR(I681=DADOS!$AE$5,I681=DADOS!$AE$6,I681=DADOS!$AE$7),COUNTIFS('MODELO ORÇAMENTO'!$D$14:D681,'MODELO ORÇAMENTO'!D681,'MODELO ORÇAMENTO'!$E$14:E681,'MODELO ORÇAMENTO'!E681,'MODELO ORÇAMENTO'!$F$14:F681,'MODELO ORÇAMENTO'!F681,'MODELO ORÇAMENTO'!$I$14:I681,DADOS!$AE$7),COUNTIFS('MODELO ORÇAMENTO'!$D$14:D681,'MODELO ORÇAMENTO'!D681,'MODELO ORÇAMENTO'!$E$14:E681,'MODELO ORÇAMENTO'!E681,'MODELO ORÇAMENTO'!$F$14:F681,'MODELO ORÇAMENTO'!F681,'MODELO ORÇAMENTO'!$I$14:I681,DADOS!$AE$7))))</f>
        <v>3</v>
      </c>
      <c r="H681">
        <f>IF(I681="","",COUNTIFS('MODELO ORÇAMENTO'!$D$14:D681,'MODELO ORÇAMENTO'!D681,'MODELO ORÇAMENTO'!$E$14:E681,'MODELO ORÇAMENTO'!E681,'MODELO ORÇAMENTO'!$F$14:F681,'MODELO ORÇAMENTO'!F681,'MODELO ORÇAMENTO'!$G$14:G681,'MODELO ORÇAMENTO'!G681,'MODELO ORÇAMENTO'!$I$14:I681,DADOS!$AE$8))</f>
        <v>4</v>
      </c>
      <c r="I681" t="s">
        <v>16</v>
      </c>
      <c r="K681" s="49"/>
      <c r="L681" s="2" t="s">
        <v>1029</v>
      </c>
      <c r="O681" s="4" t="s">
        <v>1405</v>
      </c>
      <c r="P681" s="3" t="s">
        <v>118</v>
      </c>
      <c r="Q681" s="5">
        <v>219.6</v>
      </c>
      <c r="R681" s="7"/>
      <c r="S681" s="6"/>
      <c r="T681" s="8"/>
      <c r="U681" s="2" t="s">
        <v>42</v>
      </c>
      <c r="V681" s="43"/>
      <c r="Z681" s="10" t="s">
        <v>0</v>
      </c>
      <c r="AA681" s="10" t="s">
        <v>0</v>
      </c>
      <c r="AB681" s="10" t="s">
        <v>0</v>
      </c>
      <c r="AC681" s="10" t="s">
        <v>0</v>
      </c>
      <c r="AE681" s="10" t="s">
        <v>0</v>
      </c>
      <c r="AF681" s="10" t="s">
        <v>0</v>
      </c>
      <c r="AG681" s="10" t="s">
        <v>0</v>
      </c>
      <c r="AH681" s="10" t="s">
        <v>0</v>
      </c>
      <c r="AI681" s="10" t="s">
        <v>0</v>
      </c>
    </row>
    <row r="682" spans="2:35" x14ac:dyDescent="0.25">
      <c r="B682" t="str">
        <f>IFERROR(IF(I682=DADOS!$AE$8,S682,""),0)</f>
        <v/>
      </c>
      <c r="C682" t="str">
        <f>IF(I682=DADOS!$AE$8,S682,"")</f>
        <v/>
      </c>
      <c r="D682" t="str">
        <f>IF(I682="","",COUNTIF(I$12:I682,DADOS!$AE$4))</f>
        <v/>
      </c>
      <c r="E682" t="str">
        <f>IF(I682="","",IF(I682=DADOS!$AE$4,"",IF(OR(I682=DADOS!$AE$5,I682=DADOS!$AE$6,I682=DADOS!$AE$7),COUNTIFS('MODELO ORÇAMENTO'!$D$14:D682,'MODELO ORÇAMENTO'!D682,'MODELO ORÇAMENTO'!$I$14:I682,DADOS!$AE$5),COUNTIFS('MODELO ORÇAMENTO'!$D$14:D682,'MODELO ORÇAMENTO'!D682,'MODELO ORÇAMENTO'!$I$14:I682,DADOS!$AE$5))))</f>
        <v/>
      </c>
      <c r="F682" t="str">
        <f>IF(I682="","",IF(I682=DADOS!$AE$4,"",IF(OR(I682=DADOS!$AE$5,I682=DADOS!$AE$6,I682=DADOS!$AE$7),COUNTIFS('MODELO ORÇAMENTO'!$D$14:D682,'MODELO ORÇAMENTO'!D682,'MODELO ORÇAMENTO'!$E$14:E682,'MODELO ORÇAMENTO'!E682,'MODELO ORÇAMENTO'!$I$14:I682,DADOS!$AE$6),COUNTIFS('MODELO ORÇAMENTO'!$D$14:D682,'MODELO ORÇAMENTO'!D682,'MODELO ORÇAMENTO'!$E$14:E682,'MODELO ORÇAMENTO'!E682,'MODELO ORÇAMENTO'!$I$14:I682,DADOS!$AE$6))))</f>
        <v/>
      </c>
      <c r="G682" t="str">
        <f>IF(I682="","",IF(I682=DADOS!$AE$4,"",IF(OR(I682=DADOS!$AE$5,I682=DADOS!$AE$6,I682=DADOS!$AE$7),COUNTIFS('MODELO ORÇAMENTO'!$D$14:D682,'MODELO ORÇAMENTO'!D682,'MODELO ORÇAMENTO'!$E$14:E682,'MODELO ORÇAMENTO'!E682,'MODELO ORÇAMENTO'!$F$14:F682,'MODELO ORÇAMENTO'!F682,'MODELO ORÇAMENTO'!$I$14:I682,DADOS!$AE$7),COUNTIFS('MODELO ORÇAMENTO'!$D$14:D682,'MODELO ORÇAMENTO'!D682,'MODELO ORÇAMENTO'!$E$14:E682,'MODELO ORÇAMENTO'!E682,'MODELO ORÇAMENTO'!$F$14:F682,'MODELO ORÇAMENTO'!F682,'MODELO ORÇAMENTO'!$I$14:I682,DADOS!$AE$7))))</f>
        <v/>
      </c>
      <c r="H682" t="str">
        <f>IF(I682="","",COUNTIFS('MODELO ORÇAMENTO'!$D$14:D682,'MODELO ORÇAMENTO'!D682,'MODELO ORÇAMENTO'!$E$14:E682,'MODELO ORÇAMENTO'!E682,'MODELO ORÇAMENTO'!$F$14:F682,'MODELO ORÇAMENTO'!F682,'MODELO ORÇAMENTO'!$G$14:G682,'MODELO ORÇAMENTO'!G682,'MODELO ORÇAMENTO'!$I$14:I682,DADOS!$AE$8))</f>
        <v/>
      </c>
      <c r="K682" s="49"/>
      <c r="L682" s="2" t="s">
        <v>0</v>
      </c>
      <c r="O682" s="4" t="s">
        <v>0</v>
      </c>
      <c r="P682" s="3" t="s">
        <v>0</v>
      </c>
      <c r="Q682" s="5" t="s">
        <v>0</v>
      </c>
      <c r="R682" s="7"/>
      <c r="S682" s="6"/>
      <c r="T682" s="8"/>
      <c r="V682" s="43"/>
      <c r="Z682" s="10" t="s">
        <v>0</v>
      </c>
      <c r="AA682" s="10" t="s">
        <v>0</v>
      </c>
      <c r="AB682" s="10" t="s">
        <v>0</v>
      </c>
      <c r="AC682" s="10" t="s">
        <v>0</v>
      </c>
      <c r="AE682" s="10" t="s">
        <v>0</v>
      </c>
      <c r="AF682" s="10" t="s">
        <v>0</v>
      </c>
      <c r="AG682" s="10" t="s">
        <v>0</v>
      </c>
      <c r="AH682" s="10" t="s">
        <v>0</v>
      </c>
      <c r="AI682" s="10" t="s">
        <v>0</v>
      </c>
    </row>
    <row r="683" spans="2:35" x14ac:dyDescent="0.25">
      <c r="B683" t="str">
        <f>IFERROR(IF(I683=DADOS!$AE$8,S683,""),0)</f>
        <v/>
      </c>
      <c r="C683" t="str">
        <f>IF(I683=DADOS!$AE$8,S683,"")</f>
        <v/>
      </c>
      <c r="D683">
        <f>IF(I683="","",COUNTIF(I$12:I683,DADOS!$AE$4))</f>
        <v>4</v>
      </c>
      <c r="E683">
        <f>IF(I683="","",IF(I683=DADOS!$AE$4,"",IF(OR(I683=DADOS!$AE$5,I683=DADOS!$AE$6,I683=DADOS!$AE$7),COUNTIFS('MODELO ORÇAMENTO'!$D$14:D683,'MODELO ORÇAMENTO'!D683,'MODELO ORÇAMENTO'!$I$14:I683,DADOS!$AE$5),COUNTIFS('MODELO ORÇAMENTO'!$D$14:D683,'MODELO ORÇAMENTO'!D683,'MODELO ORÇAMENTO'!$I$14:I683,DADOS!$AE$5))))</f>
        <v>4</v>
      </c>
      <c r="F683">
        <f>IF(I683="","",IF(I683=DADOS!$AE$4,"",IF(OR(I683=DADOS!$AE$5,I683=DADOS!$AE$6,I683=DADOS!$AE$7),COUNTIFS('MODELO ORÇAMENTO'!$D$14:D683,'MODELO ORÇAMENTO'!D683,'MODELO ORÇAMENTO'!$E$14:E683,'MODELO ORÇAMENTO'!E683,'MODELO ORÇAMENTO'!$I$14:I683,DADOS!$AE$6),COUNTIFS('MODELO ORÇAMENTO'!$D$14:D683,'MODELO ORÇAMENTO'!D683,'MODELO ORÇAMENTO'!$E$14:E683,'MODELO ORÇAMENTO'!E683,'MODELO ORÇAMENTO'!$I$14:I683,DADOS!$AE$6))))</f>
        <v>1</v>
      </c>
      <c r="G683">
        <f>IF(I683="","",IF(I683=DADOS!$AE$4,"",IF(OR(I683=DADOS!$AE$5,I683=DADOS!$AE$6,I683=DADOS!$AE$7),COUNTIFS('MODELO ORÇAMENTO'!$D$14:D683,'MODELO ORÇAMENTO'!D683,'MODELO ORÇAMENTO'!$E$14:E683,'MODELO ORÇAMENTO'!E683,'MODELO ORÇAMENTO'!$F$14:F683,'MODELO ORÇAMENTO'!F683,'MODELO ORÇAMENTO'!$I$14:I683,DADOS!$AE$7),COUNTIFS('MODELO ORÇAMENTO'!$D$14:D683,'MODELO ORÇAMENTO'!D683,'MODELO ORÇAMENTO'!$E$14:E683,'MODELO ORÇAMENTO'!E683,'MODELO ORÇAMENTO'!$F$14:F683,'MODELO ORÇAMENTO'!F683,'MODELO ORÇAMENTO'!$I$14:I683,DADOS!$AE$7))))</f>
        <v>4</v>
      </c>
      <c r="H683">
        <f>IF(I683="","",COUNTIFS('MODELO ORÇAMENTO'!$D$14:D683,'MODELO ORÇAMENTO'!D683,'MODELO ORÇAMENTO'!$E$14:E683,'MODELO ORÇAMENTO'!E683,'MODELO ORÇAMENTO'!$F$14:F683,'MODELO ORÇAMENTO'!F683,'MODELO ORÇAMENTO'!$G$14:G683,'MODELO ORÇAMENTO'!G683,'MODELO ORÇAMENTO'!$I$14:I683,DADOS!$AE$8))</f>
        <v>0</v>
      </c>
      <c r="I683" t="s">
        <v>15</v>
      </c>
      <c r="K683" s="49"/>
      <c r="L683" s="2" t="s">
        <v>1030</v>
      </c>
      <c r="O683" s="4" t="s">
        <v>231</v>
      </c>
      <c r="P683" s="3" t="s">
        <v>0</v>
      </c>
      <c r="Q683" s="5" t="s">
        <v>0</v>
      </c>
      <c r="R683" s="7"/>
      <c r="S683" s="6"/>
      <c r="T683" s="8"/>
      <c r="V683" s="43"/>
      <c r="X683" s="9" t="s">
        <v>231</v>
      </c>
      <c r="Z683" s="10" t="s">
        <v>0</v>
      </c>
      <c r="AA683" s="10" t="s">
        <v>0</v>
      </c>
      <c r="AB683" s="10" t="s">
        <v>0</v>
      </c>
      <c r="AC683" s="10" t="s">
        <v>0</v>
      </c>
      <c r="AE683" s="10" t="s">
        <v>0</v>
      </c>
      <c r="AF683" s="10" t="s">
        <v>0</v>
      </c>
      <c r="AG683" s="10" t="s">
        <v>0</v>
      </c>
      <c r="AH683" s="10" t="s">
        <v>0</v>
      </c>
      <c r="AI683" s="10" t="s">
        <v>0</v>
      </c>
    </row>
    <row r="684" spans="2:35" ht="45" x14ac:dyDescent="0.25">
      <c r="B684">
        <f>IFERROR(IF(I684=DADOS!$AE$8,S684,""),0)</f>
        <v>0</v>
      </c>
      <c r="C684">
        <f>IF(I684=DADOS!$AE$8,S684,"")</f>
        <v>0</v>
      </c>
      <c r="D684">
        <f>IF(I684="","",COUNTIF(I$12:I684,DADOS!$AE$4))</f>
        <v>4</v>
      </c>
      <c r="E684">
        <f>IF(I684="","",IF(I684=DADOS!$AE$4,"",IF(OR(I684=DADOS!$AE$5,I684=DADOS!$AE$6,I684=DADOS!$AE$7),COUNTIFS('MODELO ORÇAMENTO'!$D$14:D684,'MODELO ORÇAMENTO'!D684,'MODELO ORÇAMENTO'!$I$14:I684,DADOS!$AE$5),COUNTIFS('MODELO ORÇAMENTO'!$D$14:D684,'MODELO ORÇAMENTO'!D684,'MODELO ORÇAMENTO'!$I$14:I684,DADOS!$AE$5))))</f>
        <v>4</v>
      </c>
      <c r="F684">
        <f>IF(I684="","",IF(I684=DADOS!$AE$4,"",IF(OR(I684=DADOS!$AE$5,I684=DADOS!$AE$6,I684=DADOS!$AE$7),COUNTIFS('MODELO ORÇAMENTO'!$D$14:D684,'MODELO ORÇAMENTO'!D684,'MODELO ORÇAMENTO'!$E$14:E684,'MODELO ORÇAMENTO'!E684,'MODELO ORÇAMENTO'!$I$14:I684,DADOS!$AE$6),COUNTIFS('MODELO ORÇAMENTO'!$D$14:D684,'MODELO ORÇAMENTO'!D684,'MODELO ORÇAMENTO'!$E$14:E684,'MODELO ORÇAMENTO'!E684,'MODELO ORÇAMENTO'!$I$14:I684,DADOS!$AE$6))))</f>
        <v>1</v>
      </c>
      <c r="G684">
        <f>IF(I684="","",IF(I684=DADOS!$AE$4,"",IF(OR(I684=DADOS!$AE$5,I684=DADOS!$AE$6,I684=DADOS!$AE$7),COUNTIFS('MODELO ORÇAMENTO'!$D$14:D684,'MODELO ORÇAMENTO'!D684,'MODELO ORÇAMENTO'!$E$14:E684,'MODELO ORÇAMENTO'!E684,'MODELO ORÇAMENTO'!$F$14:F684,'MODELO ORÇAMENTO'!F684,'MODELO ORÇAMENTO'!$I$14:I684,DADOS!$AE$7),COUNTIFS('MODELO ORÇAMENTO'!$D$14:D684,'MODELO ORÇAMENTO'!D684,'MODELO ORÇAMENTO'!$E$14:E684,'MODELO ORÇAMENTO'!E684,'MODELO ORÇAMENTO'!$F$14:F684,'MODELO ORÇAMENTO'!F684,'MODELO ORÇAMENTO'!$I$14:I684,DADOS!$AE$7))))</f>
        <v>4</v>
      </c>
      <c r="H684">
        <f>IF(I684="","",COUNTIFS('MODELO ORÇAMENTO'!$D$14:D684,'MODELO ORÇAMENTO'!D684,'MODELO ORÇAMENTO'!$E$14:E684,'MODELO ORÇAMENTO'!E684,'MODELO ORÇAMENTO'!$F$14:F684,'MODELO ORÇAMENTO'!F684,'MODELO ORÇAMENTO'!$G$14:G684,'MODELO ORÇAMENTO'!G684,'MODELO ORÇAMENTO'!$I$14:I684,DADOS!$AE$8))</f>
        <v>1</v>
      </c>
      <c r="I684" t="s">
        <v>16</v>
      </c>
      <c r="K684" s="49"/>
      <c r="L684" s="2" t="s">
        <v>1031</v>
      </c>
      <c r="O684" s="4" t="s">
        <v>233</v>
      </c>
      <c r="P684" s="3" t="s">
        <v>107</v>
      </c>
      <c r="Q684" s="5">
        <v>7.7362258001544886</v>
      </c>
      <c r="R684" s="7"/>
      <c r="S684" s="6"/>
      <c r="T684" s="8"/>
      <c r="U684" s="2" t="s">
        <v>42</v>
      </c>
      <c r="V684" s="43"/>
      <c r="Z684" s="10" t="s">
        <v>0</v>
      </c>
      <c r="AA684" s="10" t="s">
        <v>0</v>
      </c>
      <c r="AB684" s="10" t="s">
        <v>0</v>
      </c>
      <c r="AC684" s="10" t="s">
        <v>0</v>
      </c>
      <c r="AE684" s="10" t="s">
        <v>0</v>
      </c>
      <c r="AF684" s="10" t="s">
        <v>0</v>
      </c>
      <c r="AG684" s="10" t="s">
        <v>0</v>
      </c>
      <c r="AH684" s="10" t="s">
        <v>0</v>
      </c>
      <c r="AI684" s="10" t="s">
        <v>0</v>
      </c>
    </row>
    <row r="685" spans="2:35" ht="45" x14ac:dyDescent="0.25">
      <c r="B685">
        <f>IFERROR(IF(I685=DADOS!$AE$8,S685,""),0)</f>
        <v>0</v>
      </c>
      <c r="C685">
        <f>IF(I685=DADOS!$AE$8,S685,"")</f>
        <v>0</v>
      </c>
      <c r="D685">
        <f>IF(I685="","",COUNTIF(I$12:I685,DADOS!$AE$4))</f>
        <v>4</v>
      </c>
      <c r="E685">
        <f>IF(I685="","",IF(I685=DADOS!$AE$4,"",IF(OR(I685=DADOS!$AE$5,I685=DADOS!$AE$6,I685=DADOS!$AE$7),COUNTIFS('MODELO ORÇAMENTO'!$D$14:D685,'MODELO ORÇAMENTO'!D685,'MODELO ORÇAMENTO'!$I$14:I685,DADOS!$AE$5),COUNTIFS('MODELO ORÇAMENTO'!$D$14:D685,'MODELO ORÇAMENTO'!D685,'MODELO ORÇAMENTO'!$I$14:I685,DADOS!$AE$5))))</f>
        <v>4</v>
      </c>
      <c r="F685">
        <f>IF(I685="","",IF(I685=DADOS!$AE$4,"",IF(OR(I685=DADOS!$AE$5,I685=DADOS!$AE$6,I685=DADOS!$AE$7),COUNTIFS('MODELO ORÇAMENTO'!$D$14:D685,'MODELO ORÇAMENTO'!D685,'MODELO ORÇAMENTO'!$E$14:E685,'MODELO ORÇAMENTO'!E685,'MODELO ORÇAMENTO'!$I$14:I685,DADOS!$AE$6),COUNTIFS('MODELO ORÇAMENTO'!$D$14:D685,'MODELO ORÇAMENTO'!D685,'MODELO ORÇAMENTO'!$E$14:E685,'MODELO ORÇAMENTO'!E685,'MODELO ORÇAMENTO'!$I$14:I685,DADOS!$AE$6))))</f>
        <v>1</v>
      </c>
      <c r="G685">
        <f>IF(I685="","",IF(I685=DADOS!$AE$4,"",IF(OR(I685=DADOS!$AE$5,I685=DADOS!$AE$6,I685=DADOS!$AE$7),COUNTIFS('MODELO ORÇAMENTO'!$D$14:D685,'MODELO ORÇAMENTO'!D685,'MODELO ORÇAMENTO'!$E$14:E685,'MODELO ORÇAMENTO'!E685,'MODELO ORÇAMENTO'!$F$14:F685,'MODELO ORÇAMENTO'!F685,'MODELO ORÇAMENTO'!$I$14:I685,DADOS!$AE$7),COUNTIFS('MODELO ORÇAMENTO'!$D$14:D685,'MODELO ORÇAMENTO'!D685,'MODELO ORÇAMENTO'!$E$14:E685,'MODELO ORÇAMENTO'!E685,'MODELO ORÇAMENTO'!$F$14:F685,'MODELO ORÇAMENTO'!F685,'MODELO ORÇAMENTO'!$I$14:I685,DADOS!$AE$7))))</f>
        <v>4</v>
      </c>
      <c r="H685">
        <f>IF(I685="","",COUNTIFS('MODELO ORÇAMENTO'!$D$14:D685,'MODELO ORÇAMENTO'!D685,'MODELO ORÇAMENTO'!$E$14:E685,'MODELO ORÇAMENTO'!E685,'MODELO ORÇAMENTO'!$F$14:F685,'MODELO ORÇAMENTO'!F685,'MODELO ORÇAMENTO'!$G$14:G685,'MODELO ORÇAMENTO'!G685,'MODELO ORÇAMENTO'!$I$14:I685,DADOS!$AE$8))</f>
        <v>2</v>
      </c>
      <c r="I685" t="s">
        <v>16</v>
      </c>
      <c r="K685" s="49"/>
      <c r="L685" s="2" t="s">
        <v>1032</v>
      </c>
      <c r="O685" s="4" t="s">
        <v>235</v>
      </c>
      <c r="P685" s="3" t="s">
        <v>107</v>
      </c>
      <c r="Q685" s="5">
        <v>7.7362258001544886</v>
      </c>
      <c r="R685" s="7"/>
      <c r="S685" s="6"/>
      <c r="T685" s="8"/>
      <c r="U685" s="2" t="s">
        <v>42</v>
      </c>
      <c r="V685" s="43"/>
      <c r="Z685" s="10" t="s">
        <v>0</v>
      </c>
      <c r="AA685" s="10" t="s">
        <v>0</v>
      </c>
      <c r="AB685" s="10" t="s">
        <v>0</v>
      </c>
      <c r="AC685" s="10" t="s">
        <v>0</v>
      </c>
      <c r="AE685" s="10" t="s">
        <v>0</v>
      </c>
      <c r="AF685" s="10" t="s">
        <v>0</v>
      </c>
      <c r="AG685" s="10" t="s">
        <v>0</v>
      </c>
      <c r="AH685" s="10" t="s">
        <v>0</v>
      </c>
      <c r="AI685" s="10" t="s">
        <v>0</v>
      </c>
    </row>
    <row r="686" spans="2:35" x14ac:dyDescent="0.25">
      <c r="B686" t="str">
        <f>IFERROR(IF(I686=DADOS!$AE$8,S686,""),0)</f>
        <v/>
      </c>
      <c r="C686" t="str">
        <f>IF(I686=DADOS!$AE$8,S686,"")</f>
        <v/>
      </c>
      <c r="D686" t="str">
        <f>IF(I686="","",COUNTIF(I$12:I686,DADOS!$AE$4))</f>
        <v/>
      </c>
      <c r="E686" t="str">
        <f>IF(I686="","",IF(I686=DADOS!$AE$4,"",IF(OR(I686=DADOS!$AE$5,I686=DADOS!$AE$6,I686=DADOS!$AE$7),COUNTIFS('MODELO ORÇAMENTO'!$D$14:D686,'MODELO ORÇAMENTO'!D686,'MODELO ORÇAMENTO'!$I$14:I686,DADOS!$AE$5),COUNTIFS('MODELO ORÇAMENTO'!$D$14:D686,'MODELO ORÇAMENTO'!D686,'MODELO ORÇAMENTO'!$I$14:I686,DADOS!$AE$5))))</f>
        <v/>
      </c>
      <c r="F686" t="str">
        <f>IF(I686="","",IF(I686=DADOS!$AE$4,"",IF(OR(I686=DADOS!$AE$5,I686=DADOS!$AE$6,I686=DADOS!$AE$7),COUNTIFS('MODELO ORÇAMENTO'!$D$14:D686,'MODELO ORÇAMENTO'!D686,'MODELO ORÇAMENTO'!$E$14:E686,'MODELO ORÇAMENTO'!E686,'MODELO ORÇAMENTO'!$I$14:I686,DADOS!$AE$6),COUNTIFS('MODELO ORÇAMENTO'!$D$14:D686,'MODELO ORÇAMENTO'!D686,'MODELO ORÇAMENTO'!$E$14:E686,'MODELO ORÇAMENTO'!E686,'MODELO ORÇAMENTO'!$I$14:I686,DADOS!$AE$6))))</f>
        <v/>
      </c>
      <c r="G686" t="str">
        <f>IF(I686="","",IF(I686=DADOS!$AE$4,"",IF(OR(I686=DADOS!$AE$5,I686=DADOS!$AE$6,I686=DADOS!$AE$7),COUNTIFS('MODELO ORÇAMENTO'!$D$14:D686,'MODELO ORÇAMENTO'!D686,'MODELO ORÇAMENTO'!$E$14:E686,'MODELO ORÇAMENTO'!E686,'MODELO ORÇAMENTO'!$F$14:F686,'MODELO ORÇAMENTO'!F686,'MODELO ORÇAMENTO'!$I$14:I686,DADOS!$AE$7),COUNTIFS('MODELO ORÇAMENTO'!$D$14:D686,'MODELO ORÇAMENTO'!D686,'MODELO ORÇAMENTO'!$E$14:E686,'MODELO ORÇAMENTO'!E686,'MODELO ORÇAMENTO'!$F$14:F686,'MODELO ORÇAMENTO'!F686,'MODELO ORÇAMENTO'!$I$14:I686,DADOS!$AE$7))))</f>
        <v/>
      </c>
      <c r="H686" t="str">
        <f>IF(I686="","",COUNTIFS('MODELO ORÇAMENTO'!$D$14:D686,'MODELO ORÇAMENTO'!D686,'MODELO ORÇAMENTO'!$E$14:E686,'MODELO ORÇAMENTO'!E686,'MODELO ORÇAMENTO'!$F$14:F686,'MODELO ORÇAMENTO'!F686,'MODELO ORÇAMENTO'!$G$14:G686,'MODELO ORÇAMENTO'!G686,'MODELO ORÇAMENTO'!$I$14:I686,DADOS!$AE$8))</f>
        <v/>
      </c>
      <c r="K686" s="49"/>
      <c r="L686" s="2" t="s">
        <v>0</v>
      </c>
      <c r="O686" s="4" t="s">
        <v>0</v>
      </c>
      <c r="P686" s="3" t="s">
        <v>0</v>
      </c>
      <c r="Q686" s="5" t="s">
        <v>0</v>
      </c>
      <c r="R686" s="7"/>
      <c r="S686" s="6"/>
      <c r="T686" s="8"/>
      <c r="V686" s="43"/>
      <c r="Z686" s="10" t="s">
        <v>0</v>
      </c>
      <c r="AA686" s="10" t="s">
        <v>0</v>
      </c>
      <c r="AB686" s="10" t="s">
        <v>0</v>
      </c>
      <c r="AC686" s="10" t="s">
        <v>0</v>
      </c>
      <c r="AE686" s="10" t="s">
        <v>0</v>
      </c>
      <c r="AF686" s="10" t="s">
        <v>0</v>
      </c>
      <c r="AG686" s="10" t="s">
        <v>0</v>
      </c>
      <c r="AH686" s="10" t="s">
        <v>0</v>
      </c>
      <c r="AI686" s="10" t="s">
        <v>0</v>
      </c>
    </row>
    <row r="687" spans="2:35" x14ac:dyDescent="0.25">
      <c r="B687" t="str">
        <f>IFERROR(IF(I687=DADOS!$AE$8,S687,""),0)</f>
        <v/>
      </c>
      <c r="C687" t="str">
        <f>IF(I687=DADOS!$AE$8,S687,"")</f>
        <v/>
      </c>
      <c r="D687">
        <f>IF(I687="","",COUNTIF(I$12:I687,DADOS!$AE$4))</f>
        <v>4</v>
      </c>
      <c r="E687">
        <f>IF(I687="","",IF(I687=DADOS!$AE$4,"",IF(OR(I687=DADOS!$AE$5,I687=DADOS!$AE$6,I687=DADOS!$AE$7),COUNTIFS('MODELO ORÇAMENTO'!$D$14:D687,'MODELO ORÇAMENTO'!D687,'MODELO ORÇAMENTO'!$I$14:I687,DADOS!$AE$5),COUNTIFS('MODELO ORÇAMENTO'!$D$14:D687,'MODELO ORÇAMENTO'!D687,'MODELO ORÇAMENTO'!$I$14:I687,DADOS!$AE$5))))</f>
        <v>4</v>
      </c>
      <c r="F687">
        <f>IF(I687="","",IF(I687=DADOS!$AE$4,"",IF(OR(I687=DADOS!$AE$5,I687=DADOS!$AE$6,I687=DADOS!$AE$7),COUNTIFS('MODELO ORÇAMENTO'!$D$14:D687,'MODELO ORÇAMENTO'!D687,'MODELO ORÇAMENTO'!$E$14:E687,'MODELO ORÇAMENTO'!E687,'MODELO ORÇAMENTO'!$I$14:I687,DADOS!$AE$6),COUNTIFS('MODELO ORÇAMENTO'!$D$14:D687,'MODELO ORÇAMENTO'!D687,'MODELO ORÇAMENTO'!$E$14:E687,'MODELO ORÇAMENTO'!E687,'MODELO ORÇAMENTO'!$I$14:I687,DADOS!$AE$6))))</f>
        <v>1</v>
      </c>
      <c r="G687">
        <f>IF(I687="","",IF(I687=DADOS!$AE$4,"",IF(OR(I687=DADOS!$AE$5,I687=DADOS!$AE$6,I687=DADOS!$AE$7),COUNTIFS('MODELO ORÇAMENTO'!$D$14:D687,'MODELO ORÇAMENTO'!D687,'MODELO ORÇAMENTO'!$E$14:E687,'MODELO ORÇAMENTO'!E687,'MODELO ORÇAMENTO'!$F$14:F687,'MODELO ORÇAMENTO'!F687,'MODELO ORÇAMENTO'!$I$14:I687,DADOS!$AE$7),COUNTIFS('MODELO ORÇAMENTO'!$D$14:D687,'MODELO ORÇAMENTO'!D687,'MODELO ORÇAMENTO'!$E$14:E687,'MODELO ORÇAMENTO'!E687,'MODELO ORÇAMENTO'!$F$14:F687,'MODELO ORÇAMENTO'!F687,'MODELO ORÇAMENTO'!$I$14:I687,DADOS!$AE$7))))</f>
        <v>5</v>
      </c>
      <c r="H687">
        <f>IF(I687="","",COUNTIFS('MODELO ORÇAMENTO'!$D$14:D687,'MODELO ORÇAMENTO'!D687,'MODELO ORÇAMENTO'!$E$14:E687,'MODELO ORÇAMENTO'!E687,'MODELO ORÇAMENTO'!$F$14:F687,'MODELO ORÇAMENTO'!F687,'MODELO ORÇAMENTO'!$G$14:G687,'MODELO ORÇAMENTO'!G687,'MODELO ORÇAMENTO'!$I$14:I687,DADOS!$AE$8))</f>
        <v>0</v>
      </c>
      <c r="I687" t="s">
        <v>15</v>
      </c>
      <c r="K687" s="49"/>
      <c r="L687" s="2" t="s">
        <v>1033</v>
      </c>
      <c r="O687" s="4" t="s">
        <v>237</v>
      </c>
      <c r="P687" s="3" t="s">
        <v>0</v>
      </c>
      <c r="Q687" s="5" t="s">
        <v>0</v>
      </c>
      <c r="R687" s="7"/>
      <c r="S687" s="6"/>
      <c r="T687" s="8"/>
      <c r="V687" s="43"/>
      <c r="X687" s="9" t="s">
        <v>237</v>
      </c>
      <c r="Z687" s="10" t="s">
        <v>0</v>
      </c>
      <c r="AA687" s="10" t="s">
        <v>0</v>
      </c>
      <c r="AB687" s="10" t="s">
        <v>0</v>
      </c>
      <c r="AC687" s="10" t="s">
        <v>0</v>
      </c>
      <c r="AE687" s="10" t="s">
        <v>0</v>
      </c>
      <c r="AF687" s="10" t="s">
        <v>0</v>
      </c>
      <c r="AG687" s="10" t="s">
        <v>0</v>
      </c>
      <c r="AH687" s="10" t="s">
        <v>0</v>
      </c>
      <c r="AI687" s="10" t="s">
        <v>0</v>
      </c>
    </row>
    <row r="688" spans="2:35" ht="30" x14ac:dyDescent="0.25">
      <c r="B688">
        <f>IFERROR(IF(I688=DADOS!$AE$8,S688,""),0)</f>
        <v>0</v>
      </c>
      <c r="C688">
        <f>IF(I688=DADOS!$AE$8,S688,"")</f>
        <v>0</v>
      </c>
      <c r="D688">
        <f>IF(I688="","",COUNTIF(I$12:I688,DADOS!$AE$4))</f>
        <v>4</v>
      </c>
      <c r="E688">
        <f>IF(I688="","",IF(I688=DADOS!$AE$4,"",IF(OR(I688=DADOS!$AE$5,I688=DADOS!$AE$6,I688=DADOS!$AE$7),COUNTIFS('MODELO ORÇAMENTO'!$D$14:D688,'MODELO ORÇAMENTO'!D688,'MODELO ORÇAMENTO'!$I$14:I688,DADOS!$AE$5),COUNTIFS('MODELO ORÇAMENTO'!$D$14:D688,'MODELO ORÇAMENTO'!D688,'MODELO ORÇAMENTO'!$I$14:I688,DADOS!$AE$5))))</f>
        <v>4</v>
      </c>
      <c r="F688">
        <f>IF(I688="","",IF(I688=DADOS!$AE$4,"",IF(OR(I688=DADOS!$AE$5,I688=DADOS!$AE$6,I688=DADOS!$AE$7),COUNTIFS('MODELO ORÇAMENTO'!$D$14:D688,'MODELO ORÇAMENTO'!D688,'MODELO ORÇAMENTO'!$E$14:E688,'MODELO ORÇAMENTO'!E688,'MODELO ORÇAMENTO'!$I$14:I688,DADOS!$AE$6),COUNTIFS('MODELO ORÇAMENTO'!$D$14:D688,'MODELO ORÇAMENTO'!D688,'MODELO ORÇAMENTO'!$E$14:E688,'MODELO ORÇAMENTO'!E688,'MODELO ORÇAMENTO'!$I$14:I688,DADOS!$AE$6))))</f>
        <v>1</v>
      </c>
      <c r="G688">
        <f>IF(I688="","",IF(I688=DADOS!$AE$4,"",IF(OR(I688=DADOS!$AE$5,I688=DADOS!$AE$6,I688=DADOS!$AE$7),COUNTIFS('MODELO ORÇAMENTO'!$D$14:D688,'MODELO ORÇAMENTO'!D688,'MODELO ORÇAMENTO'!$E$14:E688,'MODELO ORÇAMENTO'!E688,'MODELO ORÇAMENTO'!$F$14:F688,'MODELO ORÇAMENTO'!F688,'MODELO ORÇAMENTO'!$I$14:I688,DADOS!$AE$7),COUNTIFS('MODELO ORÇAMENTO'!$D$14:D688,'MODELO ORÇAMENTO'!D688,'MODELO ORÇAMENTO'!$E$14:E688,'MODELO ORÇAMENTO'!E688,'MODELO ORÇAMENTO'!$F$14:F688,'MODELO ORÇAMENTO'!F688,'MODELO ORÇAMENTO'!$I$14:I688,DADOS!$AE$7))))</f>
        <v>5</v>
      </c>
      <c r="H688">
        <f>IF(I688="","",COUNTIFS('MODELO ORÇAMENTO'!$D$14:D688,'MODELO ORÇAMENTO'!D688,'MODELO ORÇAMENTO'!$E$14:E688,'MODELO ORÇAMENTO'!E688,'MODELO ORÇAMENTO'!$F$14:F688,'MODELO ORÇAMENTO'!F688,'MODELO ORÇAMENTO'!$G$14:G688,'MODELO ORÇAMENTO'!G688,'MODELO ORÇAMENTO'!$I$14:I688,DADOS!$AE$8))</f>
        <v>1</v>
      </c>
      <c r="I688" t="s">
        <v>16</v>
      </c>
      <c r="K688" s="49"/>
      <c r="L688" s="2" t="s">
        <v>1034</v>
      </c>
      <c r="O688" s="4" t="s">
        <v>239</v>
      </c>
      <c r="P688" s="3" t="s">
        <v>49</v>
      </c>
      <c r="Q688" s="5">
        <v>111.675</v>
      </c>
      <c r="R688" s="7"/>
      <c r="S688" s="6"/>
      <c r="T688" s="8"/>
      <c r="U688" s="2" t="s">
        <v>42</v>
      </c>
      <c r="V688" s="43"/>
      <c r="Z688" s="10" t="s">
        <v>0</v>
      </c>
      <c r="AA688" s="10" t="s">
        <v>0</v>
      </c>
      <c r="AB688" s="10" t="s">
        <v>0</v>
      </c>
      <c r="AC688" s="10" t="s">
        <v>0</v>
      </c>
      <c r="AE688" s="10" t="s">
        <v>0</v>
      </c>
      <c r="AF688" s="10" t="s">
        <v>0</v>
      </c>
      <c r="AG688" s="10" t="s">
        <v>0</v>
      </c>
      <c r="AH688" s="10" t="s">
        <v>0</v>
      </c>
      <c r="AI688" s="10" t="s">
        <v>0</v>
      </c>
    </row>
    <row r="689" spans="2:35" x14ac:dyDescent="0.25">
      <c r="B689" t="str">
        <f>IFERROR(IF(I689=DADOS!$AE$8,S689,""),0)</f>
        <v/>
      </c>
      <c r="C689" t="str">
        <f>IF(I689=DADOS!$AE$8,S689,"")</f>
        <v/>
      </c>
      <c r="D689" t="str">
        <f>IF(I689="","",COUNTIF(I$12:I689,DADOS!$AE$4))</f>
        <v/>
      </c>
      <c r="E689" t="str">
        <f>IF(I689="","",IF(I689=DADOS!$AE$4,"",IF(OR(I689=DADOS!$AE$5,I689=DADOS!$AE$6,I689=DADOS!$AE$7),COUNTIFS('MODELO ORÇAMENTO'!$D$14:D689,'MODELO ORÇAMENTO'!D689,'MODELO ORÇAMENTO'!$I$14:I689,DADOS!$AE$5),COUNTIFS('MODELO ORÇAMENTO'!$D$14:D689,'MODELO ORÇAMENTO'!D689,'MODELO ORÇAMENTO'!$I$14:I689,DADOS!$AE$5))))</f>
        <v/>
      </c>
      <c r="F689" t="str">
        <f>IF(I689="","",IF(I689=DADOS!$AE$4,"",IF(OR(I689=DADOS!$AE$5,I689=DADOS!$AE$6,I689=DADOS!$AE$7),COUNTIFS('MODELO ORÇAMENTO'!$D$14:D689,'MODELO ORÇAMENTO'!D689,'MODELO ORÇAMENTO'!$E$14:E689,'MODELO ORÇAMENTO'!E689,'MODELO ORÇAMENTO'!$I$14:I689,DADOS!$AE$6),COUNTIFS('MODELO ORÇAMENTO'!$D$14:D689,'MODELO ORÇAMENTO'!D689,'MODELO ORÇAMENTO'!$E$14:E689,'MODELO ORÇAMENTO'!E689,'MODELO ORÇAMENTO'!$I$14:I689,DADOS!$AE$6))))</f>
        <v/>
      </c>
      <c r="G689" t="str">
        <f>IF(I689="","",IF(I689=DADOS!$AE$4,"",IF(OR(I689=DADOS!$AE$5,I689=DADOS!$AE$6,I689=DADOS!$AE$7),COUNTIFS('MODELO ORÇAMENTO'!$D$14:D689,'MODELO ORÇAMENTO'!D689,'MODELO ORÇAMENTO'!$E$14:E689,'MODELO ORÇAMENTO'!E689,'MODELO ORÇAMENTO'!$F$14:F689,'MODELO ORÇAMENTO'!F689,'MODELO ORÇAMENTO'!$I$14:I689,DADOS!$AE$7),COUNTIFS('MODELO ORÇAMENTO'!$D$14:D689,'MODELO ORÇAMENTO'!D689,'MODELO ORÇAMENTO'!$E$14:E689,'MODELO ORÇAMENTO'!E689,'MODELO ORÇAMENTO'!$F$14:F689,'MODELO ORÇAMENTO'!F689,'MODELO ORÇAMENTO'!$I$14:I689,DADOS!$AE$7))))</f>
        <v/>
      </c>
      <c r="H689" t="str">
        <f>IF(I689="","",COUNTIFS('MODELO ORÇAMENTO'!$D$14:D689,'MODELO ORÇAMENTO'!D689,'MODELO ORÇAMENTO'!$E$14:E689,'MODELO ORÇAMENTO'!E689,'MODELO ORÇAMENTO'!$F$14:F689,'MODELO ORÇAMENTO'!F689,'MODELO ORÇAMENTO'!$G$14:G689,'MODELO ORÇAMENTO'!G689,'MODELO ORÇAMENTO'!$I$14:I689,DADOS!$AE$8))</f>
        <v/>
      </c>
      <c r="K689" s="49"/>
      <c r="L689" s="2" t="s">
        <v>0</v>
      </c>
      <c r="O689" s="4" t="s">
        <v>0</v>
      </c>
      <c r="P689" s="3" t="s">
        <v>0</v>
      </c>
      <c r="Q689" s="5" t="s">
        <v>0</v>
      </c>
      <c r="R689" s="7"/>
      <c r="S689" s="6"/>
      <c r="T689" s="8"/>
      <c r="V689" s="43"/>
      <c r="Z689" s="10" t="s">
        <v>0</v>
      </c>
      <c r="AA689" s="10" t="s">
        <v>0</v>
      </c>
      <c r="AB689" s="10" t="s">
        <v>0</v>
      </c>
      <c r="AC689" s="10" t="s">
        <v>0</v>
      </c>
      <c r="AE689" s="10" t="s">
        <v>0</v>
      </c>
      <c r="AF689" s="10" t="s">
        <v>0</v>
      </c>
      <c r="AG689" s="10" t="s">
        <v>0</v>
      </c>
      <c r="AH689" s="10" t="s">
        <v>0</v>
      </c>
      <c r="AI689" s="10" t="s">
        <v>0</v>
      </c>
    </row>
    <row r="690" spans="2:35" ht="30" x14ac:dyDescent="0.25">
      <c r="B690" t="str">
        <f>IFERROR(IF(I690=DADOS!$AE$8,S690,""),0)</f>
        <v/>
      </c>
      <c r="C690" t="str">
        <f>IF(I690=DADOS!$AE$8,S690,"")</f>
        <v/>
      </c>
      <c r="D690">
        <f>IF(I690="","",COUNTIF(I$12:I690,DADOS!$AE$4))</f>
        <v>4</v>
      </c>
      <c r="E690">
        <f>IF(I690="","",IF(I690=DADOS!$AE$4,"",IF(OR(I690=DADOS!$AE$5,I690=DADOS!$AE$6,I690=DADOS!$AE$7),COUNTIFS('MODELO ORÇAMENTO'!$D$14:D690,'MODELO ORÇAMENTO'!D690,'MODELO ORÇAMENTO'!$I$14:I690,DADOS!$AE$5),COUNTIFS('MODELO ORÇAMENTO'!$D$14:D690,'MODELO ORÇAMENTO'!D690,'MODELO ORÇAMENTO'!$I$14:I690,DADOS!$AE$5))))</f>
        <v>4</v>
      </c>
      <c r="F690">
        <f>IF(I690="","",IF(I690=DADOS!$AE$4,"",IF(OR(I690=DADOS!$AE$5,I690=DADOS!$AE$6,I690=DADOS!$AE$7),COUNTIFS('MODELO ORÇAMENTO'!$D$14:D690,'MODELO ORÇAMENTO'!D690,'MODELO ORÇAMENTO'!$E$14:E690,'MODELO ORÇAMENTO'!E690,'MODELO ORÇAMENTO'!$I$14:I690,DADOS!$AE$6),COUNTIFS('MODELO ORÇAMENTO'!$D$14:D690,'MODELO ORÇAMENTO'!D690,'MODELO ORÇAMENTO'!$E$14:E690,'MODELO ORÇAMENTO'!E690,'MODELO ORÇAMENTO'!$I$14:I690,DADOS!$AE$6))))</f>
        <v>2</v>
      </c>
      <c r="G690">
        <f>IF(I690="","",IF(I690=DADOS!$AE$4,"",IF(OR(I690=DADOS!$AE$5,I690=DADOS!$AE$6,I690=DADOS!$AE$7),COUNTIFS('MODELO ORÇAMENTO'!$D$14:D690,'MODELO ORÇAMENTO'!D690,'MODELO ORÇAMENTO'!$E$14:E690,'MODELO ORÇAMENTO'!E690,'MODELO ORÇAMENTO'!$F$14:F690,'MODELO ORÇAMENTO'!F690,'MODELO ORÇAMENTO'!$I$14:I690,DADOS!$AE$7),COUNTIFS('MODELO ORÇAMENTO'!$D$14:D690,'MODELO ORÇAMENTO'!D690,'MODELO ORÇAMENTO'!$E$14:E690,'MODELO ORÇAMENTO'!E690,'MODELO ORÇAMENTO'!$F$14:F690,'MODELO ORÇAMENTO'!F690,'MODELO ORÇAMENTO'!$I$14:I690,DADOS!$AE$7))))</f>
        <v>0</v>
      </c>
      <c r="H690">
        <f>IF(I690="","",COUNTIFS('MODELO ORÇAMENTO'!$D$14:D690,'MODELO ORÇAMENTO'!D690,'MODELO ORÇAMENTO'!$E$14:E690,'MODELO ORÇAMENTO'!E690,'MODELO ORÇAMENTO'!$F$14:F690,'MODELO ORÇAMENTO'!F690,'MODELO ORÇAMENTO'!$G$14:G690,'MODELO ORÇAMENTO'!G690,'MODELO ORÇAMENTO'!$I$14:I690,DADOS!$AE$8))</f>
        <v>0</v>
      </c>
      <c r="I690" t="s">
        <v>14</v>
      </c>
      <c r="K690" s="49"/>
      <c r="L690" s="2" t="s">
        <v>1035</v>
      </c>
      <c r="O690" s="4" t="s">
        <v>1036</v>
      </c>
      <c r="P690" s="3" t="s">
        <v>0</v>
      </c>
      <c r="Q690" s="5" t="s">
        <v>0</v>
      </c>
      <c r="R690" s="7"/>
      <c r="S690" s="6"/>
      <c r="T690" s="8"/>
      <c r="V690" s="43"/>
      <c r="X690" s="9" t="s">
        <v>1036</v>
      </c>
      <c r="Z690" s="10" t="s">
        <v>0</v>
      </c>
      <c r="AA690" s="10" t="s">
        <v>0</v>
      </c>
      <c r="AB690" s="10" t="s">
        <v>0</v>
      </c>
      <c r="AC690" s="10" t="s">
        <v>0</v>
      </c>
      <c r="AE690" s="10" t="s">
        <v>0</v>
      </c>
      <c r="AF690" s="10" t="s">
        <v>0</v>
      </c>
      <c r="AG690" s="10" t="s">
        <v>0</v>
      </c>
      <c r="AH690" s="10" t="s">
        <v>0</v>
      </c>
      <c r="AI690" s="10" t="s">
        <v>0</v>
      </c>
    </row>
    <row r="691" spans="2:35" x14ac:dyDescent="0.25">
      <c r="B691" t="str">
        <f>IFERROR(IF(I691=DADOS!$AE$8,S691,""),0)</f>
        <v/>
      </c>
      <c r="C691" t="str">
        <f>IF(I691=DADOS!$AE$8,S691,"")</f>
        <v/>
      </c>
      <c r="D691">
        <f>IF(I691="","",COUNTIF(I$12:I691,DADOS!$AE$4))</f>
        <v>4</v>
      </c>
      <c r="E691">
        <f>IF(I691="","",IF(I691=DADOS!$AE$4,"",IF(OR(I691=DADOS!$AE$5,I691=DADOS!$AE$6,I691=DADOS!$AE$7),COUNTIFS('MODELO ORÇAMENTO'!$D$14:D691,'MODELO ORÇAMENTO'!D691,'MODELO ORÇAMENTO'!$I$14:I691,DADOS!$AE$5),COUNTIFS('MODELO ORÇAMENTO'!$D$14:D691,'MODELO ORÇAMENTO'!D691,'MODELO ORÇAMENTO'!$I$14:I691,DADOS!$AE$5))))</f>
        <v>4</v>
      </c>
      <c r="F691">
        <f>IF(I691="","",IF(I691=DADOS!$AE$4,"",IF(OR(I691=DADOS!$AE$5,I691=DADOS!$AE$6,I691=DADOS!$AE$7),COUNTIFS('MODELO ORÇAMENTO'!$D$14:D691,'MODELO ORÇAMENTO'!D691,'MODELO ORÇAMENTO'!$E$14:E691,'MODELO ORÇAMENTO'!E691,'MODELO ORÇAMENTO'!$I$14:I691,DADOS!$AE$6),COUNTIFS('MODELO ORÇAMENTO'!$D$14:D691,'MODELO ORÇAMENTO'!D691,'MODELO ORÇAMENTO'!$E$14:E691,'MODELO ORÇAMENTO'!E691,'MODELO ORÇAMENTO'!$I$14:I691,DADOS!$AE$6))))</f>
        <v>2</v>
      </c>
      <c r="G691">
        <f>IF(I691="","",IF(I691=DADOS!$AE$4,"",IF(OR(I691=DADOS!$AE$5,I691=DADOS!$AE$6,I691=DADOS!$AE$7),COUNTIFS('MODELO ORÇAMENTO'!$D$14:D691,'MODELO ORÇAMENTO'!D691,'MODELO ORÇAMENTO'!$E$14:E691,'MODELO ORÇAMENTO'!E691,'MODELO ORÇAMENTO'!$F$14:F691,'MODELO ORÇAMENTO'!F691,'MODELO ORÇAMENTO'!$I$14:I691,DADOS!$AE$7),COUNTIFS('MODELO ORÇAMENTO'!$D$14:D691,'MODELO ORÇAMENTO'!D691,'MODELO ORÇAMENTO'!$E$14:E691,'MODELO ORÇAMENTO'!E691,'MODELO ORÇAMENTO'!$F$14:F691,'MODELO ORÇAMENTO'!F691,'MODELO ORÇAMENTO'!$I$14:I691,DADOS!$AE$7))))</f>
        <v>1</v>
      </c>
      <c r="H691">
        <f>IF(I691="","",COUNTIFS('MODELO ORÇAMENTO'!$D$14:D691,'MODELO ORÇAMENTO'!D691,'MODELO ORÇAMENTO'!$E$14:E691,'MODELO ORÇAMENTO'!E691,'MODELO ORÇAMENTO'!$F$14:F691,'MODELO ORÇAMENTO'!F691,'MODELO ORÇAMENTO'!$G$14:G691,'MODELO ORÇAMENTO'!G691,'MODELO ORÇAMENTO'!$I$14:I691,DADOS!$AE$8))</f>
        <v>0</v>
      </c>
      <c r="I691" t="s">
        <v>15</v>
      </c>
      <c r="K691" s="49"/>
      <c r="L691" s="2" t="s">
        <v>1037</v>
      </c>
      <c r="O691" s="4" t="s">
        <v>214</v>
      </c>
      <c r="P691" s="3" t="s">
        <v>0</v>
      </c>
      <c r="Q691" s="5" t="s">
        <v>0</v>
      </c>
      <c r="R691" s="7"/>
      <c r="S691" s="6"/>
      <c r="T691" s="8"/>
      <c r="V691" s="43"/>
      <c r="X691" s="9" t="s">
        <v>214</v>
      </c>
      <c r="Z691" s="10" t="s">
        <v>0</v>
      </c>
      <c r="AA691" s="10" t="s">
        <v>0</v>
      </c>
      <c r="AB691" s="10" t="s">
        <v>0</v>
      </c>
      <c r="AC691" s="10" t="s">
        <v>0</v>
      </c>
      <c r="AE691" s="10" t="s">
        <v>0</v>
      </c>
      <c r="AF691" s="10" t="s">
        <v>0</v>
      </c>
      <c r="AG691" s="10" t="s">
        <v>0</v>
      </c>
      <c r="AH691" s="10" t="s">
        <v>0</v>
      </c>
      <c r="AI691" s="10" t="s">
        <v>0</v>
      </c>
    </row>
    <row r="692" spans="2:35" ht="30" x14ac:dyDescent="0.25">
      <c r="B692">
        <f>IFERROR(IF(I692=DADOS!$AE$8,S692,""),0)</f>
        <v>0</v>
      </c>
      <c r="C692">
        <f>IF(I692=DADOS!$AE$8,S692,"")</f>
        <v>0</v>
      </c>
      <c r="D692">
        <f>IF(I692="","",COUNTIF(I$12:I692,DADOS!$AE$4))</f>
        <v>4</v>
      </c>
      <c r="E692">
        <f>IF(I692="","",IF(I692=DADOS!$AE$4,"",IF(OR(I692=DADOS!$AE$5,I692=DADOS!$AE$6,I692=DADOS!$AE$7),COUNTIFS('MODELO ORÇAMENTO'!$D$14:D692,'MODELO ORÇAMENTO'!D692,'MODELO ORÇAMENTO'!$I$14:I692,DADOS!$AE$5),COUNTIFS('MODELO ORÇAMENTO'!$D$14:D692,'MODELO ORÇAMENTO'!D692,'MODELO ORÇAMENTO'!$I$14:I692,DADOS!$AE$5))))</f>
        <v>4</v>
      </c>
      <c r="F692">
        <f>IF(I692="","",IF(I692=DADOS!$AE$4,"",IF(OR(I692=DADOS!$AE$5,I692=DADOS!$AE$6,I692=DADOS!$AE$7),COUNTIFS('MODELO ORÇAMENTO'!$D$14:D692,'MODELO ORÇAMENTO'!D692,'MODELO ORÇAMENTO'!$E$14:E692,'MODELO ORÇAMENTO'!E692,'MODELO ORÇAMENTO'!$I$14:I692,DADOS!$AE$6),COUNTIFS('MODELO ORÇAMENTO'!$D$14:D692,'MODELO ORÇAMENTO'!D692,'MODELO ORÇAMENTO'!$E$14:E692,'MODELO ORÇAMENTO'!E692,'MODELO ORÇAMENTO'!$I$14:I692,DADOS!$AE$6))))</f>
        <v>2</v>
      </c>
      <c r="G692">
        <f>IF(I692="","",IF(I692=DADOS!$AE$4,"",IF(OR(I692=DADOS!$AE$5,I692=DADOS!$AE$6,I692=DADOS!$AE$7),COUNTIFS('MODELO ORÇAMENTO'!$D$14:D692,'MODELO ORÇAMENTO'!D692,'MODELO ORÇAMENTO'!$E$14:E692,'MODELO ORÇAMENTO'!E692,'MODELO ORÇAMENTO'!$F$14:F692,'MODELO ORÇAMENTO'!F692,'MODELO ORÇAMENTO'!$I$14:I692,DADOS!$AE$7),COUNTIFS('MODELO ORÇAMENTO'!$D$14:D692,'MODELO ORÇAMENTO'!D692,'MODELO ORÇAMENTO'!$E$14:E692,'MODELO ORÇAMENTO'!E692,'MODELO ORÇAMENTO'!$F$14:F692,'MODELO ORÇAMENTO'!F692,'MODELO ORÇAMENTO'!$I$14:I692,DADOS!$AE$7))))</f>
        <v>1</v>
      </c>
      <c r="H692">
        <f>IF(I692="","",COUNTIFS('MODELO ORÇAMENTO'!$D$14:D692,'MODELO ORÇAMENTO'!D692,'MODELO ORÇAMENTO'!$E$14:E692,'MODELO ORÇAMENTO'!E692,'MODELO ORÇAMENTO'!$F$14:F692,'MODELO ORÇAMENTO'!F692,'MODELO ORÇAMENTO'!$G$14:G692,'MODELO ORÇAMENTO'!G692,'MODELO ORÇAMENTO'!$I$14:I692,DADOS!$AE$8))</f>
        <v>1</v>
      </c>
      <c r="I692" t="s">
        <v>16</v>
      </c>
      <c r="K692" s="49"/>
      <c r="L692" s="2" t="s">
        <v>1038</v>
      </c>
      <c r="O692" s="4" t="s">
        <v>1020</v>
      </c>
      <c r="P692" s="3" t="s">
        <v>49</v>
      </c>
      <c r="Q692" s="5">
        <v>3.2370000000000001</v>
      </c>
      <c r="R692" s="7"/>
      <c r="S692" s="6"/>
      <c r="T692" s="8"/>
      <c r="U692" s="2" t="s">
        <v>42</v>
      </c>
      <c r="V692" s="43"/>
      <c r="Z692" s="10" t="s">
        <v>0</v>
      </c>
      <c r="AA692" s="10" t="s">
        <v>0</v>
      </c>
      <c r="AB692" s="10" t="s">
        <v>0</v>
      </c>
      <c r="AC692" s="10" t="s">
        <v>0</v>
      </c>
      <c r="AE692" s="10" t="s">
        <v>0</v>
      </c>
      <c r="AF692" s="10" t="s">
        <v>0</v>
      </c>
      <c r="AG692" s="10" t="s">
        <v>0</v>
      </c>
      <c r="AH692" s="10" t="s">
        <v>0</v>
      </c>
      <c r="AI692" s="10" t="s">
        <v>0</v>
      </c>
    </row>
    <row r="693" spans="2:35" ht="30" x14ac:dyDescent="0.25">
      <c r="B693">
        <f>IFERROR(IF(I693=DADOS!$AE$8,S693,""),0)</f>
        <v>0</v>
      </c>
      <c r="C693">
        <f>IF(I693=DADOS!$AE$8,S693,"")</f>
        <v>0</v>
      </c>
      <c r="D693">
        <f>IF(I693="","",COUNTIF(I$12:I693,DADOS!$AE$4))</f>
        <v>4</v>
      </c>
      <c r="E693">
        <f>IF(I693="","",IF(I693=DADOS!$AE$4,"",IF(OR(I693=DADOS!$AE$5,I693=DADOS!$AE$6,I693=DADOS!$AE$7),COUNTIFS('MODELO ORÇAMENTO'!$D$14:D693,'MODELO ORÇAMENTO'!D693,'MODELO ORÇAMENTO'!$I$14:I693,DADOS!$AE$5),COUNTIFS('MODELO ORÇAMENTO'!$D$14:D693,'MODELO ORÇAMENTO'!D693,'MODELO ORÇAMENTO'!$I$14:I693,DADOS!$AE$5))))</f>
        <v>4</v>
      </c>
      <c r="F693">
        <f>IF(I693="","",IF(I693=DADOS!$AE$4,"",IF(OR(I693=DADOS!$AE$5,I693=DADOS!$AE$6,I693=DADOS!$AE$7),COUNTIFS('MODELO ORÇAMENTO'!$D$14:D693,'MODELO ORÇAMENTO'!D693,'MODELO ORÇAMENTO'!$E$14:E693,'MODELO ORÇAMENTO'!E693,'MODELO ORÇAMENTO'!$I$14:I693,DADOS!$AE$6),COUNTIFS('MODELO ORÇAMENTO'!$D$14:D693,'MODELO ORÇAMENTO'!D693,'MODELO ORÇAMENTO'!$E$14:E693,'MODELO ORÇAMENTO'!E693,'MODELO ORÇAMENTO'!$I$14:I693,DADOS!$AE$6))))</f>
        <v>2</v>
      </c>
      <c r="G693">
        <f>IF(I693="","",IF(I693=DADOS!$AE$4,"",IF(OR(I693=DADOS!$AE$5,I693=DADOS!$AE$6,I693=DADOS!$AE$7),COUNTIFS('MODELO ORÇAMENTO'!$D$14:D693,'MODELO ORÇAMENTO'!D693,'MODELO ORÇAMENTO'!$E$14:E693,'MODELO ORÇAMENTO'!E693,'MODELO ORÇAMENTO'!$F$14:F693,'MODELO ORÇAMENTO'!F693,'MODELO ORÇAMENTO'!$I$14:I693,DADOS!$AE$7),COUNTIFS('MODELO ORÇAMENTO'!$D$14:D693,'MODELO ORÇAMENTO'!D693,'MODELO ORÇAMENTO'!$E$14:E693,'MODELO ORÇAMENTO'!E693,'MODELO ORÇAMENTO'!$F$14:F693,'MODELO ORÇAMENTO'!F693,'MODELO ORÇAMENTO'!$I$14:I693,DADOS!$AE$7))))</f>
        <v>1</v>
      </c>
      <c r="H693">
        <f>IF(I693="","",COUNTIFS('MODELO ORÇAMENTO'!$D$14:D693,'MODELO ORÇAMENTO'!D693,'MODELO ORÇAMENTO'!$E$14:E693,'MODELO ORÇAMENTO'!E693,'MODELO ORÇAMENTO'!$F$14:F693,'MODELO ORÇAMENTO'!F693,'MODELO ORÇAMENTO'!$G$14:G693,'MODELO ORÇAMENTO'!G693,'MODELO ORÇAMENTO'!$I$14:I693,DADOS!$AE$8))</f>
        <v>2</v>
      </c>
      <c r="I693" t="s">
        <v>16</v>
      </c>
      <c r="K693" s="49"/>
      <c r="L693" s="2" t="s">
        <v>1039</v>
      </c>
      <c r="O693" s="4" t="s">
        <v>218</v>
      </c>
      <c r="P693" s="3" t="s">
        <v>49</v>
      </c>
      <c r="Q693" s="5">
        <v>68.64</v>
      </c>
      <c r="R693" s="7"/>
      <c r="S693" s="6"/>
      <c r="T693" s="8"/>
      <c r="U693" s="2" t="s">
        <v>42</v>
      </c>
      <c r="V693" s="43"/>
      <c r="Z693" s="10" t="s">
        <v>0</v>
      </c>
      <c r="AA693" s="10" t="s">
        <v>0</v>
      </c>
      <c r="AB693" s="10" t="s">
        <v>0</v>
      </c>
      <c r="AC693" s="10" t="s">
        <v>0</v>
      </c>
      <c r="AE693" s="10" t="s">
        <v>0</v>
      </c>
      <c r="AF693" s="10" t="s">
        <v>0</v>
      </c>
      <c r="AG693" s="10" t="s">
        <v>0</v>
      </c>
      <c r="AH693" s="10" t="s">
        <v>0</v>
      </c>
      <c r="AI693" s="10" t="s">
        <v>0</v>
      </c>
    </row>
    <row r="694" spans="2:35" x14ac:dyDescent="0.25">
      <c r="B694" t="str">
        <f>IFERROR(IF(I694=DADOS!$AE$8,S694,""),0)</f>
        <v/>
      </c>
      <c r="C694" t="str">
        <f>IF(I694=DADOS!$AE$8,S694,"")</f>
        <v/>
      </c>
      <c r="D694" t="str">
        <f>IF(I694="","",COUNTIF(I$12:I694,DADOS!$AE$4))</f>
        <v/>
      </c>
      <c r="E694" t="str">
        <f>IF(I694="","",IF(I694=DADOS!$AE$4,"",IF(OR(I694=DADOS!$AE$5,I694=DADOS!$AE$6,I694=DADOS!$AE$7),COUNTIFS('MODELO ORÇAMENTO'!$D$14:D694,'MODELO ORÇAMENTO'!D694,'MODELO ORÇAMENTO'!$I$14:I694,DADOS!$AE$5),COUNTIFS('MODELO ORÇAMENTO'!$D$14:D694,'MODELO ORÇAMENTO'!D694,'MODELO ORÇAMENTO'!$I$14:I694,DADOS!$AE$5))))</f>
        <v/>
      </c>
      <c r="F694" t="str">
        <f>IF(I694="","",IF(I694=DADOS!$AE$4,"",IF(OR(I694=DADOS!$AE$5,I694=DADOS!$AE$6,I694=DADOS!$AE$7),COUNTIFS('MODELO ORÇAMENTO'!$D$14:D694,'MODELO ORÇAMENTO'!D694,'MODELO ORÇAMENTO'!$E$14:E694,'MODELO ORÇAMENTO'!E694,'MODELO ORÇAMENTO'!$I$14:I694,DADOS!$AE$6),COUNTIFS('MODELO ORÇAMENTO'!$D$14:D694,'MODELO ORÇAMENTO'!D694,'MODELO ORÇAMENTO'!$E$14:E694,'MODELO ORÇAMENTO'!E694,'MODELO ORÇAMENTO'!$I$14:I694,DADOS!$AE$6))))</f>
        <v/>
      </c>
      <c r="G694" t="str">
        <f>IF(I694="","",IF(I694=DADOS!$AE$4,"",IF(OR(I694=DADOS!$AE$5,I694=DADOS!$AE$6,I694=DADOS!$AE$7),COUNTIFS('MODELO ORÇAMENTO'!$D$14:D694,'MODELO ORÇAMENTO'!D694,'MODELO ORÇAMENTO'!$E$14:E694,'MODELO ORÇAMENTO'!E694,'MODELO ORÇAMENTO'!$F$14:F694,'MODELO ORÇAMENTO'!F694,'MODELO ORÇAMENTO'!$I$14:I694,DADOS!$AE$7),COUNTIFS('MODELO ORÇAMENTO'!$D$14:D694,'MODELO ORÇAMENTO'!D694,'MODELO ORÇAMENTO'!$E$14:E694,'MODELO ORÇAMENTO'!E694,'MODELO ORÇAMENTO'!$F$14:F694,'MODELO ORÇAMENTO'!F694,'MODELO ORÇAMENTO'!$I$14:I694,DADOS!$AE$7))))</f>
        <v/>
      </c>
      <c r="H694" t="str">
        <f>IF(I694="","",COUNTIFS('MODELO ORÇAMENTO'!$D$14:D694,'MODELO ORÇAMENTO'!D694,'MODELO ORÇAMENTO'!$E$14:E694,'MODELO ORÇAMENTO'!E694,'MODELO ORÇAMENTO'!$F$14:F694,'MODELO ORÇAMENTO'!F694,'MODELO ORÇAMENTO'!$G$14:G694,'MODELO ORÇAMENTO'!G694,'MODELO ORÇAMENTO'!$I$14:I694,DADOS!$AE$8))</f>
        <v/>
      </c>
      <c r="K694" s="49"/>
      <c r="L694" s="2" t="s">
        <v>0</v>
      </c>
      <c r="O694" s="4" t="s">
        <v>0</v>
      </c>
      <c r="P694" s="3" t="s">
        <v>0</v>
      </c>
      <c r="Q694" s="5" t="s">
        <v>0</v>
      </c>
      <c r="R694" s="7"/>
      <c r="S694" s="6"/>
      <c r="T694" s="8"/>
      <c r="V694" s="43"/>
      <c r="Z694" s="10" t="s">
        <v>0</v>
      </c>
      <c r="AA694" s="10" t="s">
        <v>0</v>
      </c>
      <c r="AB694" s="10" t="s">
        <v>0</v>
      </c>
      <c r="AC694" s="10" t="s">
        <v>0</v>
      </c>
      <c r="AE694" s="10" t="s">
        <v>0</v>
      </c>
      <c r="AF694" s="10" t="s">
        <v>0</v>
      </c>
      <c r="AG694" s="10" t="s">
        <v>0</v>
      </c>
      <c r="AH694" s="10" t="s">
        <v>0</v>
      </c>
      <c r="AI694" s="10" t="s">
        <v>0</v>
      </c>
    </row>
    <row r="695" spans="2:35" x14ac:dyDescent="0.25">
      <c r="B695" t="str">
        <f>IFERROR(IF(I695=DADOS!$AE$8,S695,""),0)</f>
        <v/>
      </c>
      <c r="C695" t="str">
        <f>IF(I695=DADOS!$AE$8,S695,"")</f>
        <v/>
      </c>
      <c r="D695">
        <f>IF(I695="","",COUNTIF(I$12:I695,DADOS!$AE$4))</f>
        <v>4</v>
      </c>
      <c r="E695">
        <f>IF(I695="","",IF(I695=DADOS!$AE$4,"",IF(OR(I695=DADOS!$AE$5,I695=DADOS!$AE$6,I695=DADOS!$AE$7),COUNTIFS('MODELO ORÇAMENTO'!$D$14:D695,'MODELO ORÇAMENTO'!D695,'MODELO ORÇAMENTO'!$I$14:I695,DADOS!$AE$5),COUNTIFS('MODELO ORÇAMENTO'!$D$14:D695,'MODELO ORÇAMENTO'!D695,'MODELO ORÇAMENTO'!$I$14:I695,DADOS!$AE$5))))</f>
        <v>4</v>
      </c>
      <c r="F695">
        <f>IF(I695="","",IF(I695=DADOS!$AE$4,"",IF(OR(I695=DADOS!$AE$5,I695=DADOS!$AE$6,I695=DADOS!$AE$7),COUNTIFS('MODELO ORÇAMENTO'!$D$14:D695,'MODELO ORÇAMENTO'!D695,'MODELO ORÇAMENTO'!$E$14:E695,'MODELO ORÇAMENTO'!E695,'MODELO ORÇAMENTO'!$I$14:I695,DADOS!$AE$6),COUNTIFS('MODELO ORÇAMENTO'!$D$14:D695,'MODELO ORÇAMENTO'!D695,'MODELO ORÇAMENTO'!$E$14:E695,'MODELO ORÇAMENTO'!E695,'MODELO ORÇAMENTO'!$I$14:I695,DADOS!$AE$6))))</f>
        <v>2</v>
      </c>
      <c r="G695">
        <f>IF(I695="","",IF(I695=DADOS!$AE$4,"",IF(OR(I695=DADOS!$AE$5,I695=DADOS!$AE$6,I695=DADOS!$AE$7),COUNTIFS('MODELO ORÇAMENTO'!$D$14:D695,'MODELO ORÇAMENTO'!D695,'MODELO ORÇAMENTO'!$E$14:E695,'MODELO ORÇAMENTO'!E695,'MODELO ORÇAMENTO'!$F$14:F695,'MODELO ORÇAMENTO'!F695,'MODELO ORÇAMENTO'!$I$14:I695,DADOS!$AE$7),COUNTIFS('MODELO ORÇAMENTO'!$D$14:D695,'MODELO ORÇAMENTO'!D695,'MODELO ORÇAMENTO'!$E$14:E695,'MODELO ORÇAMENTO'!E695,'MODELO ORÇAMENTO'!$F$14:F695,'MODELO ORÇAMENTO'!F695,'MODELO ORÇAMENTO'!$I$14:I695,DADOS!$AE$7))))</f>
        <v>2</v>
      </c>
      <c r="H695">
        <f>IF(I695="","",COUNTIFS('MODELO ORÇAMENTO'!$D$14:D695,'MODELO ORÇAMENTO'!D695,'MODELO ORÇAMENTO'!$E$14:E695,'MODELO ORÇAMENTO'!E695,'MODELO ORÇAMENTO'!$F$14:F695,'MODELO ORÇAMENTO'!F695,'MODELO ORÇAMENTO'!$G$14:G695,'MODELO ORÇAMENTO'!G695,'MODELO ORÇAMENTO'!$I$14:I695,DADOS!$AE$8))</f>
        <v>0</v>
      </c>
      <c r="I695" t="s">
        <v>15</v>
      </c>
      <c r="K695" s="49"/>
      <c r="L695" s="2" t="s">
        <v>1040</v>
      </c>
      <c r="O695" s="4" t="s">
        <v>220</v>
      </c>
      <c r="P695" s="3" t="s">
        <v>0</v>
      </c>
      <c r="Q695" s="5" t="s">
        <v>0</v>
      </c>
      <c r="R695" s="7"/>
      <c r="S695" s="6"/>
      <c r="T695" s="8"/>
      <c r="V695" s="43"/>
      <c r="X695" s="9" t="s">
        <v>220</v>
      </c>
      <c r="Z695" s="10" t="s">
        <v>0</v>
      </c>
      <c r="AA695" s="10" t="s">
        <v>0</v>
      </c>
      <c r="AB695" s="10" t="s">
        <v>0</v>
      </c>
      <c r="AC695" s="10" t="s">
        <v>0</v>
      </c>
      <c r="AE695" s="10" t="s">
        <v>0</v>
      </c>
      <c r="AF695" s="10" t="s">
        <v>0</v>
      </c>
      <c r="AG695" s="10" t="s">
        <v>0</v>
      </c>
      <c r="AH695" s="10" t="s">
        <v>0</v>
      </c>
      <c r="AI695" s="10" t="s">
        <v>0</v>
      </c>
    </row>
    <row r="696" spans="2:35" ht="60" x14ac:dyDescent="0.25">
      <c r="B696">
        <f>IFERROR(IF(I696=DADOS!$AE$8,S696,""),0)</f>
        <v>0</v>
      </c>
      <c r="C696">
        <f>IF(I696=DADOS!$AE$8,S696,"")</f>
        <v>0</v>
      </c>
      <c r="D696">
        <f>IF(I696="","",COUNTIF(I$12:I696,DADOS!$AE$4))</f>
        <v>4</v>
      </c>
      <c r="E696">
        <f>IF(I696="","",IF(I696=DADOS!$AE$4,"",IF(OR(I696=DADOS!$AE$5,I696=DADOS!$AE$6,I696=DADOS!$AE$7),COUNTIFS('MODELO ORÇAMENTO'!$D$14:D696,'MODELO ORÇAMENTO'!D696,'MODELO ORÇAMENTO'!$I$14:I696,DADOS!$AE$5),COUNTIFS('MODELO ORÇAMENTO'!$D$14:D696,'MODELO ORÇAMENTO'!D696,'MODELO ORÇAMENTO'!$I$14:I696,DADOS!$AE$5))))</f>
        <v>4</v>
      </c>
      <c r="F696">
        <f>IF(I696="","",IF(I696=DADOS!$AE$4,"",IF(OR(I696=DADOS!$AE$5,I696=DADOS!$AE$6,I696=DADOS!$AE$7),COUNTIFS('MODELO ORÇAMENTO'!$D$14:D696,'MODELO ORÇAMENTO'!D696,'MODELO ORÇAMENTO'!$E$14:E696,'MODELO ORÇAMENTO'!E696,'MODELO ORÇAMENTO'!$I$14:I696,DADOS!$AE$6),COUNTIFS('MODELO ORÇAMENTO'!$D$14:D696,'MODELO ORÇAMENTO'!D696,'MODELO ORÇAMENTO'!$E$14:E696,'MODELO ORÇAMENTO'!E696,'MODELO ORÇAMENTO'!$I$14:I696,DADOS!$AE$6))))</f>
        <v>2</v>
      </c>
      <c r="G696">
        <f>IF(I696="","",IF(I696=DADOS!$AE$4,"",IF(OR(I696=DADOS!$AE$5,I696=DADOS!$AE$6,I696=DADOS!$AE$7),COUNTIFS('MODELO ORÇAMENTO'!$D$14:D696,'MODELO ORÇAMENTO'!D696,'MODELO ORÇAMENTO'!$E$14:E696,'MODELO ORÇAMENTO'!E696,'MODELO ORÇAMENTO'!$F$14:F696,'MODELO ORÇAMENTO'!F696,'MODELO ORÇAMENTO'!$I$14:I696,DADOS!$AE$7),COUNTIFS('MODELO ORÇAMENTO'!$D$14:D696,'MODELO ORÇAMENTO'!D696,'MODELO ORÇAMENTO'!$E$14:E696,'MODELO ORÇAMENTO'!E696,'MODELO ORÇAMENTO'!$F$14:F696,'MODELO ORÇAMENTO'!F696,'MODELO ORÇAMENTO'!$I$14:I696,DADOS!$AE$7))))</f>
        <v>2</v>
      </c>
      <c r="H696">
        <f>IF(I696="","",COUNTIFS('MODELO ORÇAMENTO'!$D$14:D696,'MODELO ORÇAMENTO'!D696,'MODELO ORÇAMENTO'!$E$14:E696,'MODELO ORÇAMENTO'!E696,'MODELO ORÇAMENTO'!$F$14:F696,'MODELO ORÇAMENTO'!F696,'MODELO ORÇAMENTO'!$G$14:G696,'MODELO ORÇAMENTO'!G696,'MODELO ORÇAMENTO'!$I$14:I696,DADOS!$AE$8))</f>
        <v>1</v>
      </c>
      <c r="I696" t="s">
        <v>16</v>
      </c>
      <c r="K696" s="49"/>
      <c r="L696" s="2" t="s">
        <v>1041</v>
      </c>
      <c r="O696" s="4" t="s">
        <v>223</v>
      </c>
      <c r="P696" s="3" t="s">
        <v>49</v>
      </c>
      <c r="Q696" s="5">
        <v>54.6</v>
      </c>
      <c r="R696" s="7"/>
      <c r="S696" s="6"/>
      <c r="T696" s="8"/>
      <c r="U696" s="2" t="s">
        <v>42</v>
      </c>
      <c r="V696" s="43"/>
      <c r="Z696" s="10" t="s">
        <v>0</v>
      </c>
      <c r="AA696" s="10" t="s">
        <v>0</v>
      </c>
      <c r="AB696" s="10" t="s">
        <v>0</v>
      </c>
      <c r="AC696" s="10" t="s">
        <v>0</v>
      </c>
      <c r="AE696" s="10" t="s">
        <v>0</v>
      </c>
      <c r="AF696" s="10" t="s">
        <v>0</v>
      </c>
      <c r="AG696" s="10" t="s">
        <v>0</v>
      </c>
      <c r="AH696" s="10" t="s">
        <v>0</v>
      </c>
      <c r="AI696" s="10" t="s">
        <v>0</v>
      </c>
    </row>
    <row r="697" spans="2:35" x14ac:dyDescent="0.25">
      <c r="B697" t="str">
        <f>IFERROR(IF(I697=DADOS!$AE$8,S697,""),0)</f>
        <v/>
      </c>
      <c r="C697" t="str">
        <f>IF(I697=DADOS!$AE$8,S697,"")</f>
        <v/>
      </c>
      <c r="D697" t="str">
        <f>IF(I697="","",COUNTIF(I$12:I697,DADOS!$AE$4))</f>
        <v/>
      </c>
      <c r="E697" t="str">
        <f>IF(I697="","",IF(I697=DADOS!$AE$4,"",IF(OR(I697=DADOS!$AE$5,I697=DADOS!$AE$6,I697=DADOS!$AE$7),COUNTIFS('MODELO ORÇAMENTO'!$D$14:D697,'MODELO ORÇAMENTO'!D697,'MODELO ORÇAMENTO'!$I$14:I697,DADOS!$AE$5),COUNTIFS('MODELO ORÇAMENTO'!$D$14:D697,'MODELO ORÇAMENTO'!D697,'MODELO ORÇAMENTO'!$I$14:I697,DADOS!$AE$5))))</f>
        <v/>
      </c>
      <c r="F697" t="str">
        <f>IF(I697="","",IF(I697=DADOS!$AE$4,"",IF(OR(I697=DADOS!$AE$5,I697=DADOS!$AE$6,I697=DADOS!$AE$7),COUNTIFS('MODELO ORÇAMENTO'!$D$14:D697,'MODELO ORÇAMENTO'!D697,'MODELO ORÇAMENTO'!$E$14:E697,'MODELO ORÇAMENTO'!E697,'MODELO ORÇAMENTO'!$I$14:I697,DADOS!$AE$6),COUNTIFS('MODELO ORÇAMENTO'!$D$14:D697,'MODELO ORÇAMENTO'!D697,'MODELO ORÇAMENTO'!$E$14:E697,'MODELO ORÇAMENTO'!E697,'MODELO ORÇAMENTO'!$I$14:I697,DADOS!$AE$6))))</f>
        <v/>
      </c>
      <c r="G697" t="str">
        <f>IF(I697="","",IF(I697=DADOS!$AE$4,"",IF(OR(I697=DADOS!$AE$5,I697=DADOS!$AE$6,I697=DADOS!$AE$7),COUNTIFS('MODELO ORÇAMENTO'!$D$14:D697,'MODELO ORÇAMENTO'!D697,'MODELO ORÇAMENTO'!$E$14:E697,'MODELO ORÇAMENTO'!E697,'MODELO ORÇAMENTO'!$F$14:F697,'MODELO ORÇAMENTO'!F697,'MODELO ORÇAMENTO'!$I$14:I697,DADOS!$AE$7),COUNTIFS('MODELO ORÇAMENTO'!$D$14:D697,'MODELO ORÇAMENTO'!D697,'MODELO ORÇAMENTO'!$E$14:E697,'MODELO ORÇAMENTO'!E697,'MODELO ORÇAMENTO'!$F$14:F697,'MODELO ORÇAMENTO'!F697,'MODELO ORÇAMENTO'!$I$14:I697,DADOS!$AE$7))))</f>
        <v/>
      </c>
      <c r="H697" t="str">
        <f>IF(I697="","",COUNTIFS('MODELO ORÇAMENTO'!$D$14:D697,'MODELO ORÇAMENTO'!D697,'MODELO ORÇAMENTO'!$E$14:E697,'MODELO ORÇAMENTO'!E697,'MODELO ORÇAMENTO'!$F$14:F697,'MODELO ORÇAMENTO'!F697,'MODELO ORÇAMENTO'!$G$14:G697,'MODELO ORÇAMENTO'!G697,'MODELO ORÇAMENTO'!$I$14:I697,DADOS!$AE$8))</f>
        <v/>
      </c>
      <c r="K697" s="49"/>
      <c r="L697" s="2" t="s">
        <v>0</v>
      </c>
      <c r="O697" s="4" t="s">
        <v>0</v>
      </c>
      <c r="P697" s="3" t="s">
        <v>0</v>
      </c>
      <c r="Q697" s="5" t="s">
        <v>0</v>
      </c>
      <c r="R697" s="7"/>
      <c r="S697" s="6"/>
      <c r="T697" s="8"/>
      <c r="V697" s="43"/>
      <c r="Z697" s="10" t="s">
        <v>0</v>
      </c>
      <c r="AA697" s="10" t="s">
        <v>0</v>
      </c>
      <c r="AB697" s="10" t="s">
        <v>0</v>
      </c>
      <c r="AC697" s="10" t="s">
        <v>0</v>
      </c>
      <c r="AE697" s="10" t="s">
        <v>0</v>
      </c>
      <c r="AF697" s="10" t="s">
        <v>0</v>
      </c>
      <c r="AG697" s="10" t="s">
        <v>0</v>
      </c>
      <c r="AH697" s="10" t="s">
        <v>0</v>
      </c>
      <c r="AI697" s="10" t="s">
        <v>0</v>
      </c>
    </row>
    <row r="698" spans="2:35" x14ac:dyDescent="0.25">
      <c r="B698" t="str">
        <f>IFERROR(IF(I698=DADOS!$AE$8,S698,""),0)</f>
        <v/>
      </c>
      <c r="C698" t="str">
        <f>IF(I698=DADOS!$AE$8,S698,"")</f>
        <v/>
      </c>
      <c r="D698">
        <f>IF(I698="","",COUNTIF(I$12:I698,DADOS!$AE$4))</f>
        <v>4</v>
      </c>
      <c r="E698">
        <f>IF(I698="","",IF(I698=DADOS!$AE$4,"",IF(OR(I698=DADOS!$AE$5,I698=DADOS!$AE$6,I698=DADOS!$AE$7),COUNTIFS('MODELO ORÇAMENTO'!$D$14:D698,'MODELO ORÇAMENTO'!D698,'MODELO ORÇAMENTO'!$I$14:I698,DADOS!$AE$5),COUNTIFS('MODELO ORÇAMENTO'!$D$14:D698,'MODELO ORÇAMENTO'!D698,'MODELO ORÇAMENTO'!$I$14:I698,DADOS!$AE$5))))</f>
        <v>4</v>
      </c>
      <c r="F698">
        <f>IF(I698="","",IF(I698=DADOS!$AE$4,"",IF(OR(I698=DADOS!$AE$5,I698=DADOS!$AE$6,I698=DADOS!$AE$7),COUNTIFS('MODELO ORÇAMENTO'!$D$14:D698,'MODELO ORÇAMENTO'!D698,'MODELO ORÇAMENTO'!$E$14:E698,'MODELO ORÇAMENTO'!E698,'MODELO ORÇAMENTO'!$I$14:I698,DADOS!$AE$6),COUNTIFS('MODELO ORÇAMENTO'!$D$14:D698,'MODELO ORÇAMENTO'!D698,'MODELO ORÇAMENTO'!$E$14:E698,'MODELO ORÇAMENTO'!E698,'MODELO ORÇAMENTO'!$I$14:I698,DADOS!$AE$6))))</f>
        <v>2</v>
      </c>
      <c r="G698">
        <f>IF(I698="","",IF(I698=DADOS!$AE$4,"",IF(OR(I698=DADOS!$AE$5,I698=DADOS!$AE$6,I698=DADOS!$AE$7),COUNTIFS('MODELO ORÇAMENTO'!$D$14:D698,'MODELO ORÇAMENTO'!D698,'MODELO ORÇAMENTO'!$E$14:E698,'MODELO ORÇAMENTO'!E698,'MODELO ORÇAMENTO'!$F$14:F698,'MODELO ORÇAMENTO'!F698,'MODELO ORÇAMENTO'!$I$14:I698,DADOS!$AE$7),COUNTIFS('MODELO ORÇAMENTO'!$D$14:D698,'MODELO ORÇAMENTO'!D698,'MODELO ORÇAMENTO'!$E$14:E698,'MODELO ORÇAMENTO'!E698,'MODELO ORÇAMENTO'!$F$14:F698,'MODELO ORÇAMENTO'!F698,'MODELO ORÇAMENTO'!$I$14:I698,DADOS!$AE$7))))</f>
        <v>3</v>
      </c>
      <c r="H698">
        <f>IF(I698="","",COUNTIFS('MODELO ORÇAMENTO'!$D$14:D698,'MODELO ORÇAMENTO'!D698,'MODELO ORÇAMENTO'!$E$14:E698,'MODELO ORÇAMENTO'!E698,'MODELO ORÇAMENTO'!$F$14:F698,'MODELO ORÇAMENTO'!F698,'MODELO ORÇAMENTO'!$G$14:G698,'MODELO ORÇAMENTO'!G698,'MODELO ORÇAMENTO'!$I$14:I698,DADOS!$AE$8))</f>
        <v>0</v>
      </c>
      <c r="I698" t="s">
        <v>15</v>
      </c>
      <c r="K698" s="49"/>
      <c r="L698" s="2" t="s">
        <v>1042</v>
      </c>
      <c r="O698" s="4" t="s">
        <v>1043</v>
      </c>
      <c r="P698" s="3" t="s">
        <v>0</v>
      </c>
      <c r="Q698" s="5" t="s">
        <v>0</v>
      </c>
      <c r="R698" s="7"/>
      <c r="S698" s="6"/>
      <c r="T698" s="8"/>
      <c r="V698" s="43"/>
      <c r="X698" s="9" t="s">
        <v>1043</v>
      </c>
      <c r="Z698" s="10" t="s">
        <v>0</v>
      </c>
      <c r="AA698" s="10" t="s">
        <v>0</v>
      </c>
      <c r="AB698" s="10" t="s">
        <v>0</v>
      </c>
      <c r="AC698" s="10" t="s">
        <v>0</v>
      </c>
      <c r="AE698" s="10" t="s">
        <v>0</v>
      </c>
      <c r="AF698" s="10" t="s">
        <v>0</v>
      </c>
      <c r="AG698" s="10" t="s">
        <v>0</v>
      </c>
      <c r="AH698" s="10" t="s">
        <v>0</v>
      </c>
      <c r="AI698" s="10" t="s">
        <v>0</v>
      </c>
    </row>
    <row r="699" spans="2:35" ht="75" x14ac:dyDescent="0.25">
      <c r="B699">
        <f>IFERROR(IF(I699=DADOS!$AE$8,S699,""),0)</f>
        <v>0</v>
      </c>
      <c r="C699">
        <f>IF(I699=DADOS!$AE$8,S699,"")</f>
        <v>0</v>
      </c>
      <c r="D699">
        <f>IF(I699="","",COUNTIF(I$12:I699,DADOS!$AE$4))</f>
        <v>4</v>
      </c>
      <c r="E699">
        <f>IF(I699="","",IF(I699=DADOS!$AE$4,"",IF(OR(I699=DADOS!$AE$5,I699=DADOS!$AE$6,I699=DADOS!$AE$7),COUNTIFS('MODELO ORÇAMENTO'!$D$14:D699,'MODELO ORÇAMENTO'!D699,'MODELO ORÇAMENTO'!$I$14:I699,DADOS!$AE$5),COUNTIFS('MODELO ORÇAMENTO'!$D$14:D699,'MODELO ORÇAMENTO'!D699,'MODELO ORÇAMENTO'!$I$14:I699,DADOS!$AE$5))))</f>
        <v>4</v>
      </c>
      <c r="F699">
        <f>IF(I699="","",IF(I699=DADOS!$AE$4,"",IF(OR(I699=DADOS!$AE$5,I699=DADOS!$AE$6,I699=DADOS!$AE$7),COUNTIFS('MODELO ORÇAMENTO'!$D$14:D699,'MODELO ORÇAMENTO'!D699,'MODELO ORÇAMENTO'!$E$14:E699,'MODELO ORÇAMENTO'!E699,'MODELO ORÇAMENTO'!$I$14:I699,DADOS!$AE$6),COUNTIFS('MODELO ORÇAMENTO'!$D$14:D699,'MODELO ORÇAMENTO'!D699,'MODELO ORÇAMENTO'!$E$14:E699,'MODELO ORÇAMENTO'!E699,'MODELO ORÇAMENTO'!$I$14:I699,DADOS!$AE$6))))</f>
        <v>2</v>
      </c>
      <c r="G699">
        <f>IF(I699="","",IF(I699=DADOS!$AE$4,"",IF(OR(I699=DADOS!$AE$5,I699=DADOS!$AE$6,I699=DADOS!$AE$7),COUNTIFS('MODELO ORÇAMENTO'!$D$14:D699,'MODELO ORÇAMENTO'!D699,'MODELO ORÇAMENTO'!$E$14:E699,'MODELO ORÇAMENTO'!E699,'MODELO ORÇAMENTO'!$F$14:F699,'MODELO ORÇAMENTO'!F699,'MODELO ORÇAMENTO'!$I$14:I699,DADOS!$AE$7),COUNTIFS('MODELO ORÇAMENTO'!$D$14:D699,'MODELO ORÇAMENTO'!D699,'MODELO ORÇAMENTO'!$E$14:E699,'MODELO ORÇAMENTO'!E699,'MODELO ORÇAMENTO'!$F$14:F699,'MODELO ORÇAMENTO'!F699,'MODELO ORÇAMENTO'!$I$14:I699,DADOS!$AE$7))))</f>
        <v>3</v>
      </c>
      <c r="H699">
        <f>IF(I699="","",COUNTIFS('MODELO ORÇAMENTO'!$D$14:D699,'MODELO ORÇAMENTO'!D699,'MODELO ORÇAMENTO'!$E$14:E699,'MODELO ORÇAMENTO'!E699,'MODELO ORÇAMENTO'!$F$14:F699,'MODELO ORÇAMENTO'!F699,'MODELO ORÇAMENTO'!$G$14:G699,'MODELO ORÇAMENTO'!G699,'MODELO ORÇAMENTO'!$I$14:I699,DADOS!$AE$8))</f>
        <v>1</v>
      </c>
      <c r="I699" t="s">
        <v>16</v>
      </c>
      <c r="K699" s="49"/>
      <c r="L699" s="2" t="s">
        <v>1044</v>
      </c>
      <c r="O699" s="4" t="s">
        <v>1045</v>
      </c>
      <c r="P699" s="3" t="s">
        <v>49</v>
      </c>
      <c r="Q699" s="5">
        <v>78</v>
      </c>
      <c r="R699" s="7"/>
      <c r="S699" s="6"/>
      <c r="T699" s="8"/>
      <c r="U699" s="2" t="s">
        <v>42</v>
      </c>
      <c r="V699" s="43"/>
      <c r="Z699" s="10" t="s">
        <v>0</v>
      </c>
      <c r="AA699" s="10" t="s">
        <v>0</v>
      </c>
      <c r="AB699" s="10" t="s">
        <v>0</v>
      </c>
      <c r="AC699" s="10" t="s">
        <v>0</v>
      </c>
      <c r="AE699" s="10" t="s">
        <v>0</v>
      </c>
      <c r="AF699" s="10" t="s">
        <v>0</v>
      </c>
      <c r="AG699" s="10" t="s">
        <v>0</v>
      </c>
      <c r="AH699" s="10" t="s">
        <v>0</v>
      </c>
      <c r="AI699" s="10" t="s">
        <v>0</v>
      </c>
    </row>
    <row r="700" spans="2:35" x14ac:dyDescent="0.25">
      <c r="B700" t="str">
        <f>IFERROR(IF(I700=DADOS!$AE$8,S700,""),0)</f>
        <v/>
      </c>
      <c r="C700" t="str">
        <f>IF(I700=DADOS!$AE$8,S700,"")</f>
        <v/>
      </c>
      <c r="D700" t="str">
        <f>IF(I700="","",COUNTIF(I$12:I700,DADOS!$AE$4))</f>
        <v/>
      </c>
      <c r="E700" t="str">
        <f>IF(I700="","",IF(I700=DADOS!$AE$4,"",IF(OR(I700=DADOS!$AE$5,I700=DADOS!$AE$6,I700=DADOS!$AE$7),COUNTIFS('MODELO ORÇAMENTO'!$D$14:D700,'MODELO ORÇAMENTO'!D700,'MODELO ORÇAMENTO'!$I$14:I700,DADOS!$AE$5),COUNTIFS('MODELO ORÇAMENTO'!$D$14:D700,'MODELO ORÇAMENTO'!D700,'MODELO ORÇAMENTO'!$I$14:I700,DADOS!$AE$5))))</f>
        <v/>
      </c>
      <c r="F700" t="str">
        <f>IF(I700="","",IF(I700=DADOS!$AE$4,"",IF(OR(I700=DADOS!$AE$5,I700=DADOS!$AE$6,I700=DADOS!$AE$7),COUNTIFS('MODELO ORÇAMENTO'!$D$14:D700,'MODELO ORÇAMENTO'!D700,'MODELO ORÇAMENTO'!$E$14:E700,'MODELO ORÇAMENTO'!E700,'MODELO ORÇAMENTO'!$I$14:I700,DADOS!$AE$6),COUNTIFS('MODELO ORÇAMENTO'!$D$14:D700,'MODELO ORÇAMENTO'!D700,'MODELO ORÇAMENTO'!$E$14:E700,'MODELO ORÇAMENTO'!E700,'MODELO ORÇAMENTO'!$I$14:I700,DADOS!$AE$6))))</f>
        <v/>
      </c>
      <c r="G700" t="str">
        <f>IF(I700="","",IF(I700=DADOS!$AE$4,"",IF(OR(I700=DADOS!$AE$5,I700=DADOS!$AE$6,I700=DADOS!$AE$7),COUNTIFS('MODELO ORÇAMENTO'!$D$14:D700,'MODELO ORÇAMENTO'!D700,'MODELO ORÇAMENTO'!$E$14:E700,'MODELO ORÇAMENTO'!E700,'MODELO ORÇAMENTO'!$F$14:F700,'MODELO ORÇAMENTO'!F700,'MODELO ORÇAMENTO'!$I$14:I700,DADOS!$AE$7),COUNTIFS('MODELO ORÇAMENTO'!$D$14:D700,'MODELO ORÇAMENTO'!D700,'MODELO ORÇAMENTO'!$E$14:E700,'MODELO ORÇAMENTO'!E700,'MODELO ORÇAMENTO'!$F$14:F700,'MODELO ORÇAMENTO'!F700,'MODELO ORÇAMENTO'!$I$14:I700,DADOS!$AE$7))))</f>
        <v/>
      </c>
      <c r="H700" t="str">
        <f>IF(I700="","",COUNTIFS('MODELO ORÇAMENTO'!$D$14:D700,'MODELO ORÇAMENTO'!D700,'MODELO ORÇAMENTO'!$E$14:E700,'MODELO ORÇAMENTO'!E700,'MODELO ORÇAMENTO'!$F$14:F700,'MODELO ORÇAMENTO'!F700,'MODELO ORÇAMENTO'!$G$14:G700,'MODELO ORÇAMENTO'!G700,'MODELO ORÇAMENTO'!$I$14:I700,DADOS!$AE$8))</f>
        <v/>
      </c>
      <c r="K700" s="49"/>
      <c r="L700" s="2" t="s">
        <v>0</v>
      </c>
      <c r="O700" s="4" t="s">
        <v>0</v>
      </c>
      <c r="P700" s="3" t="s">
        <v>0</v>
      </c>
      <c r="Q700" s="5" t="s">
        <v>0</v>
      </c>
      <c r="R700" s="7"/>
      <c r="S700" s="6"/>
      <c r="T700" s="8"/>
      <c r="V700" s="43"/>
      <c r="Z700" s="10" t="s">
        <v>0</v>
      </c>
      <c r="AA700" s="10" t="s">
        <v>0</v>
      </c>
      <c r="AB700" s="10" t="s">
        <v>0</v>
      </c>
      <c r="AC700" s="10" t="s">
        <v>0</v>
      </c>
      <c r="AE700" s="10" t="s">
        <v>0</v>
      </c>
      <c r="AF700" s="10" t="s">
        <v>0</v>
      </c>
      <c r="AG700" s="10" t="s">
        <v>0</v>
      </c>
      <c r="AH700" s="10" t="s">
        <v>0</v>
      </c>
      <c r="AI700" s="10" t="s">
        <v>0</v>
      </c>
    </row>
    <row r="701" spans="2:35" x14ac:dyDescent="0.25">
      <c r="B701" t="str">
        <f>IFERROR(IF(I701=DADOS!$AE$8,S701,""),0)</f>
        <v/>
      </c>
      <c r="C701" t="str">
        <f>IF(I701=DADOS!$AE$8,S701,"")</f>
        <v/>
      </c>
      <c r="D701">
        <f>IF(I701="","",COUNTIF(I$12:I701,DADOS!$AE$4))</f>
        <v>4</v>
      </c>
      <c r="E701">
        <f>IF(I701="","",IF(I701=DADOS!$AE$4,"",IF(OR(I701=DADOS!$AE$5,I701=DADOS!$AE$6,I701=DADOS!$AE$7),COUNTIFS('MODELO ORÇAMENTO'!$D$14:D701,'MODELO ORÇAMENTO'!D701,'MODELO ORÇAMENTO'!$I$14:I701,DADOS!$AE$5),COUNTIFS('MODELO ORÇAMENTO'!$D$14:D701,'MODELO ORÇAMENTO'!D701,'MODELO ORÇAMENTO'!$I$14:I701,DADOS!$AE$5))))</f>
        <v>4</v>
      </c>
      <c r="F701">
        <f>IF(I701="","",IF(I701=DADOS!$AE$4,"",IF(OR(I701=DADOS!$AE$5,I701=DADOS!$AE$6,I701=DADOS!$AE$7),COUNTIFS('MODELO ORÇAMENTO'!$D$14:D701,'MODELO ORÇAMENTO'!D701,'MODELO ORÇAMENTO'!$E$14:E701,'MODELO ORÇAMENTO'!E701,'MODELO ORÇAMENTO'!$I$14:I701,DADOS!$AE$6),COUNTIFS('MODELO ORÇAMENTO'!$D$14:D701,'MODELO ORÇAMENTO'!D701,'MODELO ORÇAMENTO'!$E$14:E701,'MODELO ORÇAMENTO'!E701,'MODELO ORÇAMENTO'!$I$14:I701,DADOS!$AE$6))))</f>
        <v>2</v>
      </c>
      <c r="G701">
        <f>IF(I701="","",IF(I701=DADOS!$AE$4,"",IF(OR(I701=DADOS!$AE$5,I701=DADOS!$AE$6,I701=DADOS!$AE$7),COUNTIFS('MODELO ORÇAMENTO'!$D$14:D701,'MODELO ORÇAMENTO'!D701,'MODELO ORÇAMENTO'!$E$14:E701,'MODELO ORÇAMENTO'!E701,'MODELO ORÇAMENTO'!$F$14:F701,'MODELO ORÇAMENTO'!F701,'MODELO ORÇAMENTO'!$I$14:I701,DADOS!$AE$7),COUNTIFS('MODELO ORÇAMENTO'!$D$14:D701,'MODELO ORÇAMENTO'!D701,'MODELO ORÇAMENTO'!$E$14:E701,'MODELO ORÇAMENTO'!E701,'MODELO ORÇAMENTO'!$F$14:F701,'MODELO ORÇAMENTO'!F701,'MODELO ORÇAMENTO'!$I$14:I701,DADOS!$AE$7))))</f>
        <v>4</v>
      </c>
      <c r="H701">
        <f>IF(I701="","",COUNTIFS('MODELO ORÇAMENTO'!$D$14:D701,'MODELO ORÇAMENTO'!D701,'MODELO ORÇAMENTO'!$E$14:E701,'MODELO ORÇAMENTO'!E701,'MODELO ORÇAMENTO'!$F$14:F701,'MODELO ORÇAMENTO'!F701,'MODELO ORÇAMENTO'!$G$14:G701,'MODELO ORÇAMENTO'!G701,'MODELO ORÇAMENTO'!$I$14:I701,DADOS!$AE$8))</f>
        <v>0</v>
      </c>
      <c r="I701" t="s">
        <v>15</v>
      </c>
      <c r="K701" s="49"/>
      <c r="L701" s="2" t="s">
        <v>1046</v>
      </c>
      <c r="O701" s="4" t="s">
        <v>225</v>
      </c>
      <c r="P701" s="3" t="s">
        <v>0</v>
      </c>
      <c r="Q701" s="5" t="s">
        <v>0</v>
      </c>
      <c r="R701" s="7"/>
      <c r="S701" s="6"/>
      <c r="T701" s="8"/>
      <c r="V701" s="43"/>
      <c r="X701" s="9" t="s">
        <v>225</v>
      </c>
      <c r="Z701" s="10" t="s">
        <v>0</v>
      </c>
      <c r="AA701" s="10" t="s">
        <v>0</v>
      </c>
      <c r="AB701" s="10" t="s">
        <v>0</v>
      </c>
      <c r="AC701" s="10" t="s">
        <v>0</v>
      </c>
      <c r="AE701" s="10" t="s">
        <v>0</v>
      </c>
      <c r="AF701" s="10" t="s">
        <v>0</v>
      </c>
      <c r="AG701" s="10" t="s">
        <v>0</v>
      </c>
      <c r="AH701" s="10" t="s">
        <v>0</v>
      </c>
      <c r="AI701" s="10" t="s">
        <v>0</v>
      </c>
    </row>
    <row r="702" spans="2:35" ht="45" x14ac:dyDescent="0.25">
      <c r="B702">
        <f>IFERROR(IF(I702=DADOS!$AE$8,S702,""),0)</f>
        <v>0</v>
      </c>
      <c r="C702">
        <f>IF(I702=DADOS!$AE$8,S702,"")</f>
        <v>0</v>
      </c>
      <c r="D702">
        <f>IF(I702="","",COUNTIF(I$12:I702,DADOS!$AE$4))</f>
        <v>4</v>
      </c>
      <c r="E702">
        <f>IF(I702="","",IF(I702=DADOS!$AE$4,"",IF(OR(I702=DADOS!$AE$5,I702=DADOS!$AE$6,I702=DADOS!$AE$7),COUNTIFS('MODELO ORÇAMENTO'!$D$14:D702,'MODELO ORÇAMENTO'!D702,'MODELO ORÇAMENTO'!$I$14:I702,DADOS!$AE$5),COUNTIFS('MODELO ORÇAMENTO'!$D$14:D702,'MODELO ORÇAMENTO'!D702,'MODELO ORÇAMENTO'!$I$14:I702,DADOS!$AE$5))))</f>
        <v>4</v>
      </c>
      <c r="F702">
        <f>IF(I702="","",IF(I702=DADOS!$AE$4,"",IF(OR(I702=DADOS!$AE$5,I702=DADOS!$AE$6,I702=DADOS!$AE$7),COUNTIFS('MODELO ORÇAMENTO'!$D$14:D702,'MODELO ORÇAMENTO'!D702,'MODELO ORÇAMENTO'!$E$14:E702,'MODELO ORÇAMENTO'!E702,'MODELO ORÇAMENTO'!$I$14:I702,DADOS!$AE$6),COUNTIFS('MODELO ORÇAMENTO'!$D$14:D702,'MODELO ORÇAMENTO'!D702,'MODELO ORÇAMENTO'!$E$14:E702,'MODELO ORÇAMENTO'!E702,'MODELO ORÇAMENTO'!$I$14:I702,DADOS!$AE$6))))</f>
        <v>2</v>
      </c>
      <c r="G702">
        <f>IF(I702="","",IF(I702=DADOS!$AE$4,"",IF(OR(I702=DADOS!$AE$5,I702=DADOS!$AE$6,I702=DADOS!$AE$7),COUNTIFS('MODELO ORÇAMENTO'!$D$14:D702,'MODELO ORÇAMENTO'!D702,'MODELO ORÇAMENTO'!$E$14:E702,'MODELO ORÇAMENTO'!E702,'MODELO ORÇAMENTO'!$F$14:F702,'MODELO ORÇAMENTO'!F702,'MODELO ORÇAMENTO'!$I$14:I702,DADOS!$AE$7),COUNTIFS('MODELO ORÇAMENTO'!$D$14:D702,'MODELO ORÇAMENTO'!D702,'MODELO ORÇAMENTO'!$E$14:E702,'MODELO ORÇAMENTO'!E702,'MODELO ORÇAMENTO'!$F$14:F702,'MODELO ORÇAMENTO'!F702,'MODELO ORÇAMENTO'!$I$14:I702,DADOS!$AE$7))))</f>
        <v>4</v>
      </c>
      <c r="H702">
        <f>IF(I702="","",COUNTIFS('MODELO ORÇAMENTO'!$D$14:D702,'MODELO ORÇAMENTO'!D702,'MODELO ORÇAMENTO'!$E$14:E702,'MODELO ORÇAMENTO'!E702,'MODELO ORÇAMENTO'!$F$14:F702,'MODELO ORÇAMENTO'!F702,'MODELO ORÇAMENTO'!$G$14:G702,'MODELO ORÇAMENTO'!G702,'MODELO ORÇAMENTO'!$I$14:I702,DADOS!$AE$8))</f>
        <v>1</v>
      </c>
      <c r="I702" t="s">
        <v>16</v>
      </c>
      <c r="K702" s="49"/>
      <c r="L702" s="2" t="s">
        <v>1047</v>
      </c>
      <c r="O702" s="4" t="s">
        <v>1048</v>
      </c>
      <c r="P702" s="3" t="s">
        <v>118</v>
      </c>
      <c r="Q702" s="5">
        <v>64.346800000000016</v>
      </c>
      <c r="R702" s="7"/>
      <c r="S702" s="6"/>
      <c r="T702" s="8"/>
      <c r="U702" s="2" t="s">
        <v>42</v>
      </c>
      <c r="V702" s="43"/>
      <c r="Z702" s="10" t="s">
        <v>0</v>
      </c>
      <c r="AA702" s="10" t="s">
        <v>0</v>
      </c>
      <c r="AB702" s="10" t="s">
        <v>0</v>
      </c>
      <c r="AC702" s="10" t="s">
        <v>0</v>
      </c>
      <c r="AE702" s="10" t="s">
        <v>0</v>
      </c>
      <c r="AF702" s="10" t="s">
        <v>0</v>
      </c>
      <c r="AG702" s="10" t="s">
        <v>0</v>
      </c>
      <c r="AH702" s="10" t="s">
        <v>0</v>
      </c>
      <c r="AI702" s="10" t="s">
        <v>0</v>
      </c>
    </row>
    <row r="703" spans="2:35" ht="45" x14ac:dyDescent="0.25">
      <c r="B703">
        <f>IFERROR(IF(I703=DADOS!$AE$8,S703,""),0)</f>
        <v>0</v>
      </c>
      <c r="C703">
        <f>IF(I703=DADOS!$AE$8,S703,"")</f>
        <v>0</v>
      </c>
      <c r="D703">
        <f>IF(I703="","",COUNTIF(I$12:I703,DADOS!$AE$4))</f>
        <v>4</v>
      </c>
      <c r="E703">
        <f>IF(I703="","",IF(I703=DADOS!$AE$4,"",IF(OR(I703=DADOS!$AE$5,I703=DADOS!$AE$6,I703=DADOS!$AE$7),COUNTIFS('MODELO ORÇAMENTO'!$D$14:D703,'MODELO ORÇAMENTO'!D703,'MODELO ORÇAMENTO'!$I$14:I703,DADOS!$AE$5),COUNTIFS('MODELO ORÇAMENTO'!$D$14:D703,'MODELO ORÇAMENTO'!D703,'MODELO ORÇAMENTO'!$I$14:I703,DADOS!$AE$5))))</f>
        <v>4</v>
      </c>
      <c r="F703">
        <f>IF(I703="","",IF(I703=DADOS!$AE$4,"",IF(OR(I703=DADOS!$AE$5,I703=DADOS!$AE$6,I703=DADOS!$AE$7),COUNTIFS('MODELO ORÇAMENTO'!$D$14:D703,'MODELO ORÇAMENTO'!D703,'MODELO ORÇAMENTO'!$E$14:E703,'MODELO ORÇAMENTO'!E703,'MODELO ORÇAMENTO'!$I$14:I703,DADOS!$AE$6),COUNTIFS('MODELO ORÇAMENTO'!$D$14:D703,'MODELO ORÇAMENTO'!D703,'MODELO ORÇAMENTO'!$E$14:E703,'MODELO ORÇAMENTO'!E703,'MODELO ORÇAMENTO'!$I$14:I703,DADOS!$AE$6))))</f>
        <v>2</v>
      </c>
      <c r="G703">
        <f>IF(I703="","",IF(I703=DADOS!$AE$4,"",IF(OR(I703=DADOS!$AE$5,I703=DADOS!$AE$6,I703=DADOS!$AE$7),COUNTIFS('MODELO ORÇAMENTO'!$D$14:D703,'MODELO ORÇAMENTO'!D703,'MODELO ORÇAMENTO'!$E$14:E703,'MODELO ORÇAMENTO'!E703,'MODELO ORÇAMENTO'!$F$14:F703,'MODELO ORÇAMENTO'!F703,'MODELO ORÇAMENTO'!$I$14:I703,DADOS!$AE$7),COUNTIFS('MODELO ORÇAMENTO'!$D$14:D703,'MODELO ORÇAMENTO'!D703,'MODELO ORÇAMENTO'!$E$14:E703,'MODELO ORÇAMENTO'!E703,'MODELO ORÇAMENTO'!$F$14:F703,'MODELO ORÇAMENTO'!F703,'MODELO ORÇAMENTO'!$I$14:I703,DADOS!$AE$7))))</f>
        <v>4</v>
      </c>
      <c r="H703">
        <f>IF(I703="","",COUNTIFS('MODELO ORÇAMENTO'!$D$14:D703,'MODELO ORÇAMENTO'!D703,'MODELO ORÇAMENTO'!$E$14:E703,'MODELO ORÇAMENTO'!E703,'MODELO ORÇAMENTO'!$F$14:F703,'MODELO ORÇAMENTO'!F703,'MODELO ORÇAMENTO'!$G$14:G703,'MODELO ORÇAMENTO'!G703,'MODELO ORÇAMENTO'!$I$14:I703,DADOS!$AE$8))</f>
        <v>2</v>
      </c>
      <c r="I703" t="s">
        <v>16</v>
      </c>
      <c r="K703" s="49"/>
      <c r="L703" s="2" t="s">
        <v>1049</v>
      </c>
      <c r="O703" s="4" t="s">
        <v>459</v>
      </c>
      <c r="P703" s="3" t="s">
        <v>118</v>
      </c>
      <c r="Q703" s="5">
        <v>346.96800000000002</v>
      </c>
      <c r="R703" s="7"/>
      <c r="S703" s="6"/>
      <c r="T703" s="8"/>
      <c r="U703" s="2" t="s">
        <v>42</v>
      </c>
      <c r="V703" s="43"/>
      <c r="Z703" s="10" t="s">
        <v>0</v>
      </c>
      <c r="AA703" s="10" t="s">
        <v>0</v>
      </c>
      <c r="AB703" s="10" t="s">
        <v>0</v>
      </c>
      <c r="AC703" s="10" t="s">
        <v>0</v>
      </c>
      <c r="AE703" s="10" t="s">
        <v>0</v>
      </c>
      <c r="AF703" s="10" t="s">
        <v>0</v>
      </c>
      <c r="AG703" s="10" t="s">
        <v>0</v>
      </c>
      <c r="AH703" s="10" t="s">
        <v>0</v>
      </c>
      <c r="AI703" s="10" t="s">
        <v>0</v>
      </c>
    </row>
    <row r="704" spans="2:35" ht="45" x14ac:dyDescent="0.25">
      <c r="B704">
        <f>IFERROR(IF(I704=DADOS!$AE$8,S704,""),0)</f>
        <v>0</v>
      </c>
      <c r="C704">
        <f>IF(I704=DADOS!$AE$8,S704,"")</f>
        <v>0</v>
      </c>
      <c r="D704">
        <f>IF(I704="","",COUNTIF(I$12:I704,DADOS!$AE$4))</f>
        <v>4</v>
      </c>
      <c r="E704">
        <f>IF(I704="","",IF(I704=DADOS!$AE$4,"",IF(OR(I704=DADOS!$AE$5,I704=DADOS!$AE$6,I704=DADOS!$AE$7),COUNTIFS('MODELO ORÇAMENTO'!$D$14:D704,'MODELO ORÇAMENTO'!D704,'MODELO ORÇAMENTO'!$I$14:I704,DADOS!$AE$5),COUNTIFS('MODELO ORÇAMENTO'!$D$14:D704,'MODELO ORÇAMENTO'!D704,'MODELO ORÇAMENTO'!$I$14:I704,DADOS!$AE$5))))</f>
        <v>4</v>
      </c>
      <c r="F704">
        <f>IF(I704="","",IF(I704=DADOS!$AE$4,"",IF(OR(I704=DADOS!$AE$5,I704=DADOS!$AE$6,I704=DADOS!$AE$7),COUNTIFS('MODELO ORÇAMENTO'!$D$14:D704,'MODELO ORÇAMENTO'!D704,'MODELO ORÇAMENTO'!$E$14:E704,'MODELO ORÇAMENTO'!E704,'MODELO ORÇAMENTO'!$I$14:I704,DADOS!$AE$6),COUNTIFS('MODELO ORÇAMENTO'!$D$14:D704,'MODELO ORÇAMENTO'!D704,'MODELO ORÇAMENTO'!$E$14:E704,'MODELO ORÇAMENTO'!E704,'MODELO ORÇAMENTO'!$I$14:I704,DADOS!$AE$6))))</f>
        <v>2</v>
      </c>
      <c r="G704">
        <f>IF(I704="","",IF(I704=DADOS!$AE$4,"",IF(OR(I704=DADOS!$AE$5,I704=DADOS!$AE$6,I704=DADOS!$AE$7),COUNTIFS('MODELO ORÇAMENTO'!$D$14:D704,'MODELO ORÇAMENTO'!D704,'MODELO ORÇAMENTO'!$E$14:E704,'MODELO ORÇAMENTO'!E704,'MODELO ORÇAMENTO'!$F$14:F704,'MODELO ORÇAMENTO'!F704,'MODELO ORÇAMENTO'!$I$14:I704,DADOS!$AE$7),COUNTIFS('MODELO ORÇAMENTO'!$D$14:D704,'MODELO ORÇAMENTO'!D704,'MODELO ORÇAMENTO'!$E$14:E704,'MODELO ORÇAMENTO'!E704,'MODELO ORÇAMENTO'!$F$14:F704,'MODELO ORÇAMENTO'!F704,'MODELO ORÇAMENTO'!$I$14:I704,DADOS!$AE$7))))</f>
        <v>4</v>
      </c>
      <c r="H704">
        <f>IF(I704="","",COUNTIFS('MODELO ORÇAMENTO'!$D$14:D704,'MODELO ORÇAMENTO'!D704,'MODELO ORÇAMENTO'!$E$14:E704,'MODELO ORÇAMENTO'!E704,'MODELO ORÇAMENTO'!$F$14:F704,'MODELO ORÇAMENTO'!F704,'MODELO ORÇAMENTO'!$G$14:G704,'MODELO ORÇAMENTO'!G704,'MODELO ORÇAMENTO'!$I$14:I704,DADOS!$AE$8))</f>
        <v>3</v>
      </c>
      <c r="I704" t="s">
        <v>16</v>
      </c>
      <c r="K704" s="49"/>
      <c r="L704" s="2" t="s">
        <v>1050</v>
      </c>
      <c r="O704" s="4" t="s">
        <v>1051</v>
      </c>
      <c r="P704" s="3" t="s">
        <v>118</v>
      </c>
      <c r="Q704" s="5">
        <v>790.89527999999996</v>
      </c>
      <c r="R704" s="7"/>
      <c r="S704" s="6"/>
      <c r="T704" s="8"/>
      <c r="U704" s="2" t="s">
        <v>42</v>
      </c>
      <c r="V704" s="43"/>
      <c r="Z704" s="10" t="s">
        <v>0</v>
      </c>
      <c r="AA704" s="10" t="s">
        <v>0</v>
      </c>
      <c r="AB704" s="10" t="s">
        <v>0</v>
      </c>
      <c r="AC704" s="10" t="s">
        <v>0</v>
      </c>
      <c r="AE704" s="10" t="s">
        <v>0</v>
      </c>
      <c r="AF704" s="10" t="s">
        <v>0</v>
      </c>
      <c r="AG704" s="10" t="s">
        <v>0</v>
      </c>
      <c r="AH704" s="10" t="s">
        <v>0</v>
      </c>
      <c r="AI704" s="10" t="s">
        <v>0</v>
      </c>
    </row>
    <row r="705" spans="2:35" ht="45" x14ac:dyDescent="0.25">
      <c r="B705">
        <f>IFERROR(IF(I705=DADOS!$AE$8,S705,""),0)</f>
        <v>0</v>
      </c>
      <c r="C705">
        <f>IF(I705=DADOS!$AE$8,S705,"")</f>
        <v>0</v>
      </c>
      <c r="D705">
        <f>IF(I705="","",COUNTIF(I$12:I705,DADOS!$AE$4))</f>
        <v>4</v>
      </c>
      <c r="E705">
        <f>IF(I705="","",IF(I705=DADOS!$AE$4,"",IF(OR(I705=DADOS!$AE$5,I705=DADOS!$AE$6,I705=DADOS!$AE$7),COUNTIFS('MODELO ORÇAMENTO'!$D$14:D705,'MODELO ORÇAMENTO'!D705,'MODELO ORÇAMENTO'!$I$14:I705,DADOS!$AE$5),COUNTIFS('MODELO ORÇAMENTO'!$D$14:D705,'MODELO ORÇAMENTO'!D705,'MODELO ORÇAMENTO'!$I$14:I705,DADOS!$AE$5))))</f>
        <v>4</v>
      </c>
      <c r="F705">
        <f>IF(I705="","",IF(I705=DADOS!$AE$4,"",IF(OR(I705=DADOS!$AE$5,I705=DADOS!$AE$6,I705=DADOS!$AE$7),COUNTIFS('MODELO ORÇAMENTO'!$D$14:D705,'MODELO ORÇAMENTO'!D705,'MODELO ORÇAMENTO'!$E$14:E705,'MODELO ORÇAMENTO'!E705,'MODELO ORÇAMENTO'!$I$14:I705,DADOS!$AE$6),COUNTIFS('MODELO ORÇAMENTO'!$D$14:D705,'MODELO ORÇAMENTO'!D705,'MODELO ORÇAMENTO'!$E$14:E705,'MODELO ORÇAMENTO'!E705,'MODELO ORÇAMENTO'!$I$14:I705,DADOS!$AE$6))))</f>
        <v>2</v>
      </c>
      <c r="G705">
        <f>IF(I705="","",IF(I705=DADOS!$AE$4,"",IF(OR(I705=DADOS!$AE$5,I705=DADOS!$AE$6,I705=DADOS!$AE$7),COUNTIFS('MODELO ORÇAMENTO'!$D$14:D705,'MODELO ORÇAMENTO'!D705,'MODELO ORÇAMENTO'!$E$14:E705,'MODELO ORÇAMENTO'!E705,'MODELO ORÇAMENTO'!$F$14:F705,'MODELO ORÇAMENTO'!F705,'MODELO ORÇAMENTO'!$I$14:I705,DADOS!$AE$7),COUNTIFS('MODELO ORÇAMENTO'!$D$14:D705,'MODELO ORÇAMENTO'!D705,'MODELO ORÇAMENTO'!$E$14:E705,'MODELO ORÇAMENTO'!E705,'MODELO ORÇAMENTO'!$F$14:F705,'MODELO ORÇAMENTO'!F705,'MODELO ORÇAMENTO'!$I$14:I705,DADOS!$AE$7))))</f>
        <v>4</v>
      </c>
      <c r="H705">
        <f>IF(I705="","",COUNTIFS('MODELO ORÇAMENTO'!$D$14:D705,'MODELO ORÇAMENTO'!D705,'MODELO ORÇAMENTO'!$E$14:E705,'MODELO ORÇAMENTO'!E705,'MODELO ORÇAMENTO'!$F$14:F705,'MODELO ORÇAMENTO'!F705,'MODELO ORÇAMENTO'!$G$14:G705,'MODELO ORÇAMENTO'!G705,'MODELO ORÇAMENTO'!$I$14:I705,DADOS!$AE$8))</f>
        <v>4</v>
      </c>
      <c r="I705" t="s">
        <v>16</v>
      </c>
      <c r="K705" s="49"/>
      <c r="L705" s="2" t="s">
        <v>1052</v>
      </c>
      <c r="O705" s="4" t="s">
        <v>1053</v>
      </c>
      <c r="P705" s="3" t="s">
        <v>118</v>
      </c>
      <c r="Q705" s="5">
        <v>375.57000000000005</v>
      </c>
      <c r="R705" s="7"/>
      <c r="S705" s="6"/>
      <c r="T705" s="8"/>
      <c r="U705" s="2" t="s">
        <v>42</v>
      </c>
      <c r="V705" s="43"/>
      <c r="Z705" s="10" t="s">
        <v>0</v>
      </c>
      <c r="AA705" s="10" t="s">
        <v>0</v>
      </c>
      <c r="AB705" s="10" t="s">
        <v>0</v>
      </c>
      <c r="AC705" s="10" t="s">
        <v>0</v>
      </c>
      <c r="AE705" s="10" t="s">
        <v>0</v>
      </c>
      <c r="AF705" s="10" t="s">
        <v>0</v>
      </c>
      <c r="AG705" s="10" t="s">
        <v>0</v>
      </c>
      <c r="AH705" s="10" t="s">
        <v>0</v>
      </c>
      <c r="AI705" s="10" t="s">
        <v>0</v>
      </c>
    </row>
    <row r="706" spans="2:35" x14ac:dyDescent="0.25">
      <c r="B706" t="str">
        <f>IFERROR(IF(I706=DADOS!$AE$8,S706,""),0)</f>
        <v/>
      </c>
      <c r="C706" t="str">
        <f>IF(I706=DADOS!$AE$8,S706,"")</f>
        <v/>
      </c>
      <c r="D706" t="str">
        <f>IF(I706="","",COUNTIF(I$12:I706,DADOS!$AE$4))</f>
        <v/>
      </c>
      <c r="E706" t="str">
        <f>IF(I706="","",IF(I706=DADOS!$AE$4,"",IF(OR(I706=DADOS!$AE$5,I706=DADOS!$AE$6,I706=DADOS!$AE$7),COUNTIFS('MODELO ORÇAMENTO'!$D$14:D706,'MODELO ORÇAMENTO'!D706,'MODELO ORÇAMENTO'!$I$14:I706,DADOS!$AE$5),COUNTIFS('MODELO ORÇAMENTO'!$D$14:D706,'MODELO ORÇAMENTO'!D706,'MODELO ORÇAMENTO'!$I$14:I706,DADOS!$AE$5))))</f>
        <v/>
      </c>
      <c r="F706" t="str">
        <f>IF(I706="","",IF(I706=DADOS!$AE$4,"",IF(OR(I706=DADOS!$AE$5,I706=DADOS!$AE$6,I706=DADOS!$AE$7),COUNTIFS('MODELO ORÇAMENTO'!$D$14:D706,'MODELO ORÇAMENTO'!D706,'MODELO ORÇAMENTO'!$E$14:E706,'MODELO ORÇAMENTO'!E706,'MODELO ORÇAMENTO'!$I$14:I706,DADOS!$AE$6),COUNTIFS('MODELO ORÇAMENTO'!$D$14:D706,'MODELO ORÇAMENTO'!D706,'MODELO ORÇAMENTO'!$E$14:E706,'MODELO ORÇAMENTO'!E706,'MODELO ORÇAMENTO'!$I$14:I706,DADOS!$AE$6))))</f>
        <v/>
      </c>
      <c r="G706" t="str">
        <f>IF(I706="","",IF(I706=DADOS!$AE$4,"",IF(OR(I706=DADOS!$AE$5,I706=DADOS!$AE$6,I706=DADOS!$AE$7),COUNTIFS('MODELO ORÇAMENTO'!$D$14:D706,'MODELO ORÇAMENTO'!D706,'MODELO ORÇAMENTO'!$E$14:E706,'MODELO ORÇAMENTO'!E706,'MODELO ORÇAMENTO'!$F$14:F706,'MODELO ORÇAMENTO'!F706,'MODELO ORÇAMENTO'!$I$14:I706,DADOS!$AE$7),COUNTIFS('MODELO ORÇAMENTO'!$D$14:D706,'MODELO ORÇAMENTO'!D706,'MODELO ORÇAMENTO'!$E$14:E706,'MODELO ORÇAMENTO'!E706,'MODELO ORÇAMENTO'!$F$14:F706,'MODELO ORÇAMENTO'!F706,'MODELO ORÇAMENTO'!$I$14:I706,DADOS!$AE$7))))</f>
        <v/>
      </c>
      <c r="H706" t="str">
        <f>IF(I706="","",COUNTIFS('MODELO ORÇAMENTO'!$D$14:D706,'MODELO ORÇAMENTO'!D706,'MODELO ORÇAMENTO'!$E$14:E706,'MODELO ORÇAMENTO'!E706,'MODELO ORÇAMENTO'!$F$14:F706,'MODELO ORÇAMENTO'!F706,'MODELO ORÇAMENTO'!$G$14:G706,'MODELO ORÇAMENTO'!G706,'MODELO ORÇAMENTO'!$I$14:I706,DADOS!$AE$8))</f>
        <v/>
      </c>
      <c r="K706" s="49"/>
      <c r="L706" s="2" t="s">
        <v>0</v>
      </c>
      <c r="O706" s="4" t="s">
        <v>0</v>
      </c>
      <c r="P706" s="3" t="s">
        <v>0</v>
      </c>
      <c r="Q706" s="5" t="s">
        <v>0</v>
      </c>
      <c r="R706" s="7"/>
      <c r="S706" s="6"/>
      <c r="T706" s="8"/>
      <c r="V706" s="43"/>
      <c r="Z706" s="10" t="s">
        <v>0</v>
      </c>
      <c r="AA706" s="10" t="s">
        <v>0</v>
      </c>
      <c r="AB706" s="10" t="s">
        <v>0</v>
      </c>
      <c r="AC706" s="10" t="s">
        <v>0</v>
      </c>
      <c r="AE706" s="10" t="s">
        <v>0</v>
      </c>
      <c r="AF706" s="10" t="s">
        <v>0</v>
      </c>
      <c r="AG706" s="10" t="s">
        <v>0</v>
      </c>
      <c r="AH706" s="10" t="s">
        <v>0</v>
      </c>
      <c r="AI706" s="10" t="s">
        <v>0</v>
      </c>
    </row>
    <row r="707" spans="2:35" x14ac:dyDescent="0.25">
      <c r="B707" t="str">
        <f>IFERROR(IF(I707=DADOS!$AE$8,S707,""),0)</f>
        <v/>
      </c>
      <c r="C707" t="str">
        <f>IF(I707=DADOS!$AE$8,S707,"")</f>
        <v/>
      </c>
      <c r="D707">
        <f>IF(I707="","",COUNTIF(I$12:I707,DADOS!$AE$4))</f>
        <v>4</v>
      </c>
      <c r="E707">
        <f>IF(I707="","",IF(I707=DADOS!$AE$4,"",IF(OR(I707=DADOS!$AE$5,I707=DADOS!$AE$6,I707=DADOS!$AE$7),COUNTIFS('MODELO ORÇAMENTO'!$D$14:D707,'MODELO ORÇAMENTO'!D707,'MODELO ORÇAMENTO'!$I$14:I707,DADOS!$AE$5),COUNTIFS('MODELO ORÇAMENTO'!$D$14:D707,'MODELO ORÇAMENTO'!D707,'MODELO ORÇAMENTO'!$I$14:I707,DADOS!$AE$5))))</f>
        <v>4</v>
      </c>
      <c r="F707">
        <f>IF(I707="","",IF(I707=DADOS!$AE$4,"",IF(OR(I707=DADOS!$AE$5,I707=DADOS!$AE$6,I707=DADOS!$AE$7),COUNTIFS('MODELO ORÇAMENTO'!$D$14:D707,'MODELO ORÇAMENTO'!D707,'MODELO ORÇAMENTO'!$E$14:E707,'MODELO ORÇAMENTO'!E707,'MODELO ORÇAMENTO'!$I$14:I707,DADOS!$AE$6),COUNTIFS('MODELO ORÇAMENTO'!$D$14:D707,'MODELO ORÇAMENTO'!D707,'MODELO ORÇAMENTO'!$E$14:E707,'MODELO ORÇAMENTO'!E707,'MODELO ORÇAMENTO'!$I$14:I707,DADOS!$AE$6))))</f>
        <v>2</v>
      </c>
      <c r="G707">
        <f>IF(I707="","",IF(I707=DADOS!$AE$4,"",IF(OR(I707=DADOS!$AE$5,I707=DADOS!$AE$6,I707=DADOS!$AE$7),COUNTIFS('MODELO ORÇAMENTO'!$D$14:D707,'MODELO ORÇAMENTO'!D707,'MODELO ORÇAMENTO'!$E$14:E707,'MODELO ORÇAMENTO'!E707,'MODELO ORÇAMENTO'!$F$14:F707,'MODELO ORÇAMENTO'!F707,'MODELO ORÇAMENTO'!$I$14:I707,DADOS!$AE$7),COUNTIFS('MODELO ORÇAMENTO'!$D$14:D707,'MODELO ORÇAMENTO'!D707,'MODELO ORÇAMENTO'!$E$14:E707,'MODELO ORÇAMENTO'!E707,'MODELO ORÇAMENTO'!$F$14:F707,'MODELO ORÇAMENTO'!F707,'MODELO ORÇAMENTO'!$I$14:I707,DADOS!$AE$7))))</f>
        <v>5</v>
      </c>
      <c r="H707">
        <f>IF(I707="","",COUNTIFS('MODELO ORÇAMENTO'!$D$14:D707,'MODELO ORÇAMENTO'!D707,'MODELO ORÇAMENTO'!$E$14:E707,'MODELO ORÇAMENTO'!E707,'MODELO ORÇAMENTO'!$F$14:F707,'MODELO ORÇAMENTO'!F707,'MODELO ORÇAMENTO'!$G$14:G707,'MODELO ORÇAMENTO'!G707,'MODELO ORÇAMENTO'!$I$14:I707,DADOS!$AE$8))</f>
        <v>0</v>
      </c>
      <c r="I707" t="s">
        <v>15</v>
      </c>
      <c r="K707" s="49"/>
      <c r="L707" s="2" t="s">
        <v>1054</v>
      </c>
      <c r="O707" s="4" t="s">
        <v>231</v>
      </c>
      <c r="P707" s="3" t="s">
        <v>0</v>
      </c>
      <c r="Q707" s="5" t="s">
        <v>0</v>
      </c>
      <c r="R707" s="7"/>
      <c r="S707" s="6"/>
      <c r="T707" s="8"/>
      <c r="V707" s="43"/>
      <c r="X707" s="9" t="s">
        <v>231</v>
      </c>
      <c r="Z707" s="10" t="s">
        <v>0</v>
      </c>
      <c r="AA707" s="10" t="s">
        <v>0</v>
      </c>
      <c r="AB707" s="10" t="s">
        <v>0</v>
      </c>
      <c r="AC707" s="10" t="s">
        <v>0</v>
      </c>
      <c r="AE707" s="10" t="s">
        <v>0</v>
      </c>
      <c r="AF707" s="10" t="s">
        <v>0</v>
      </c>
      <c r="AG707" s="10" t="s">
        <v>0</v>
      </c>
      <c r="AH707" s="10" t="s">
        <v>0</v>
      </c>
      <c r="AI707" s="10" t="s">
        <v>0</v>
      </c>
    </row>
    <row r="708" spans="2:35" ht="30" x14ac:dyDescent="0.25">
      <c r="B708">
        <f>IFERROR(IF(I708=DADOS!$AE$8,S708,""),0)</f>
        <v>0</v>
      </c>
      <c r="C708">
        <f>IF(I708=DADOS!$AE$8,S708,"")</f>
        <v>0</v>
      </c>
      <c r="D708">
        <f>IF(I708="","",COUNTIF(I$12:I708,DADOS!$AE$4))</f>
        <v>4</v>
      </c>
      <c r="E708">
        <f>IF(I708="","",IF(I708=DADOS!$AE$4,"",IF(OR(I708=DADOS!$AE$5,I708=DADOS!$AE$6,I708=DADOS!$AE$7),COUNTIFS('MODELO ORÇAMENTO'!$D$14:D708,'MODELO ORÇAMENTO'!D708,'MODELO ORÇAMENTO'!$I$14:I708,DADOS!$AE$5),COUNTIFS('MODELO ORÇAMENTO'!$D$14:D708,'MODELO ORÇAMENTO'!D708,'MODELO ORÇAMENTO'!$I$14:I708,DADOS!$AE$5))))</f>
        <v>4</v>
      </c>
      <c r="F708">
        <f>IF(I708="","",IF(I708=DADOS!$AE$4,"",IF(OR(I708=DADOS!$AE$5,I708=DADOS!$AE$6,I708=DADOS!$AE$7),COUNTIFS('MODELO ORÇAMENTO'!$D$14:D708,'MODELO ORÇAMENTO'!D708,'MODELO ORÇAMENTO'!$E$14:E708,'MODELO ORÇAMENTO'!E708,'MODELO ORÇAMENTO'!$I$14:I708,DADOS!$AE$6),COUNTIFS('MODELO ORÇAMENTO'!$D$14:D708,'MODELO ORÇAMENTO'!D708,'MODELO ORÇAMENTO'!$E$14:E708,'MODELO ORÇAMENTO'!E708,'MODELO ORÇAMENTO'!$I$14:I708,DADOS!$AE$6))))</f>
        <v>2</v>
      </c>
      <c r="G708">
        <f>IF(I708="","",IF(I708=DADOS!$AE$4,"",IF(OR(I708=DADOS!$AE$5,I708=DADOS!$AE$6,I708=DADOS!$AE$7),COUNTIFS('MODELO ORÇAMENTO'!$D$14:D708,'MODELO ORÇAMENTO'!D708,'MODELO ORÇAMENTO'!$E$14:E708,'MODELO ORÇAMENTO'!E708,'MODELO ORÇAMENTO'!$F$14:F708,'MODELO ORÇAMENTO'!F708,'MODELO ORÇAMENTO'!$I$14:I708,DADOS!$AE$7),COUNTIFS('MODELO ORÇAMENTO'!$D$14:D708,'MODELO ORÇAMENTO'!D708,'MODELO ORÇAMENTO'!$E$14:E708,'MODELO ORÇAMENTO'!E708,'MODELO ORÇAMENTO'!$F$14:F708,'MODELO ORÇAMENTO'!F708,'MODELO ORÇAMENTO'!$I$14:I708,DADOS!$AE$7))))</f>
        <v>5</v>
      </c>
      <c r="H708">
        <f>IF(I708="","",COUNTIFS('MODELO ORÇAMENTO'!$D$14:D708,'MODELO ORÇAMENTO'!D708,'MODELO ORÇAMENTO'!$E$14:E708,'MODELO ORÇAMENTO'!E708,'MODELO ORÇAMENTO'!$F$14:F708,'MODELO ORÇAMENTO'!F708,'MODELO ORÇAMENTO'!$G$14:G708,'MODELO ORÇAMENTO'!G708,'MODELO ORÇAMENTO'!$I$14:I708,DADOS!$AE$8))</f>
        <v>1</v>
      </c>
      <c r="I708" t="s">
        <v>16</v>
      </c>
      <c r="K708" s="49"/>
      <c r="L708" s="2" t="s">
        <v>1055</v>
      </c>
      <c r="O708" s="4" t="s">
        <v>1056</v>
      </c>
      <c r="P708" s="3" t="s">
        <v>107</v>
      </c>
      <c r="Q708" s="5">
        <v>12.055679999999999</v>
      </c>
      <c r="R708" s="7"/>
      <c r="S708" s="6"/>
      <c r="T708" s="8"/>
      <c r="U708" s="2" t="s">
        <v>42</v>
      </c>
      <c r="V708" s="43"/>
      <c r="Z708" s="10" t="s">
        <v>0</v>
      </c>
      <c r="AA708" s="10" t="s">
        <v>0</v>
      </c>
      <c r="AB708" s="10" t="s">
        <v>0</v>
      </c>
      <c r="AC708" s="10" t="s">
        <v>0</v>
      </c>
      <c r="AE708" s="10" t="s">
        <v>0</v>
      </c>
      <c r="AF708" s="10" t="s">
        <v>0</v>
      </c>
      <c r="AG708" s="10" t="s">
        <v>0</v>
      </c>
      <c r="AH708" s="10" t="s">
        <v>0</v>
      </c>
      <c r="AI708" s="10" t="s">
        <v>0</v>
      </c>
    </row>
    <row r="709" spans="2:35" ht="45" x14ac:dyDescent="0.25">
      <c r="B709">
        <f>IFERROR(IF(I709=DADOS!$AE$8,S709,""),0)</f>
        <v>0</v>
      </c>
      <c r="C709">
        <f>IF(I709=DADOS!$AE$8,S709,"")</f>
        <v>0</v>
      </c>
      <c r="D709">
        <f>IF(I709="","",COUNTIF(I$12:I709,DADOS!$AE$4))</f>
        <v>4</v>
      </c>
      <c r="E709">
        <f>IF(I709="","",IF(I709=DADOS!$AE$4,"",IF(OR(I709=DADOS!$AE$5,I709=DADOS!$AE$6,I709=DADOS!$AE$7),COUNTIFS('MODELO ORÇAMENTO'!$D$14:D709,'MODELO ORÇAMENTO'!D709,'MODELO ORÇAMENTO'!$I$14:I709,DADOS!$AE$5),COUNTIFS('MODELO ORÇAMENTO'!$D$14:D709,'MODELO ORÇAMENTO'!D709,'MODELO ORÇAMENTO'!$I$14:I709,DADOS!$AE$5))))</f>
        <v>4</v>
      </c>
      <c r="F709">
        <f>IF(I709="","",IF(I709=DADOS!$AE$4,"",IF(OR(I709=DADOS!$AE$5,I709=DADOS!$AE$6,I709=DADOS!$AE$7),COUNTIFS('MODELO ORÇAMENTO'!$D$14:D709,'MODELO ORÇAMENTO'!D709,'MODELO ORÇAMENTO'!$E$14:E709,'MODELO ORÇAMENTO'!E709,'MODELO ORÇAMENTO'!$I$14:I709,DADOS!$AE$6),COUNTIFS('MODELO ORÇAMENTO'!$D$14:D709,'MODELO ORÇAMENTO'!D709,'MODELO ORÇAMENTO'!$E$14:E709,'MODELO ORÇAMENTO'!E709,'MODELO ORÇAMENTO'!$I$14:I709,DADOS!$AE$6))))</f>
        <v>2</v>
      </c>
      <c r="G709">
        <f>IF(I709="","",IF(I709=DADOS!$AE$4,"",IF(OR(I709=DADOS!$AE$5,I709=DADOS!$AE$6,I709=DADOS!$AE$7),COUNTIFS('MODELO ORÇAMENTO'!$D$14:D709,'MODELO ORÇAMENTO'!D709,'MODELO ORÇAMENTO'!$E$14:E709,'MODELO ORÇAMENTO'!E709,'MODELO ORÇAMENTO'!$F$14:F709,'MODELO ORÇAMENTO'!F709,'MODELO ORÇAMENTO'!$I$14:I709,DADOS!$AE$7),COUNTIFS('MODELO ORÇAMENTO'!$D$14:D709,'MODELO ORÇAMENTO'!D709,'MODELO ORÇAMENTO'!$E$14:E709,'MODELO ORÇAMENTO'!E709,'MODELO ORÇAMENTO'!$F$14:F709,'MODELO ORÇAMENTO'!F709,'MODELO ORÇAMENTO'!$I$14:I709,DADOS!$AE$7))))</f>
        <v>5</v>
      </c>
      <c r="H709">
        <f>IF(I709="","",COUNTIFS('MODELO ORÇAMENTO'!$D$14:D709,'MODELO ORÇAMENTO'!D709,'MODELO ORÇAMENTO'!$E$14:E709,'MODELO ORÇAMENTO'!E709,'MODELO ORÇAMENTO'!$F$14:F709,'MODELO ORÇAMENTO'!F709,'MODELO ORÇAMENTO'!$G$14:G709,'MODELO ORÇAMENTO'!G709,'MODELO ORÇAMENTO'!$I$14:I709,DADOS!$AE$8))</f>
        <v>2</v>
      </c>
      <c r="I709" t="s">
        <v>16</v>
      </c>
      <c r="K709" s="49"/>
      <c r="L709" s="2" t="s">
        <v>1057</v>
      </c>
      <c r="O709" s="4" t="s">
        <v>233</v>
      </c>
      <c r="P709" s="3" t="s">
        <v>107</v>
      </c>
      <c r="Q709" s="5">
        <v>22.335299999999997</v>
      </c>
      <c r="R709" s="7"/>
      <c r="S709" s="6"/>
      <c r="T709" s="8"/>
      <c r="U709" s="2" t="s">
        <v>42</v>
      </c>
      <c r="V709" s="43"/>
      <c r="Z709" s="10" t="s">
        <v>0</v>
      </c>
      <c r="AA709" s="10" t="s">
        <v>0</v>
      </c>
      <c r="AB709" s="10" t="s">
        <v>0</v>
      </c>
      <c r="AC709" s="10" t="s">
        <v>0</v>
      </c>
      <c r="AE709" s="10" t="s">
        <v>0</v>
      </c>
      <c r="AF709" s="10" t="s">
        <v>0</v>
      </c>
      <c r="AG709" s="10" t="s">
        <v>0</v>
      </c>
      <c r="AH709" s="10" t="s">
        <v>0</v>
      </c>
      <c r="AI709" s="10" t="s">
        <v>0</v>
      </c>
    </row>
    <row r="710" spans="2:35" ht="45" x14ac:dyDescent="0.25">
      <c r="B710">
        <f>IFERROR(IF(I710=DADOS!$AE$8,S710,""),0)</f>
        <v>0</v>
      </c>
      <c r="C710">
        <f>IF(I710=DADOS!$AE$8,S710,"")</f>
        <v>0</v>
      </c>
      <c r="D710">
        <f>IF(I710="","",COUNTIF(I$12:I710,DADOS!$AE$4))</f>
        <v>4</v>
      </c>
      <c r="E710">
        <f>IF(I710="","",IF(I710=DADOS!$AE$4,"",IF(OR(I710=DADOS!$AE$5,I710=DADOS!$AE$6,I710=DADOS!$AE$7),COUNTIFS('MODELO ORÇAMENTO'!$D$14:D710,'MODELO ORÇAMENTO'!D710,'MODELO ORÇAMENTO'!$I$14:I710,DADOS!$AE$5),COUNTIFS('MODELO ORÇAMENTO'!$D$14:D710,'MODELO ORÇAMENTO'!D710,'MODELO ORÇAMENTO'!$I$14:I710,DADOS!$AE$5))))</f>
        <v>4</v>
      </c>
      <c r="F710">
        <f>IF(I710="","",IF(I710=DADOS!$AE$4,"",IF(OR(I710=DADOS!$AE$5,I710=DADOS!$AE$6,I710=DADOS!$AE$7),COUNTIFS('MODELO ORÇAMENTO'!$D$14:D710,'MODELO ORÇAMENTO'!D710,'MODELO ORÇAMENTO'!$E$14:E710,'MODELO ORÇAMENTO'!E710,'MODELO ORÇAMENTO'!$I$14:I710,DADOS!$AE$6),COUNTIFS('MODELO ORÇAMENTO'!$D$14:D710,'MODELO ORÇAMENTO'!D710,'MODELO ORÇAMENTO'!$E$14:E710,'MODELO ORÇAMENTO'!E710,'MODELO ORÇAMENTO'!$I$14:I710,DADOS!$AE$6))))</f>
        <v>2</v>
      </c>
      <c r="G710">
        <f>IF(I710="","",IF(I710=DADOS!$AE$4,"",IF(OR(I710=DADOS!$AE$5,I710=DADOS!$AE$6,I710=DADOS!$AE$7),COUNTIFS('MODELO ORÇAMENTO'!$D$14:D710,'MODELO ORÇAMENTO'!D710,'MODELO ORÇAMENTO'!$E$14:E710,'MODELO ORÇAMENTO'!E710,'MODELO ORÇAMENTO'!$F$14:F710,'MODELO ORÇAMENTO'!F710,'MODELO ORÇAMENTO'!$I$14:I710,DADOS!$AE$7),COUNTIFS('MODELO ORÇAMENTO'!$D$14:D710,'MODELO ORÇAMENTO'!D710,'MODELO ORÇAMENTO'!$E$14:E710,'MODELO ORÇAMENTO'!E710,'MODELO ORÇAMENTO'!$F$14:F710,'MODELO ORÇAMENTO'!F710,'MODELO ORÇAMENTO'!$I$14:I710,DADOS!$AE$7))))</f>
        <v>5</v>
      </c>
      <c r="H710">
        <f>IF(I710="","",COUNTIFS('MODELO ORÇAMENTO'!$D$14:D710,'MODELO ORÇAMENTO'!D710,'MODELO ORÇAMENTO'!$E$14:E710,'MODELO ORÇAMENTO'!E710,'MODELO ORÇAMENTO'!$F$14:F710,'MODELO ORÇAMENTO'!F710,'MODELO ORÇAMENTO'!$G$14:G710,'MODELO ORÇAMENTO'!G710,'MODELO ORÇAMENTO'!$I$14:I710,DADOS!$AE$8))</f>
        <v>3</v>
      </c>
      <c r="I710" t="s">
        <v>16</v>
      </c>
      <c r="K710" s="49"/>
      <c r="L710" s="2" t="s">
        <v>1058</v>
      </c>
      <c r="O710" s="4" t="s">
        <v>235</v>
      </c>
      <c r="P710" s="3" t="s">
        <v>107</v>
      </c>
      <c r="Q710" s="5">
        <v>22.335299999999997</v>
      </c>
      <c r="R710" s="7"/>
      <c r="S710" s="6"/>
      <c r="T710" s="8"/>
      <c r="U710" s="2" t="s">
        <v>42</v>
      </c>
      <c r="V710" s="43"/>
      <c r="Z710" s="10" t="s">
        <v>0</v>
      </c>
      <c r="AA710" s="10" t="s">
        <v>0</v>
      </c>
      <c r="AB710" s="10" t="s">
        <v>0</v>
      </c>
      <c r="AC710" s="10" t="s">
        <v>0</v>
      </c>
      <c r="AE710" s="10" t="s">
        <v>0</v>
      </c>
      <c r="AF710" s="10" t="s">
        <v>0</v>
      </c>
      <c r="AG710" s="10" t="s">
        <v>0</v>
      </c>
      <c r="AH710" s="10" t="s">
        <v>0</v>
      </c>
      <c r="AI710" s="10" t="s">
        <v>0</v>
      </c>
    </row>
    <row r="711" spans="2:35" x14ac:dyDescent="0.25">
      <c r="B711" t="str">
        <f>IFERROR(IF(I711=DADOS!$AE$8,S711,""),0)</f>
        <v/>
      </c>
      <c r="C711" t="str">
        <f>IF(I711=DADOS!$AE$8,S711,"")</f>
        <v/>
      </c>
      <c r="D711" t="str">
        <f>IF(I711="","",COUNTIF(I$12:I711,DADOS!$AE$4))</f>
        <v/>
      </c>
      <c r="E711" t="str">
        <f>IF(I711="","",IF(I711=DADOS!$AE$4,"",IF(OR(I711=DADOS!$AE$5,I711=DADOS!$AE$6,I711=DADOS!$AE$7),COUNTIFS('MODELO ORÇAMENTO'!$D$14:D711,'MODELO ORÇAMENTO'!D711,'MODELO ORÇAMENTO'!$I$14:I711,DADOS!$AE$5),COUNTIFS('MODELO ORÇAMENTO'!$D$14:D711,'MODELO ORÇAMENTO'!D711,'MODELO ORÇAMENTO'!$I$14:I711,DADOS!$AE$5))))</f>
        <v/>
      </c>
      <c r="F711" t="str">
        <f>IF(I711="","",IF(I711=DADOS!$AE$4,"",IF(OR(I711=DADOS!$AE$5,I711=DADOS!$AE$6,I711=DADOS!$AE$7),COUNTIFS('MODELO ORÇAMENTO'!$D$14:D711,'MODELO ORÇAMENTO'!D711,'MODELO ORÇAMENTO'!$E$14:E711,'MODELO ORÇAMENTO'!E711,'MODELO ORÇAMENTO'!$I$14:I711,DADOS!$AE$6),COUNTIFS('MODELO ORÇAMENTO'!$D$14:D711,'MODELO ORÇAMENTO'!D711,'MODELO ORÇAMENTO'!$E$14:E711,'MODELO ORÇAMENTO'!E711,'MODELO ORÇAMENTO'!$I$14:I711,DADOS!$AE$6))))</f>
        <v/>
      </c>
      <c r="G711" t="str">
        <f>IF(I711="","",IF(I711=DADOS!$AE$4,"",IF(OR(I711=DADOS!$AE$5,I711=DADOS!$AE$6,I711=DADOS!$AE$7),COUNTIFS('MODELO ORÇAMENTO'!$D$14:D711,'MODELO ORÇAMENTO'!D711,'MODELO ORÇAMENTO'!$E$14:E711,'MODELO ORÇAMENTO'!E711,'MODELO ORÇAMENTO'!$F$14:F711,'MODELO ORÇAMENTO'!F711,'MODELO ORÇAMENTO'!$I$14:I711,DADOS!$AE$7),COUNTIFS('MODELO ORÇAMENTO'!$D$14:D711,'MODELO ORÇAMENTO'!D711,'MODELO ORÇAMENTO'!$E$14:E711,'MODELO ORÇAMENTO'!E711,'MODELO ORÇAMENTO'!$F$14:F711,'MODELO ORÇAMENTO'!F711,'MODELO ORÇAMENTO'!$I$14:I711,DADOS!$AE$7))))</f>
        <v/>
      </c>
      <c r="H711" t="str">
        <f>IF(I711="","",COUNTIFS('MODELO ORÇAMENTO'!$D$14:D711,'MODELO ORÇAMENTO'!D711,'MODELO ORÇAMENTO'!$E$14:E711,'MODELO ORÇAMENTO'!E711,'MODELO ORÇAMENTO'!$F$14:F711,'MODELO ORÇAMENTO'!F711,'MODELO ORÇAMENTO'!$G$14:G711,'MODELO ORÇAMENTO'!G711,'MODELO ORÇAMENTO'!$I$14:I711,DADOS!$AE$8))</f>
        <v/>
      </c>
      <c r="K711" s="49"/>
      <c r="L711" s="2" t="s">
        <v>0</v>
      </c>
      <c r="O711" s="4" t="s">
        <v>0</v>
      </c>
      <c r="P711" s="3" t="s">
        <v>0</v>
      </c>
      <c r="Q711" s="5" t="s">
        <v>0</v>
      </c>
      <c r="R711" s="7"/>
      <c r="S711" s="6"/>
      <c r="T711" s="8"/>
      <c r="V711" s="43"/>
      <c r="Z711" s="10" t="s">
        <v>0</v>
      </c>
      <c r="AA711" s="10" t="s">
        <v>0</v>
      </c>
      <c r="AB711" s="10" t="s">
        <v>0</v>
      </c>
      <c r="AC711" s="10" t="s">
        <v>0</v>
      </c>
      <c r="AE711" s="10" t="s">
        <v>0</v>
      </c>
      <c r="AF711" s="10" t="s">
        <v>0</v>
      </c>
      <c r="AG711" s="10" t="s">
        <v>0</v>
      </c>
      <c r="AH711" s="10" t="s">
        <v>0</v>
      </c>
      <c r="AI711" s="10" t="s">
        <v>0</v>
      </c>
    </row>
    <row r="712" spans="2:35" x14ac:dyDescent="0.25">
      <c r="B712" t="str">
        <f>IFERROR(IF(I712=DADOS!$AE$8,S712,""),0)</f>
        <v/>
      </c>
      <c r="C712" t="str">
        <f>IF(I712=DADOS!$AE$8,S712,"")</f>
        <v/>
      </c>
      <c r="D712">
        <f>IF(I712="","",COUNTIF(I$12:I712,DADOS!$AE$4))</f>
        <v>4</v>
      </c>
      <c r="E712">
        <f>IF(I712="","",IF(I712=DADOS!$AE$4,"",IF(OR(I712=DADOS!$AE$5,I712=DADOS!$AE$6,I712=DADOS!$AE$7),COUNTIFS('MODELO ORÇAMENTO'!$D$14:D712,'MODELO ORÇAMENTO'!D712,'MODELO ORÇAMENTO'!$I$14:I712,DADOS!$AE$5),COUNTIFS('MODELO ORÇAMENTO'!$D$14:D712,'MODELO ORÇAMENTO'!D712,'MODELO ORÇAMENTO'!$I$14:I712,DADOS!$AE$5))))</f>
        <v>4</v>
      </c>
      <c r="F712">
        <f>IF(I712="","",IF(I712=DADOS!$AE$4,"",IF(OR(I712=DADOS!$AE$5,I712=DADOS!$AE$6,I712=DADOS!$AE$7),COUNTIFS('MODELO ORÇAMENTO'!$D$14:D712,'MODELO ORÇAMENTO'!D712,'MODELO ORÇAMENTO'!$E$14:E712,'MODELO ORÇAMENTO'!E712,'MODELO ORÇAMENTO'!$I$14:I712,DADOS!$AE$6),COUNTIFS('MODELO ORÇAMENTO'!$D$14:D712,'MODELO ORÇAMENTO'!D712,'MODELO ORÇAMENTO'!$E$14:E712,'MODELO ORÇAMENTO'!E712,'MODELO ORÇAMENTO'!$I$14:I712,DADOS!$AE$6))))</f>
        <v>2</v>
      </c>
      <c r="G712">
        <f>IF(I712="","",IF(I712=DADOS!$AE$4,"",IF(OR(I712=DADOS!$AE$5,I712=DADOS!$AE$6,I712=DADOS!$AE$7),COUNTIFS('MODELO ORÇAMENTO'!$D$14:D712,'MODELO ORÇAMENTO'!D712,'MODELO ORÇAMENTO'!$E$14:E712,'MODELO ORÇAMENTO'!E712,'MODELO ORÇAMENTO'!$F$14:F712,'MODELO ORÇAMENTO'!F712,'MODELO ORÇAMENTO'!$I$14:I712,DADOS!$AE$7),COUNTIFS('MODELO ORÇAMENTO'!$D$14:D712,'MODELO ORÇAMENTO'!D712,'MODELO ORÇAMENTO'!$E$14:E712,'MODELO ORÇAMENTO'!E712,'MODELO ORÇAMENTO'!$F$14:F712,'MODELO ORÇAMENTO'!F712,'MODELO ORÇAMENTO'!$I$14:I712,DADOS!$AE$7))))</f>
        <v>6</v>
      </c>
      <c r="H712">
        <f>IF(I712="","",COUNTIFS('MODELO ORÇAMENTO'!$D$14:D712,'MODELO ORÇAMENTO'!D712,'MODELO ORÇAMENTO'!$E$14:E712,'MODELO ORÇAMENTO'!E712,'MODELO ORÇAMENTO'!$F$14:F712,'MODELO ORÇAMENTO'!F712,'MODELO ORÇAMENTO'!$G$14:G712,'MODELO ORÇAMENTO'!G712,'MODELO ORÇAMENTO'!$I$14:I712,DADOS!$AE$8))</f>
        <v>0</v>
      </c>
      <c r="I712" t="s">
        <v>15</v>
      </c>
      <c r="K712" s="49"/>
      <c r="L712" s="2" t="s">
        <v>1059</v>
      </c>
      <c r="O712" s="4" t="s">
        <v>237</v>
      </c>
      <c r="P712" s="3" t="s">
        <v>0</v>
      </c>
      <c r="Q712" s="5" t="s">
        <v>0</v>
      </c>
      <c r="R712" s="7"/>
      <c r="S712" s="6"/>
      <c r="T712" s="8"/>
      <c r="V712" s="43"/>
      <c r="X712" s="9" t="s">
        <v>237</v>
      </c>
      <c r="Z712" s="10" t="s">
        <v>0</v>
      </c>
      <c r="AA712" s="10" t="s">
        <v>0</v>
      </c>
      <c r="AB712" s="10" t="s">
        <v>0</v>
      </c>
      <c r="AC712" s="10" t="s">
        <v>0</v>
      </c>
      <c r="AE712" s="10" t="s">
        <v>0</v>
      </c>
      <c r="AF712" s="10" t="s">
        <v>0</v>
      </c>
      <c r="AG712" s="10" t="s">
        <v>0</v>
      </c>
      <c r="AH712" s="10" t="s">
        <v>0</v>
      </c>
      <c r="AI712" s="10" t="s">
        <v>0</v>
      </c>
    </row>
    <row r="713" spans="2:35" ht="30" x14ac:dyDescent="0.25">
      <c r="B713">
        <f>IFERROR(IF(I713=DADOS!$AE$8,S713,""),0)</f>
        <v>0</v>
      </c>
      <c r="C713">
        <f>IF(I713=DADOS!$AE$8,S713,"")</f>
        <v>0</v>
      </c>
      <c r="D713">
        <f>IF(I713="","",COUNTIF(I$12:I713,DADOS!$AE$4))</f>
        <v>4</v>
      </c>
      <c r="E713">
        <f>IF(I713="","",IF(I713=DADOS!$AE$4,"",IF(OR(I713=DADOS!$AE$5,I713=DADOS!$AE$6,I713=DADOS!$AE$7),COUNTIFS('MODELO ORÇAMENTO'!$D$14:D713,'MODELO ORÇAMENTO'!D713,'MODELO ORÇAMENTO'!$I$14:I713,DADOS!$AE$5),COUNTIFS('MODELO ORÇAMENTO'!$D$14:D713,'MODELO ORÇAMENTO'!D713,'MODELO ORÇAMENTO'!$I$14:I713,DADOS!$AE$5))))</f>
        <v>4</v>
      </c>
      <c r="F713">
        <f>IF(I713="","",IF(I713=DADOS!$AE$4,"",IF(OR(I713=DADOS!$AE$5,I713=DADOS!$AE$6,I713=DADOS!$AE$7),COUNTIFS('MODELO ORÇAMENTO'!$D$14:D713,'MODELO ORÇAMENTO'!D713,'MODELO ORÇAMENTO'!$E$14:E713,'MODELO ORÇAMENTO'!E713,'MODELO ORÇAMENTO'!$I$14:I713,DADOS!$AE$6),COUNTIFS('MODELO ORÇAMENTO'!$D$14:D713,'MODELO ORÇAMENTO'!D713,'MODELO ORÇAMENTO'!$E$14:E713,'MODELO ORÇAMENTO'!E713,'MODELO ORÇAMENTO'!$I$14:I713,DADOS!$AE$6))))</f>
        <v>2</v>
      </c>
      <c r="G713">
        <f>IF(I713="","",IF(I713=DADOS!$AE$4,"",IF(OR(I713=DADOS!$AE$5,I713=DADOS!$AE$6,I713=DADOS!$AE$7),COUNTIFS('MODELO ORÇAMENTO'!$D$14:D713,'MODELO ORÇAMENTO'!D713,'MODELO ORÇAMENTO'!$E$14:E713,'MODELO ORÇAMENTO'!E713,'MODELO ORÇAMENTO'!$F$14:F713,'MODELO ORÇAMENTO'!F713,'MODELO ORÇAMENTO'!$I$14:I713,DADOS!$AE$7),COUNTIFS('MODELO ORÇAMENTO'!$D$14:D713,'MODELO ORÇAMENTO'!D713,'MODELO ORÇAMENTO'!$E$14:E713,'MODELO ORÇAMENTO'!E713,'MODELO ORÇAMENTO'!$F$14:F713,'MODELO ORÇAMENTO'!F713,'MODELO ORÇAMENTO'!$I$14:I713,DADOS!$AE$7))))</f>
        <v>6</v>
      </c>
      <c r="H713">
        <f>IF(I713="","",COUNTIFS('MODELO ORÇAMENTO'!$D$14:D713,'MODELO ORÇAMENTO'!D713,'MODELO ORÇAMENTO'!$E$14:E713,'MODELO ORÇAMENTO'!E713,'MODELO ORÇAMENTO'!$F$14:F713,'MODELO ORÇAMENTO'!F713,'MODELO ORÇAMENTO'!$G$14:G713,'MODELO ORÇAMENTO'!G713,'MODELO ORÇAMENTO'!$I$14:I713,DADOS!$AE$8))</f>
        <v>1</v>
      </c>
      <c r="I713" t="s">
        <v>16</v>
      </c>
      <c r="K713" s="49"/>
      <c r="L713" s="2" t="s">
        <v>1060</v>
      </c>
      <c r="O713" s="4" t="s">
        <v>239</v>
      </c>
      <c r="P713" s="3" t="s">
        <v>49</v>
      </c>
      <c r="Q713" s="5">
        <v>197.33999999999995</v>
      </c>
      <c r="R713" s="7"/>
      <c r="S713" s="6"/>
      <c r="T713" s="8"/>
      <c r="U713" s="2" t="s">
        <v>42</v>
      </c>
      <c r="V713" s="43"/>
      <c r="Z713" s="10" t="s">
        <v>0</v>
      </c>
      <c r="AA713" s="10" t="s">
        <v>0</v>
      </c>
      <c r="AB713" s="10" t="s">
        <v>0</v>
      </c>
      <c r="AC713" s="10" t="s">
        <v>0</v>
      </c>
      <c r="AE713" s="10" t="s">
        <v>0</v>
      </c>
      <c r="AF713" s="10" t="s">
        <v>0</v>
      </c>
      <c r="AG713" s="10" t="s">
        <v>0</v>
      </c>
      <c r="AH713" s="10" t="s">
        <v>0</v>
      </c>
      <c r="AI713" s="10" t="s">
        <v>0</v>
      </c>
    </row>
    <row r="714" spans="2:35" x14ac:dyDescent="0.25">
      <c r="B714" t="str">
        <f>IFERROR(IF(I714=DADOS!$AE$8,S714,""),0)</f>
        <v/>
      </c>
      <c r="C714" t="str">
        <f>IF(I714=DADOS!$AE$8,S714,"")</f>
        <v/>
      </c>
      <c r="D714" t="str">
        <f>IF(I714="","",COUNTIF(I$12:I714,DADOS!$AE$4))</f>
        <v/>
      </c>
      <c r="E714" t="str">
        <f>IF(I714="","",IF(I714=DADOS!$AE$4,"",IF(OR(I714=DADOS!$AE$5,I714=DADOS!$AE$6,I714=DADOS!$AE$7),COUNTIFS('MODELO ORÇAMENTO'!$D$14:D714,'MODELO ORÇAMENTO'!D714,'MODELO ORÇAMENTO'!$I$14:I714,DADOS!$AE$5),COUNTIFS('MODELO ORÇAMENTO'!$D$14:D714,'MODELO ORÇAMENTO'!D714,'MODELO ORÇAMENTO'!$I$14:I714,DADOS!$AE$5))))</f>
        <v/>
      </c>
      <c r="F714" t="str">
        <f>IF(I714="","",IF(I714=DADOS!$AE$4,"",IF(OR(I714=DADOS!$AE$5,I714=DADOS!$AE$6,I714=DADOS!$AE$7),COUNTIFS('MODELO ORÇAMENTO'!$D$14:D714,'MODELO ORÇAMENTO'!D714,'MODELO ORÇAMENTO'!$E$14:E714,'MODELO ORÇAMENTO'!E714,'MODELO ORÇAMENTO'!$I$14:I714,DADOS!$AE$6),COUNTIFS('MODELO ORÇAMENTO'!$D$14:D714,'MODELO ORÇAMENTO'!D714,'MODELO ORÇAMENTO'!$E$14:E714,'MODELO ORÇAMENTO'!E714,'MODELO ORÇAMENTO'!$I$14:I714,DADOS!$AE$6))))</f>
        <v/>
      </c>
      <c r="G714" t="str">
        <f>IF(I714="","",IF(I714=DADOS!$AE$4,"",IF(OR(I714=DADOS!$AE$5,I714=DADOS!$AE$6,I714=DADOS!$AE$7),COUNTIFS('MODELO ORÇAMENTO'!$D$14:D714,'MODELO ORÇAMENTO'!D714,'MODELO ORÇAMENTO'!$E$14:E714,'MODELO ORÇAMENTO'!E714,'MODELO ORÇAMENTO'!$F$14:F714,'MODELO ORÇAMENTO'!F714,'MODELO ORÇAMENTO'!$I$14:I714,DADOS!$AE$7),COUNTIFS('MODELO ORÇAMENTO'!$D$14:D714,'MODELO ORÇAMENTO'!D714,'MODELO ORÇAMENTO'!$E$14:E714,'MODELO ORÇAMENTO'!E714,'MODELO ORÇAMENTO'!$F$14:F714,'MODELO ORÇAMENTO'!F714,'MODELO ORÇAMENTO'!$I$14:I714,DADOS!$AE$7))))</f>
        <v/>
      </c>
      <c r="H714" t="str">
        <f>IF(I714="","",COUNTIFS('MODELO ORÇAMENTO'!$D$14:D714,'MODELO ORÇAMENTO'!D714,'MODELO ORÇAMENTO'!$E$14:E714,'MODELO ORÇAMENTO'!E714,'MODELO ORÇAMENTO'!$F$14:F714,'MODELO ORÇAMENTO'!F714,'MODELO ORÇAMENTO'!$G$14:G714,'MODELO ORÇAMENTO'!G714,'MODELO ORÇAMENTO'!$I$14:I714,DADOS!$AE$8))</f>
        <v/>
      </c>
      <c r="K714" s="49"/>
      <c r="L714" s="2" t="s">
        <v>0</v>
      </c>
      <c r="O714" s="4" t="s">
        <v>0</v>
      </c>
      <c r="P714" s="3" t="s">
        <v>0</v>
      </c>
      <c r="Q714" s="5" t="s">
        <v>0</v>
      </c>
      <c r="R714" s="7"/>
      <c r="S714" s="6"/>
      <c r="T714" s="8"/>
      <c r="V714" s="43"/>
      <c r="Z714" s="10" t="s">
        <v>0</v>
      </c>
      <c r="AA714" s="10" t="s">
        <v>0</v>
      </c>
      <c r="AB714" s="10" t="s">
        <v>0</v>
      </c>
      <c r="AC714" s="10" t="s">
        <v>0</v>
      </c>
      <c r="AE714" s="10" t="s">
        <v>0</v>
      </c>
      <c r="AF714" s="10" t="s">
        <v>0</v>
      </c>
      <c r="AG714" s="10" t="s">
        <v>0</v>
      </c>
      <c r="AH714" s="10" t="s">
        <v>0</v>
      </c>
      <c r="AI714" s="10" t="s">
        <v>0</v>
      </c>
    </row>
    <row r="715" spans="2:35" x14ac:dyDescent="0.25">
      <c r="B715" t="str">
        <f>IFERROR(IF(I715=DADOS!$AE$8,S715,""),0)</f>
        <v/>
      </c>
      <c r="C715" t="str">
        <f>IF(I715=DADOS!$AE$8,S715,"")</f>
        <v/>
      </c>
      <c r="D715">
        <f>IF(I715="","",COUNTIF(I$12:I715,DADOS!$AE$4))</f>
        <v>4</v>
      </c>
      <c r="E715">
        <f>IF(I715="","",IF(I715=DADOS!$AE$4,"",IF(OR(I715=DADOS!$AE$5,I715=DADOS!$AE$6,I715=DADOS!$AE$7),COUNTIFS('MODELO ORÇAMENTO'!$D$14:D715,'MODELO ORÇAMENTO'!D715,'MODELO ORÇAMENTO'!$I$14:I715,DADOS!$AE$5),COUNTIFS('MODELO ORÇAMENTO'!$D$14:D715,'MODELO ORÇAMENTO'!D715,'MODELO ORÇAMENTO'!$I$14:I715,DADOS!$AE$5))))</f>
        <v>4</v>
      </c>
      <c r="F715">
        <f>IF(I715="","",IF(I715=DADOS!$AE$4,"",IF(OR(I715=DADOS!$AE$5,I715=DADOS!$AE$6,I715=DADOS!$AE$7),COUNTIFS('MODELO ORÇAMENTO'!$D$14:D715,'MODELO ORÇAMENTO'!D715,'MODELO ORÇAMENTO'!$E$14:E715,'MODELO ORÇAMENTO'!E715,'MODELO ORÇAMENTO'!$I$14:I715,DADOS!$AE$6),COUNTIFS('MODELO ORÇAMENTO'!$D$14:D715,'MODELO ORÇAMENTO'!D715,'MODELO ORÇAMENTO'!$E$14:E715,'MODELO ORÇAMENTO'!E715,'MODELO ORÇAMENTO'!$I$14:I715,DADOS!$AE$6))))</f>
        <v>2</v>
      </c>
      <c r="G715">
        <f>IF(I715="","",IF(I715=DADOS!$AE$4,"",IF(OR(I715=DADOS!$AE$5,I715=DADOS!$AE$6,I715=DADOS!$AE$7),COUNTIFS('MODELO ORÇAMENTO'!$D$14:D715,'MODELO ORÇAMENTO'!D715,'MODELO ORÇAMENTO'!$E$14:E715,'MODELO ORÇAMENTO'!E715,'MODELO ORÇAMENTO'!$F$14:F715,'MODELO ORÇAMENTO'!F715,'MODELO ORÇAMENTO'!$I$14:I715,DADOS!$AE$7),COUNTIFS('MODELO ORÇAMENTO'!$D$14:D715,'MODELO ORÇAMENTO'!D715,'MODELO ORÇAMENTO'!$E$14:E715,'MODELO ORÇAMENTO'!E715,'MODELO ORÇAMENTO'!$F$14:F715,'MODELO ORÇAMENTO'!F715,'MODELO ORÇAMENTO'!$I$14:I715,DADOS!$AE$7))))</f>
        <v>7</v>
      </c>
      <c r="H715">
        <f>IF(I715="","",COUNTIFS('MODELO ORÇAMENTO'!$D$14:D715,'MODELO ORÇAMENTO'!D715,'MODELO ORÇAMENTO'!$E$14:E715,'MODELO ORÇAMENTO'!E715,'MODELO ORÇAMENTO'!$F$14:F715,'MODELO ORÇAMENTO'!F715,'MODELO ORÇAMENTO'!$G$14:G715,'MODELO ORÇAMENTO'!G715,'MODELO ORÇAMENTO'!$I$14:I715,DADOS!$AE$8))</f>
        <v>0</v>
      </c>
      <c r="I715" t="s">
        <v>15</v>
      </c>
      <c r="K715" s="49"/>
      <c r="L715" s="2" t="s">
        <v>1061</v>
      </c>
      <c r="O715" s="4" t="s">
        <v>1062</v>
      </c>
      <c r="P715" s="3" t="s">
        <v>0</v>
      </c>
      <c r="Q715" s="5" t="s">
        <v>0</v>
      </c>
      <c r="R715" s="7"/>
      <c r="S715" s="6"/>
      <c r="T715" s="8"/>
      <c r="V715" s="43"/>
      <c r="X715" s="9" t="s">
        <v>1062</v>
      </c>
      <c r="Z715" s="10" t="s">
        <v>0</v>
      </c>
      <c r="AA715" s="10" t="s">
        <v>0</v>
      </c>
      <c r="AB715" s="10" t="s">
        <v>0</v>
      </c>
      <c r="AC715" s="10" t="s">
        <v>0</v>
      </c>
      <c r="AE715" s="10" t="s">
        <v>0</v>
      </c>
      <c r="AF715" s="10" t="s">
        <v>0</v>
      </c>
      <c r="AG715" s="10" t="s">
        <v>0</v>
      </c>
      <c r="AH715" s="10" t="s">
        <v>0</v>
      </c>
      <c r="AI715" s="10" t="s">
        <v>0</v>
      </c>
    </row>
    <row r="716" spans="2:35" x14ac:dyDescent="0.25">
      <c r="B716">
        <f>IFERROR(IF(I716=DADOS!$AE$8,S716,""),0)</f>
        <v>0</v>
      </c>
      <c r="C716">
        <f>IF(I716=DADOS!$AE$8,S716,"")</f>
        <v>0</v>
      </c>
      <c r="D716">
        <f>IF(I716="","",COUNTIF(I$12:I716,DADOS!$AE$4))</f>
        <v>4</v>
      </c>
      <c r="E716">
        <f>IF(I716="","",IF(I716=DADOS!$AE$4,"",IF(OR(I716=DADOS!$AE$5,I716=DADOS!$AE$6,I716=DADOS!$AE$7),COUNTIFS('MODELO ORÇAMENTO'!$D$14:D716,'MODELO ORÇAMENTO'!D716,'MODELO ORÇAMENTO'!$I$14:I716,DADOS!$AE$5),COUNTIFS('MODELO ORÇAMENTO'!$D$14:D716,'MODELO ORÇAMENTO'!D716,'MODELO ORÇAMENTO'!$I$14:I716,DADOS!$AE$5))))</f>
        <v>4</v>
      </c>
      <c r="F716">
        <f>IF(I716="","",IF(I716=DADOS!$AE$4,"",IF(OR(I716=DADOS!$AE$5,I716=DADOS!$AE$6,I716=DADOS!$AE$7),COUNTIFS('MODELO ORÇAMENTO'!$D$14:D716,'MODELO ORÇAMENTO'!D716,'MODELO ORÇAMENTO'!$E$14:E716,'MODELO ORÇAMENTO'!E716,'MODELO ORÇAMENTO'!$I$14:I716,DADOS!$AE$6),COUNTIFS('MODELO ORÇAMENTO'!$D$14:D716,'MODELO ORÇAMENTO'!D716,'MODELO ORÇAMENTO'!$E$14:E716,'MODELO ORÇAMENTO'!E716,'MODELO ORÇAMENTO'!$I$14:I716,DADOS!$AE$6))))</f>
        <v>2</v>
      </c>
      <c r="G716">
        <f>IF(I716="","",IF(I716=DADOS!$AE$4,"",IF(OR(I716=DADOS!$AE$5,I716=DADOS!$AE$6,I716=DADOS!$AE$7),COUNTIFS('MODELO ORÇAMENTO'!$D$14:D716,'MODELO ORÇAMENTO'!D716,'MODELO ORÇAMENTO'!$E$14:E716,'MODELO ORÇAMENTO'!E716,'MODELO ORÇAMENTO'!$F$14:F716,'MODELO ORÇAMENTO'!F716,'MODELO ORÇAMENTO'!$I$14:I716,DADOS!$AE$7),COUNTIFS('MODELO ORÇAMENTO'!$D$14:D716,'MODELO ORÇAMENTO'!D716,'MODELO ORÇAMENTO'!$E$14:E716,'MODELO ORÇAMENTO'!E716,'MODELO ORÇAMENTO'!$F$14:F716,'MODELO ORÇAMENTO'!F716,'MODELO ORÇAMENTO'!$I$14:I716,DADOS!$AE$7))))</f>
        <v>7</v>
      </c>
      <c r="H716">
        <f>IF(I716="","",COUNTIFS('MODELO ORÇAMENTO'!$D$14:D716,'MODELO ORÇAMENTO'!D716,'MODELO ORÇAMENTO'!$E$14:E716,'MODELO ORÇAMENTO'!E716,'MODELO ORÇAMENTO'!$F$14:F716,'MODELO ORÇAMENTO'!F716,'MODELO ORÇAMENTO'!$G$14:G716,'MODELO ORÇAMENTO'!G716,'MODELO ORÇAMENTO'!$I$14:I716,DADOS!$AE$8))</f>
        <v>1</v>
      </c>
      <c r="I716" t="s">
        <v>16</v>
      </c>
      <c r="K716" s="49"/>
      <c r="L716" s="2" t="s">
        <v>1063</v>
      </c>
      <c r="O716" s="4" t="s">
        <v>1064</v>
      </c>
      <c r="P716" s="3" t="s">
        <v>49</v>
      </c>
      <c r="Q716" s="5">
        <v>45</v>
      </c>
      <c r="R716" s="7"/>
      <c r="S716" s="6"/>
      <c r="T716" s="8"/>
      <c r="U716" s="2" t="s">
        <v>42</v>
      </c>
      <c r="V716" s="43"/>
      <c r="Z716" s="10" t="s">
        <v>0</v>
      </c>
      <c r="AA716" s="10" t="s">
        <v>0</v>
      </c>
      <c r="AB716" s="10" t="s">
        <v>0</v>
      </c>
      <c r="AC716" s="10" t="s">
        <v>0</v>
      </c>
      <c r="AE716" s="10" t="s">
        <v>0</v>
      </c>
      <c r="AF716" s="10" t="s">
        <v>0</v>
      </c>
      <c r="AG716" s="10" t="s">
        <v>0</v>
      </c>
      <c r="AH716" s="10" t="s">
        <v>0</v>
      </c>
      <c r="AI716" s="10" t="s">
        <v>0</v>
      </c>
    </row>
    <row r="717" spans="2:35" x14ac:dyDescent="0.25">
      <c r="B717">
        <f>IFERROR(IF(I717=DADOS!$AE$8,S717,""),0)</f>
        <v>0</v>
      </c>
      <c r="C717">
        <f>IF(I717=DADOS!$AE$8,S717,"")</f>
        <v>0</v>
      </c>
      <c r="D717">
        <f>IF(I717="","",COUNTIF(I$12:I717,DADOS!$AE$4))</f>
        <v>4</v>
      </c>
      <c r="E717">
        <f>IF(I717="","",IF(I717=DADOS!$AE$4,"",IF(OR(I717=DADOS!$AE$5,I717=DADOS!$AE$6,I717=DADOS!$AE$7),COUNTIFS('MODELO ORÇAMENTO'!$D$14:D717,'MODELO ORÇAMENTO'!D717,'MODELO ORÇAMENTO'!$I$14:I717,DADOS!$AE$5),COUNTIFS('MODELO ORÇAMENTO'!$D$14:D717,'MODELO ORÇAMENTO'!D717,'MODELO ORÇAMENTO'!$I$14:I717,DADOS!$AE$5))))</f>
        <v>4</v>
      </c>
      <c r="F717">
        <f>IF(I717="","",IF(I717=DADOS!$AE$4,"",IF(OR(I717=DADOS!$AE$5,I717=DADOS!$AE$6,I717=DADOS!$AE$7),COUNTIFS('MODELO ORÇAMENTO'!$D$14:D717,'MODELO ORÇAMENTO'!D717,'MODELO ORÇAMENTO'!$E$14:E717,'MODELO ORÇAMENTO'!E717,'MODELO ORÇAMENTO'!$I$14:I717,DADOS!$AE$6),COUNTIFS('MODELO ORÇAMENTO'!$D$14:D717,'MODELO ORÇAMENTO'!D717,'MODELO ORÇAMENTO'!$E$14:E717,'MODELO ORÇAMENTO'!E717,'MODELO ORÇAMENTO'!$I$14:I717,DADOS!$AE$6))))</f>
        <v>2</v>
      </c>
      <c r="G717">
        <f>IF(I717="","",IF(I717=DADOS!$AE$4,"",IF(OR(I717=DADOS!$AE$5,I717=DADOS!$AE$6,I717=DADOS!$AE$7),COUNTIFS('MODELO ORÇAMENTO'!$D$14:D717,'MODELO ORÇAMENTO'!D717,'MODELO ORÇAMENTO'!$E$14:E717,'MODELO ORÇAMENTO'!E717,'MODELO ORÇAMENTO'!$F$14:F717,'MODELO ORÇAMENTO'!F717,'MODELO ORÇAMENTO'!$I$14:I717,DADOS!$AE$7),COUNTIFS('MODELO ORÇAMENTO'!$D$14:D717,'MODELO ORÇAMENTO'!D717,'MODELO ORÇAMENTO'!$E$14:E717,'MODELO ORÇAMENTO'!E717,'MODELO ORÇAMENTO'!$F$14:F717,'MODELO ORÇAMENTO'!F717,'MODELO ORÇAMENTO'!$I$14:I717,DADOS!$AE$7))))</f>
        <v>7</v>
      </c>
      <c r="H717">
        <f>IF(I717="","",COUNTIFS('MODELO ORÇAMENTO'!$D$14:D717,'MODELO ORÇAMENTO'!D717,'MODELO ORÇAMENTO'!$E$14:E717,'MODELO ORÇAMENTO'!E717,'MODELO ORÇAMENTO'!$F$14:F717,'MODELO ORÇAMENTO'!F717,'MODELO ORÇAMENTO'!$G$14:G717,'MODELO ORÇAMENTO'!G717,'MODELO ORÇAMENTO'!$I$14:I717,DADOS!$AE$8))</f>
        <v>2</v>
      </c>
      <c r="I717" t="s">
        <v>16</v>
      </c>
      <c r="K717" s="49"/>
      <c r="L717" s="2" t="s">
        <v>1065</v>
      </c>
      <c r="O717" s="4" t="s">
        <v>1066</v>
      </c>
      <c r="P717" s="3" t="s">
        <v>107</v>
      </c>
      <c r="Q717" s="5">
        <v>1.5524999999999998</v>
      </c>
      <c r="R717" s="7"/>
      <c r="S717" s="6"/>
      <c r="T717" s="8"/>
      <c r="U717" s="2" t="s">
        <v>42</v>
      </c>
      <c r="V717" s="43"/>
      <c r="Z717" s="10" t="s">
        <v>0</v>
      </c>
      <c r="AA717" s="10" t="s">
        <v>0</v>
      </c>
      <c r="AB717" s="10" t="s">
        <v>0</v>
      </c>
      <c r="AC717" s="10" t="s">
        <v>0</v>
      </c>
      <c r="AE717" s="10" t="s">
        <v>0</v>
      </c>
      <c r="AF717" s="10" t="s">
        <v>0</v>
      </c>
      <c r="AG717" s="10" t="s">
        <v>0</v>
      </c>
      <c r="AH717" s="10" t="s">
        <v>0</v>
      </c>
      <c r="AI717" s="10" t="s">
        <v>0</v>
      </c>
    </row>
    <row r="718" spans="2:35" ht="45" x14ac:dyDescent="0.25">
      <c r="B718">
        <f>IFERROR(IF(I718=DADOS!$AE$8,S718,""),0)</f>
        <v>0</v>
      </c>
      <c r="C718">
        <f>IF(I718=DADOS!$AE$8,S718,"")</f>
        <v>0</v>
      </c>
      <c r="D718">
        <f>IF(I718="","",COUNTIF(I$12:I718,DADOS!$AE$4))</f>
        <v>4</v>
      </c>
      <c r="E718">
        <f>IF(I718="","",IF(I718=DADOS!$AE$4,"",IF(OR(I718=DADOS!$AE$5,I718=DADOS!$AE$6,I718=DADOS!$AE$7),COUNTIFS('MODELO ORÇAMENTO'!$D$14:D718,'MODELO ORÇAMENTO'!D718,'MODELO ORÇAMENTO'!$I$14:I718,DADOS!$AE$5),COUNTIFS('MODELO ORÇAMENTO'!$D$14:D718,'MODELO ORÇAMENTO'!D718,'MODELO ORÇAMENTO'!$I$14:I718,DADOS!$AE$5))))</f>
        <v>4</v>
      </c>
      <c r="F718">
        <f>IF(I718="","",IF(I718=DADOS!$AE$4,"",IF(OR(I718=DADOS!$AE$5,I718=DADOS!$AE$6,I718=DADOS!$AE$7),COUNTIFS('MODELO ORÇAMENTO'!$D$14:D718,'MODELO ORÇAMENTO'!D718,'MODELO ORÇAMENTO'!$E$14:E718,'MODELO ORÇAMENTO'!E718,'MODELO ORÇAMENTO'!$I$14:I718,DADOS!$AE$6),COUNTIFS('MODELO ORÇAMENTO'!$D$14:D718,'MODELO ORÇAMENTO'!D718,'MODELO ORÇAMENTO'!$E$14:E718,'MODELO ORÇAMENTO'!E718,'MODELO ORÇAMENTO'!$I$14:I718,DADOS!$AE$6))))</f>
        <v>2</v>
      </c>
      <c r="G718">
        <f>IF(I718="","",IF(I718=DADOS!$AE$4,"",IF(OR(I718=DADOS!$AE$5,I718=DADOS!$AE$6,I718=DADOS!$AE$7),COUNTIFS('MODELO ORÇAMENTO'!$D$14:D718,'MODELO ORÇAMENTO'!D718,'MODELO ORÇAMENTO'!$E$14:E718,'MODELO ORÇAMENTO'!E718,'MODELO ORÇAMENTO'!$F$14:F718,'MODELO ORÇAMENTO'!F718,'MODELO ORÇAMENTO'!$I$14:I718,DADOS!$AE$7),COUNTIFS('MODELO ORÇAMENTO'!$D$14:D718,'MODELO ORÇAMENTO'!D718,'MODELO ORÇAMENTO'!$E$14:E718,'MODELO ORÇAMENTO'!E718,'MODELO ORÇAMENTO'!$F$14:F718,'MODELO ORÇAMENTO'!F718,'MODELO ORÇAMENTO'!$I$14:I718,DADOS!$AE$7))))</f>
        <v>7</v>
      </c>
      <c r="H718">
        <f>IF(I718="","",COUNTIFS('MODELO ORÇAMENTO'!$D$14:D718,'MODELO ORÇAMENTO'!D718,'MODELO ORÇAMENTO'!$E$14:E718,'MODELO ORÇAMENTO'!E718,'MODELO ORÇAMENTO'!$F$14:F718,'MODELO ORÇAMENTO'!F718,'MODELO ORÇAMENTO'!$G$14:G718,'MODELO ORÇAMENTO'!G718,'MODELO ORÇAMENTO'!$I$14:I718,DADOS!$AE$8))</f>
        <v>3</v>
      </c>
      <c r="I718" t="s">
        <v>16</v>
      </c>
      <c r="K718" s="49"/>
      <c r="L718" s="2" t="s">
        <v>1067</v>
      </c>
      <c r="O718" s="4" t="s">
        <v>1068</v>
      </c>
      <c r="P718" s="3" t="s">
        <v>75</v>
      </c>
      <c r="Q718" s="5">
        <v>19</v>
      </c>
      <c r="R718" s="7"/>
      <c r="S718" s="6"/>
      <c r="T718" s="8"/>
      <c r="U718" s="2" t="s">
        <v>42</v>
      </c>
      <c r="V718" s="43"/>
      <c r="Z718" s="10" t="s">
        <v>0</v>
      </c>
      <c r="AA718" s="10" t="s">
        <v>0</v>
      </c>
      <c r="AB718" s="10" t="s">
        <v>0</v>
      </c>
      <c r="AC718" s="10" t="s">
        <v>0</v>
      </c>
      <c r="AE718" s="10" t="s">
        <v>0</v>
      </c>
      <c r="AF718" s="10" t="s">
        <v>0</v>
      </c>
      <c r="AG718" s="10" t="s">
        <v>0</v>
      </c>
      <c r="AH718" s="10" t="s">
        <v>0</v>
      </c>
      <c r="AI718" s="10" t="s">
        <v>0</v>
      </c>
    </row>
    <row r="719" spans="2:35" x14ac:dyDescent="0.25">
      <c r="B719" t="str">
        <f>IFERROR(IF(I719=DADOS!$AE$8,S719,""),0)</f>
        <v/>
      </c>
      <c r="C719" t="str">
        <f>IF(I719=DADOS!$AE$8,S719,"")</f>
        <v/>
      </c>
      <c r="D719" t="str">
        <f>IF(I719="","",COUNTIF(I$12:I719,DADOS!$AE$4))</f>
        <v/>
      </c>
      <c r="E719" t="str">
        <f>IF(I719="","",IF(I719=DADOS!$AE$4,"",IF(OR(I719=DADOS!$AE$5,I719=DADOS!$AE$6,I719=DADOS!$AE$7),COUNTIFS('MODELO ORÇAMENTO'!$D$14:D719,'MODELO ORÇAMENTO'!D719,'MODELO ORÇAMENTO'!$I$14:I719,DADOS!$AE$5),COUNTIFS('MODELO ORÇAMENTO'!$D$14:D719,'MODELO ORÇAMENTO'!D719,'MODELO ORÇAMENTO'!$I$14:I719,DADOS!$AE$5))))</f>
        <v/>
      </c>
      <c r="F719" t="str">
        <f>IF(I719="","",IF(I719=DADOS!$AE$4,"",IF(OR(I719=DADOS!$AE$5,I719=DADOS!$AE$6,I719=DADOS!$AE$7),COUNTIFS('MODELO ORÇAMENTO'!$D$14:D719,'MODELO ORÇAMENTO'!D719,'MODELO ORÇAMENTO'!$E$14:E719,'MODELO ORÇAMENTO'!E719,'MODELO ORÇAMENTO'!$I$14:I719,DADOS!$AE$6),COUNTIFS('MODELO ORÇAMENTO'!$D$14:D719,'MODELO ORÇAMENTO'!D719,'MODELO ORÇAMENTO'!$E$14:E719,'MODELO ORÇAMENTO'!E719,'MODELO ORÇAMENTO'!$I$14:I719,DADOS!$AE$6))))</f>
        <v/>
      </c>
      <c r="G719" t="str">
        <f>IF(I719="","",IF(I719=DADOS!$AE$4,"",IF(OR(I719=DADOS!$AE$5,I719=DADOS!$AE$6,I719=DADOS!$AE$7),COUNTIFS('MODELO ORÇAMENTO'!$D$14:D719,'MODELO ORÇAMENTO'!D719,'MODELO ORÇAMENTO'!$E$14:E719,'MODELO ORÇAMENTO'!E719,'MODELO ORÇAMENTO'!$F$14:F719,'MODELO ORÇAMENTO'!F719,'MODELO ORÇAMENTO'!$I$14:I719,DADOS!$AE$7),COUNTIFS('MODELO ORÇAMENTO'!$D$14:D719,'MODELO ORÇAMENTO'!D719,'MODELO ORÇAMENTO'!$E$14:E719,'MODELO ORÇAMENTO'!E719,'MODELO ORÇAMENTO'!$F$14:F719,'MODELO ORÇAMENTO'!F719,'MODELO ORÇAMENTO'!$I$14:I719,DADOS!$AE$7))))</f>
        <v/>
      </c>
      <c r="H719" t="str">
        <f>IF(I719="","",COUNTIFS('MODELO ORÇAMENTO'!$D$14:D719,'MODELO ORÇAMENTO'!D719,'MODELO ORÇAMENTO'!$E$14:E719,'MODELO ORÇAMENTO'!E719,'MODELO ORÇAMENTO'!$F$14:F719,'MODELO ORÇAMENTO'!F719,'MODELO ORÇAMENTO'!$G$14:G719,'MODELO ORÇAMENTO'!G719,'MODELO ORÇAMENTO'!$I$14:I719,DADOS!$AE$8))</f>
        <v/>
      </c>
      <c r="K719" s="49"/>
      <c r="L719" s="2" t="s">
        <v>0</v>
      </c>
      <c r="O719" s="4" t="s">
        <v>0</v>
      </c>
      <c r="P719" s="3" t="s">
        <v>0</v>
      </c>
      <c r="Q719" s="5" t="s">
        <v>0</v>
      </c>
      <c r="R719" s="7"/>
      <c r="S719" s="6"/>
      <c r="T719" s="8"/>
      <c r="V719" s="43"/>
      <c r="Z719" s="10" t="s">
        <v>0</v>
      </c>
      <c r="AA719" s="10" t="s">
        <v>0</v>
      </c>
      <c r="AB719" s="10" t="s">
        <v>0</v>
      </c>
      <c r="AC719" s="10" t="s">
        <v>0</v>
      </c>
      <c r="AE719" s="10" t="s">
        <v>0</v>
      </c>
      <c r="AF719" s="10" t="s">
        <v>0</v>
      </c>
      <c r="AG719" s="10" t="s">
        <v>0</v>
      </c>
      <c r="AH719" s="10" t="s">
        <v>0</v>
      </c>
      <c r="AI719" s="10" t="s">
        <v>0</v>
      </c>
    </row>
    <row r="720" spans="2:35" x14ac:dyDescent="0.25">
      <c r="B720" t="str">
        <f>IFERROR(IF(I720=DADOS!$AE$8,S720,""),0)</f>
        <v/>
      </c>
      <c r="C720" t="str">
        <f>IF(I720=DADOS!$AE$8,S720,"")</f>
        <v/>
      </c>
      <c r="D720">
        <f>IF(I720="","",COUNTIF(I$12:I720,DADOS!$AE$4))</f>
        <v>4</v>
      </c>
      <c r="E720">
        <f>IF(I720="","",IF(I720=DADOS!$AE$4,"",IF(OR(I720=DADOS!$AE$5,I720=DADOS!$AE$6,I720=DADOS!$AE$7),COUNTIFS('MODELO ORÇAMENTO'!$D$14:D720,'MODELO ORÇAMENTO'!D720,'MODELO ORÇAMENTO'!$I$14:I720,DADOS!$AE$5),COUNTIFS('MODELO ORÇAMENTO'!$D$14:D720,'MODELO ORÇAMENTO'!D720,'MODELO ORÇAMENTO'!$I$14:I720,DADOS!$AE$5))))</f>
        <v>5</v>
      </c>
      <c r="F720">
        <f>IF(I720="","",IF(I720=DADOS!$AE$4,"",IF(OR(I720=DADOS!$AE$5,I720=DADOS!$AE$6,I720=DADOS!$AE$7),COUNTIFS('MODELO ORÇAMENTO'!$D$14:D720,'MODELO ORÇAMENTO'!D720,'MODELO ORÇAMENTO'!$E$14:E720,'MODELO ORÇAMENTO'!E720,'MODELO ORÇAMENTO'!$I$14:I720,DADOS!$AE$6),COUNTIFS('MODELO ORÇAMENTO'!$D$14:D720,'MODELO ORÇAMENTO'!D720,'MODELO ORÇAMENTO'!$E$14:E720,'MODELO ORÇAMENTO'!E720,'MODELO ORÇAMENTO'!$I$14:I720,DADOS!$AE$6))))</f>
        <v>0</v>
      </c>
      <c r="G720">
        <f>IF(I720="","",IF(I720=DADOS!$AE$4,"",IF(OR(I720=DADOS!$AE$5,I720=DADOS!$AE$6,I720=DADOS!$AE$7),COUNTIFS('MODELO ORÇAMENTO'!$D$14:D720,'MODELO ORÇAMENTO'!D720,'MODELO ORÇAMENTO'!$E$14:E720,'MODELO ORÇAMENTO'!E720,'MODELO ORÇAMENTO'!$F$14:F720,'MODELO ORÇAMENTO'!F720,'MODELO ORÇAMENTO'!$I$14:I720,DADOS!$AE$7),COUNTIFS('MODELO ORÇAMENTO'!$D$14:D720,'MODELO ORÇAMENTO'!D720,'MODELO ORÇAMENTO'!$E$14:E720,'MODELO ORÇAMENTO'!E720,'MODELO ORÇAMENTO'!$F$14:F720,'MODELO ORÇAMENTO'!F720,'MODELO ORÇAMENTO'!$I$14:I720,DADOS!$AE$7))))</f>
        <v>0</v>
      </c>
      <c r="H720">
        <f>IF(I720="","",COUNTIFS('MODELO ORÇAMENTO'!$D$14:D720,'MODELO ORÇAMENTO'!D720,'MODELO ORÇAMENTO'!$E$14:E720,'MODELO ORÇAMENTO'!E720,'MODELO ORÇAMENTO'!$F$14:F720,'MODELO ORÇAMENTO'!F720,'MODELO ORÇAMENTO'!$G$14:G720,'MODELO ORÇAMENTO'!G720,'MODELO ORÇAMENTO'!$I$14:I720,DADOS!$AE$8))</f>
        <v>0</v>
      </c>
      <c r="I720" t="s">
        <v>13</v>
      </c>
      <c r="K720" s="49"/>
      <c r="L720" s="2" t="s">
        <v>1069</v>
      </c>
      <c r="O720" s="4" t="s">
        <v>241</v>
      </c>
      <c r="P720" s="3" t="s">
        <v>0</v>
      </c>
      <c r="Q720" s="5" t="s">
        <v>0</v>
      </c>
      <c r="R720" s="7"/>
      <c r="S720" s="6"/>
      <c r="T720" s="8"/>
      <c r="V720" s="43"/>
      <c r="X720" s="9" t="s">
        <v>241</v>
      </c>
      <c r="Z720" s="10" t="s">
        <v>0</v>
      </c>
      <c r="AA720" s="10" t="s">
        <v>0</v>
      </c>
      <c r="AB720" s="10" t="s">
        <v>0</v>
      </c>
      <c r="AC720" s="10" t="s">
        <v>0</v>
      </c>
      <c r="AE720" s="10" t="s">
        <v>0</v>
      </c>
      <c r="AF720" s="10" t="s">
        <v>0</v>
      </c>
      <c r="AG720" s="10" t="s">
        <v>0</v>
      </c>
      <c r="AH720" s="10" t="s">
        <v>0</v>
      </c>
      <c r="AI720" s="10" t="s">
        <v>0</v>
      </c>
    </row>
    <row r="721" spans="2:35" x14ac:dyDescent="0.25">
      <c r="B721" t="str">
        <f>IFERROR(IF(I721=DADOS!$AE$8,S721,""),0)</f>
        <v/>
      </c>
      <c r="C721" t="str">
        <f>IF(I721=DADOS!$AE$8,S721,"")</f>
        <v/>
      </c>
      <c r="D721">
        <f>IF(I721="","",COUNTIF(I$12:I721,DADOS!$AE$4))</f>
        <v>4</v>
      </c>
      <c r="E721">
        <f>IF(I721="","",IF(I721=DADOS!$AE$4,"",IF(OR(I721=DADOS!$AE$5,I721=DADOS!$AE$6,I721=DADOS!$AE$7),COUNTIFS('MODELO ORÇAMENTO'!$D$14:D721,'MODELO ORÇAMENTO'!D721,'MODELO ORÇAMENTO'!$I$14:I721,DADOS!$AE$5),COUNTIFS('MODELO ORÇAMENTO'!$D$14:D721,'MODELO ORÇAMENTO'!D721,'MODELO ORÇAMENTO'!$I$14:I721,DADOS!$AE$5))))</f>
        <v>5</v>
      </c>
      <c r="F721">
        <f>IF(I721="","",IF(I721=DADOS!$AE$4,"",IF(OR(I721=DADOS!$AE$5,I721=DADOS!$AE$6,I721=DADOS!$AE$7),COUNTIFS('MODELO ORÇAMENTO'!$D$14:D721,'MODELO ORÇAMENTO'!D721,'MODELO ORÇAMENTO'!$E$14:E721,'MODELO ORÇAMENTO'!E721,'MODELO ORÇAMENTO'!$I$14:I721,DADOS!$AE$6),COUNTIFS('MODELO ORÇAMENTO'!$D$14:D721,'MODELO ORÇAMENTO'!D721,'MODELO ORÇAMENTO'!$E$14:E721,'MODELO ORÇAMENTO'!E721,'MODELO ORÇAMENTO'!$I$14:I721,DADOS!$AE$6))))</f>
        <v>1</v>
      </c>
      <c r="G721">
        <f>IF(I721="","",IF(I721=DADOS!$AE$4,"",IF(OR(I721=DADOS!$AE$5,I721=DADOS!$AE$6,I721=DADOS!$AE$7),COUNTIFS('MODELO ORÇAMENTO'!$D$14:D721,'MODELO ORÇAMENTO'!D721,'MODELO ORÇAMENTO'!$E$14:E721,'MODELO ORÇAMENTO'!E721,'MODELO ORÇAMENTO'!$F$14:F721,'MODELO ORÇAMENTO'!F721,'MODELO ORÇAMENTO'!$I$14:I721,DADOS!$AE$7),COUNTIFS('MODELO ORÇAMENTO'!$D$14:D721,'MODELO ORÇAMENTO'!D721,'MODELO ORÇAMENTO'!$E$14:E721,'MODELO ORÇAMENTO'!E721,'MODELO ORÇAMENTO'!$F$14:F721,'MODELO ORÇAMENTO'!F721,'MODELO ORÇAMENTO'!$I$14:I721,DADOS!$AE$7))))</f>
        <v>0</v>
      </c>
      <c r="H721">
        <f>IF(I721="","",COUNTIFS('MODELO ORÇAMENTO'!$D$14:D721,'MODELO ORÇAMENTO'!D721,'MODELO ORÇAMENTO'!$E$14:E721,'MODELO ORÇAMENTO'!E721,'MODELO ORÇAMENTO'!$F$14:F721,'MODELO ORÇAMENTO'!F721,'MODELO ORÇAMENTO'!$G$14:G721,'MODELO ORÇAMENTO'!G721,'MODELO ORÇAMENTO'!$I$14:I721,DADOS!$AE$8))</f>
        <v>0</v>
      </c>
      <c r="I721" t="s">
        <v>14</v>
      </c>
      <c r="K721" s="49"/>
      <c r="L721" s="2" t="s">
        <v>1070</v>
      </c>
      <c r="O721" s="4" t="s">
        <v>243</v>
      </c>
      <c r="P721" s="3" t="s">
        <v>0</v>
      </c>
      <c r="Q721" s="5" t="s">
        <v>0</v>
      </c>
      <c r="R721" s="7"/>
      <c r="S721" s="6"/>
      <c r="T721" s="8"/>
      <c r="V721" s="43"/>
      <c r="X721" s="9" t="s">
        <v>243</v>
      </c>
      <c r="Z721" s="10" t="s">
        <v>0</v>
      </c>
      <c r="AA721" s="10" t="s">
        <v>0</v>
      </c>
      <c r="AB721" s="10" t="s">
        <v>0</v>
      </c>
      <c r="AC721" s="10" t="s">
        <v>0</v>
      </c>
      <c r="AE721" s="10" t="s">
        <v>0</v>
      </c>
      <c r="AF721" s="10" t="s">
        <v>0</v>
      </c>
      <c r="AG721" s="10" t="s">
        <v>0</v>
      </c>
      <c r="AH721" s="10" t="s">
        <v>0</v>
      </c>
      <c r="AI721" s="10" t="s">
        <v>0</v>
      </c>
    </row>
    <row r="722" spans="2:35" ht="75" x14ac:dyDescent="0.25">
      <c r="B722">
        <f>IFERROR(IF(I722=DADOS!$AE$8,S722,""),0)</f>
        <v>0</v>
      </c>
      <c r="C722">
        <f>IF(I722=DADOS!$AE$8,S722,"")</f>
        <v>0</v>
      </c>
      <c r="D722">
        <f>IF(I722="","",COUNTIF(I$12:I722,DADOS!$AE$4))</f>
        <v>4</v>
      </c>
      <c r="E722">
        <f>IF(I722="","",IF(I722=DADOS!$AE$4,"",IF(OR(I722=DADOS!$AE$5,I722=DADOS!$AE$6,I722=DADOS!$AE$7),COUNTIFS('MODELO ORÇAMENTO'!$D$14:D722,'MODELO ORÇAMENTO'!D722,'MODELO ORÇAMENTO'!$I$14:I722,DADOS!$AE$5),COUNTIFS('MODELO ORÇAMENTO'!$D$14:D722,'MODELO ORÇAMENTO'!D722,'MODELO ORÇAMENTO'!$I$14:I722,DADOS!$AE$5))))</f>
        <v>5</v>
      </c>
      <c r="F722">
        <f>IF(I722="","",IF(I722=DADOS!$AE$4,"",IF(OR(I722=DADOS!$AE$5,I722=DADOS!$AE$6,I722=DADOS!$AE$7),COUNTIFS('MODELO ORÇAMENTO'!$D$14:D722,'MODELO ORÇAMENTO'!D722,'MODELO ORÇAMENTO'!$E$14:E722,'MODELO ORÇAMENTO'!E722,'MODELO ORÇAMENTO'!$I$14:I722,DADOS!$AE$6),COUNTIFS('MODELO ORÇAMENTO'!$D$14:D722,'MODELO ORÇAMENTO'!D722,'MODELO ORÇAMENTO'!$E$14:E722,'MODELO ORÇAMENTO'!E722,'MODELO ORÇAMENTO'!$I$14:I722,DADOS!$AE$6))))</f>
        <v>1</v>
      </c>
      <c r="G722">
        <f>IF(I722="","",IF(I722=DADOS!$AE$4,"",IF(OR(I722=DADOS!$AE$5,I722=DADOS!$AE$6,I722=DADOS!$AE$7),COUNTIFS('MODELO ORÇAMENTO'!$D$14:D722,'MODELO ORÇAMENTO'!D722,'MODELO ORÇAMENTO'!$E$14:E722,'MODELO ORÇAMENTO'!E722,'MODELO ORÇAMENTO'!$F$14:F722,'MODELO ORÇAMENTO'!F722,'MODELO ORÇAMENTO'!$I$14:I722,DADOS!$AE$7),COUNTIFS('MODELO ORÇAMENTO'!$D$14:D722,'MODELO ORÇAMENTO'!D722,'MODELO ORÇAMENTO'!$E$14:E722,'MODELO ORÇAMENTO'!E722,'MODELO ORÇAMENTO'!$F$14:F722,'MODELO ORÇAMENTO'!F722,'MODELO ORÇAMENTO'!$I$14:I722,DADOS!$AE$7))))</f>
        <v>0</v>
      </c>
      <c r="H722">
        <f>IF(I722="","",COUNTIFS('MODELO ORÇAMENTO'!$D$14:D722,'MODELO ORÇAMENTO'!D722,'MODELO ORÇAMENTO'!$E$14:E722,'MODELO ORÇAMENTO'!E722,'MODELO ORÇAMENTO'!$F$14:F722,'MODELO ORÇAMENTO'!F722,'MODELO ORÇAMENTO'!$G$14:G722,'MODELO ORÇAMENTO'!G722,'MODELO ORÇAMENTO'!$I$14:I722,DADOS!$AE$8))</f>
        <v>1</v>
      </c>
      <c r="I722" t="s">
        <v>16</v>
      </c>
      <c r="K722" s="49"/>
      <c r="L722" s="2" t="s">
        <v>1071</v>
      </c>
      <c r="O722" s="4" t="s">
        <v>245</v>
      </c>
      <c r="P722" s="3" t="s">
        <v>49</v>
      </c>
      <c r="Q722" s="5">
        <v>33.6</v>
      </c>
      <c r="R722" s="7"/>
      <c r="S722" s="6"/>
      <c r="T722" s="8"/>
      <c r="U722" s="2" t="s">
        <v>42</v>
      </c>
      <c r="V722" s="43"/>
      <c r="Z722" s="10" t="s">
        <v>0</v>
      </c>
      <c r="AA722" s="10" t="s">
        <v>0</v>
      </c>
      <c r="AB722" s="10" t="s">
        <v>0</v>
      </c>
      <c r="AC722" s="10" t="s">
        <v>0</v>
      </c>
      <c r="AE722" s="10" t="s">
        <v>0</v>
      </c>
      <c r="AF722" s="10" t="s">
        <v>0</v>
      </c>
      <c r="AG722" s="10" t="s">
        <v>0</v>
      </c>
      <c r="AH722" s="10" t="s">
        <v>0</v>
      </c>
      <c r="AI722" s="10" t="s">
        <v>0</v>
      </c>
    </row>
    <row r="723" spans="2:35" ht="45" x14ac:dyDescent="0.25">
      <c r="B723">
        <f>IFERROR(IF(I723=DADOS!$AE$8,S723,""),0)</f>
        <v>0</v>
      </c>
      <c r="C723">
        <f>IF(I723=DADOS!$AE$8,S723,"")</f>
        <v>0</v>
      </c>
      <c r="D723">
        <f>IF(I723="","",COUNTIF(I$12:I723,DADOS!$AE$4))</f>
        <v>4</v>
      </c>
      <c r="E723">
        <f>IF(I723="","",IF(I723=DADOS!$AE$4,"",IF(OR(I723=DADOS!$AE$5,I723=DADOS!$AE$6,I723=DADOS!$AE$7),COUNTIFS('MODELO ORÇAMENTO'!$D$14:D723,'MODELO ORÇAMENTO'!D723,'MODELO ORÇAMENTO'!$I$14:I723,DADOS!$AE$5),COUNTIFS('MODELO ORÇAMENTO'!$D$14:D723,'MODELO ORÇAMENTO'!D723,'MODELO ORÇAMENTO'!$I$14:I723,DADOS!$AE$5))))</f>
        <v>5</v>
      </c>
      <c r="F723">
        <f>IF(I723="","",IF(I723=DADOS!$AE$4,"",IF(OR(I723=DADOS!$AE$5,I723=DADOS!$AE$6,I723=DADOS!$AE$7),COUNTIFS('MODELO ORÇAMENTO'!$D$14:D723,'MODELO ORÇAMENTO'!D723,'MODELO ORÇAMENTO'!$E$14:E723,'MODELO ORÇAMENTO'!E723,'MODELO ORÇAMENTO'!$I$14:I723,DADOS!$AE$6),COUNTIFS('MODELO ORÇAMENTO'!$D$14:D723,'MODELO ORÇAMENTO'!D723,'MODELO ORÇAMENTO'!$E$14:E723,'MODELO ORÇAMENTO'!E723,'MODELO ORÇAMENTO'!$I$14:I723,DADOS!$AE$6))))</f>
        <v>1</v>
      </c>
      <c r="G723">
        <f>IF(I723="","",IF(I723=DADOS!$AE$4,"",IF(OR(I723=DADOS!$AE$5,I723=DADOS!$AE$6,I723=DADOS!$AE$7),COUNTIFS('MODELO ORÇAMENTO'!$D$14:D723,'MODELO ORÇAMENTO'!D723,'MODELO ORÇAMENTO'!$E$14:E723,'MODELO ORÇAMENTO'!E723,'MODELO ORÇAMENTO'!$F$14:F723,'MODELO ORÇAMENTO'!F723,'MODELO ORÇAMENTO'!$I$14:I723,DADOS!$AE$7),COUNTIFS('MODELO ORÇAMENTO'!$D$14:D723,'MODELO ORÇAMENTO'!D723,'MODELO ORÇAMENTO'!$E$14:E723,'MODELO ORÇAMENTO'!E723,'MODELO ORÇAMENTO'!$F$14:F723,'MODELO ORÇAMENTO'!F723,'MODELO ORÇAMENTO'!$I$14:I723,DADOS!$AE$7))))</f>
        <v>0</v>
      </c>
      <c r="H723">
        <f>IF(I723="","",COUNTIFS('MODELO ORÇAMENTO'!$D$14:D723,'MODELO ORÇAMENTO'!D723,'MODELO ORÇAMENTO'!$E$14:E723,'MODELO ORÇAMENTO'!E723,'MODELO ORÇAMENTO'!$F$14:F723,'MODELO ORÇAMENTO'!F723,'MODELO ORÇAMENTO'!$G$14:G723,'MODELO ORÇAMENTO'!G723,'MODELO ORÇAMENTO'!$I$14:I723,DADOS!$AE$8))</f>
        <v>2</v>
      </c>
      <c r="I723" t="s">
        <v>16</v>
      </c>
      <c r="K723" s="49"/>
      <c r="L723" s="2" t="s">
        <v>1072</v>
      </c>
      <c r="O723" s="4" t="s">
        <v>1406</v>
      </c>
      <c r="P723" s="3" t="s">
        <v>118</v>
      </c>
      <c r="Q723" s="5">
        <v>38.807999999999993</v>
      </c>
      <c r="R723" s="7"/>
      <c r="S723" s="6"/>
      <c r="T723" s="8"/>
      <c r="U723" s="2" t="s">
        <v>42</v>
      </c>
      <c r="V723" s="43"/>
      <c r="Z723" s="10" t="s">
        <v>0</v>
      </c>
      <c r="AA723" s="10" t="s">
        <v>0</v>
      </c>
      <c r="AB723" s="10" t="s">
        <v>0</v>
      </c>
      <c r="AC723" s="10" t="s">
        <v>0</v>
      </c>
      <c r="AE723" s="10" t="s">
        <v>0</v>
      </c>
      <c r="AF723" s="10" t="s">
        <v>0</v>
      </c>
      <c r="AG723" s="10" t="s">
        <v>0</v>
      </c>
      <c r="AH723" s="10" t="s">
        <v>0</v>
      </c>
      <c r="AI723" s="10" t="s">
        <v>0</v>
      </c>
    </row>
    <row r="724" spans="2:35" ht="45" x14ac:dyDescent="0.25">
      <c r="B724">
        <f>IFERROR(IF(I724=DADOS!$AE$8,S724,""),0)</f>
        <v>0</v>
      </c>
      <c r="C724">
        <f>IF(I724=DADOS!$AE$8,S724,"")</f>
        <v>0</v>
      </c>
      <c r="D724">
        <f>IF(I724="","",COUNTIF(I$12:I724,DADOS!$AE$4))</f>
        <v>4</v>
      </c>
      <c r="E724">
        <f>IF(I724="","",IF(I724=DADOS!$AE$4,"",IF(OR(I724=DADOS!$AE$5,I724=DADOS!$AE$6,I724=DADOS!$AE$7),COUNTIFS('MODELO ORÇAMENTO'!$D$14:D724,'MODELO ORÇAMENTO'!D724,'MODELO ORÇAMENTO'!$I$14:I724,DADOS!$AE$5),COUNTIFS('MODELO ORÇAMENTO'!$D$14:D724,'MODELO ORÇAMENTO'!D724,'MODELO ORÇAMENTO'!$I$14:I724,DADOS!$AE$5))))</f>
        <v>5</v>
      </c>
      <c r="F724">
        <f>IF(I724="","",IF(I724=DADOS!$AE$4,"",IF(OR(I724=DADOS!$AE$5,I724=DADOS!$AE$6,I724=DADOS!$AE$7),COUNTIFS('MODELO ORÇAMENTO'!$D$14:D724,'MODELO ORÇAMENTO'!D724,'MODELO ORÇAMENTO'!$E$14:E724,'MODELO ORÇAMENTO'!E724,'MODELO ORÇAMENTO'!$I$14:I724,DADOS!$AE$6),COUNTIFS('MODELO ORÇAMENTO'!$D$14:D724,'MODELO ORÇAMENTO'!D724,'MODELO ORÇAMENTO'!$E$14:E724,'MODELO ORÇAMENTO'!E724,'MODELO ORÇAMENTO'!$I$14:I724,DADOS!$AE$6))))</f>
        <v>1</v>
      </c>
      <c r="G724">
        <f>IF(I724="","",IF(I724=DADOS!$AE$4,"",IF(OR(I724=DADOS!$AE$5,I724=DADOS!$AE$6,I724=DADOS!$AE$7),COUNTIFS('MODELO ORÇAMENTO'!$D$14:D724,'MODELO ORÇAMENTO'!D724,'MODELO ORÇAMENTO'!$E$14:E724,'MODELO ORÇAMENTO'!E724,'MODELO ORÇAMENTO'!$F$14:F724,'MODELO ORÇAMENTO'!F724,'MODELO ORÇAMENTO'!$I$14:I724,DADOS!$AE$7),COUNTIFS('MODELO ORÇAMENTO'!$D$14:D724,'MODELO ORÇAMENTO'!D724,'MODELO ORÇAMENTO'!$E$14:E724,'MODELO ORÇAMENTO'!E724,'MODELO ORÇAMENTO'!$F$14:F724,'MODELO ORÇAMENTO'!F724,'MODELO ORÇAMENTO'!$I$14:I724,DADOS!$AE$7))))</f>
        <v>0</v>
      </c>
      <c r="H724">
        <f>IF(I724="","",COUNTIFS('MODELO ORÇAMENTO'!$D$14:D724,'MODELO ORÇAMENTO'!D724,'MODELO ORÇAMENTO'!$E$14:E724,'MODELO ORÇAMENTO'!E724,'MODELO ORÇAMENTO'!$F$14:F724,'MODELO ORÇAMENTO'!F724,'MODELO ORÇAMENTO'!$G$14:G724,'MODELO ORÇAMENTO'!G724,'MODELO ORÇAMENTO'!$I$14:I724,DADOS!$AE$8))</f>
        <v>3</v>
      </c>
      <c r="I724" t="s">
        <v>16</v>
      </c>
      <c r="K724" s="49"/>
      <c r="L724" s="2" t="s">
        <v>1073</v>
      </c>
      <c r="O724" s="4" t="s">
        <v>1404</v>
      </c>
      <c r="P724" s="3" t="s">
        <v>118</v>
      </c>
      <c r="Q724" s="5">
        <v>207.31200000000001</v>
      </c>
      <c r="R724" s="7"/>
      <c r="S724" s="6"/>
      <c r="T724" s="8"/>
      <c r="U724" s="2" t="s">
        <v>42</v>
      </c>
      <c r="V724" s="43"/>
      <c r="Z724" s="10" t="s">
        <v>0</v>
      </c>
      <c r="AA724" s="10" t="s">
        <v>0</v>
      </c>
      <c r="AB724" s="10" t="s">
        <v>0</v>
      </c>
      <c r="AC724" s="10" t="s">
        <v>0</v>
      </c>
      <c r="AE724" s="10" t="s">
        <v>0</v>
      </c>
      <c r="AF724" s="10" t="s">
        <v>0</v>
      </c>
      <c r="AG724" s="10" t="s">
        <v>0</v>
      </c>
      <c r="AH724" s="10" t="s">
        <v>0</v>
      </c>
      <c r="AI724" s="10" t="s">
        <v>0</v>
      </c>
    </row>
    <row r="725" spans="2:35" ht="45" x14ac:dyDescent="0.25">
      <c r="B725">
        <f>IFERROR(IF(I725=DADOS!$AE$8,S725,""),0)</f>
        <v>0</v>
      </c>
      <c r="C725">
        <f>IF(I725=DADOS!$AE$8,S725,"")</f>
        <v>0</v>
      </c>
      <c r="D725">
        <f>IF(I725="","",COUNTIF(I$12:I725,DADOS!$AE$4))</f>
        <v>4</v>
      </c>
      <c r="E725">
        <f>IF(I725="","",IF(I725=DADOS!$AE$4,"",IF(OR(I725=DADOS!$AE$5,I725=DADOS!$AE$6,I725=DADOS!$AE$7),COUNTIFS('MODELO ORÇAMENTO'!$D$14:D725,'MODELO ORÇAMENTO'!D725,'MODELO ORÇAMENTO'!$I$14:I725,DADOS!$AE$5),COUNTIFS('MODELO ORÇAMENTO'!$D$14:D725,'MODELO ORÇAMENTO'!D725,'MODELO ORÇAMENTO'!$I$14:I725,DADOS!$AE$5))))</f>
        <v>5</v>
      </c>
      <c r="F725">
        <f>IF(I725="","",IF(I725=DADOS!$AE$4,"",IF(OR(I725=DADOS!$AE$5,I725=DADOS!$AE$6,I725=DADOS!$AE$7),COUNTIFS('MODELO ORÇAMENTO'!$D$14:D725,'MODELO ORÇAMENTO'!D725,'MODELO ORÇAMENTO'!$E$14:E725,'MODELO ORÇAMENTO'!E725,'MODELO ORÇAMENTO'!$I$14:I725,DADOS!$AE$6),COUNTIFS('MODELO ORÇAMENTO'!$D$14:D725,'MODELO ORÇAMENTO'!D725,'MODELO ORÇAMENTO'!$E$14:E725,'MODELO ORÇAMENTO'!E725,'MODELO ORÇAMENTO'!$I$14:I725,DADOS!$AE$6))))</f>
        <v>1</v>
      </c>
      <c r="G725">
        <f>IF(I725="","",IF(I725=DADOS!$AE$4,"",IF(OR(I725=DADOS!$AE$5,I725=DADOS!$AE$6,I725=DADOS!$AE$7),COUNTIFS('MODELO ORÇAMENTO'!$D$14:D725,'MODELO ORÇAMENTO'!D725,'MODELO ORÇAMENTO'!$E$14:E725,'MODELO ORÇAMENTO'!E725,'MODELO ORÇAMENTO'!$F$14:F725,'MODELO ORÇAMENTO'!F725,'MODELO ORÇAMENTO'!$I$14:I725,DADOS!$AE$7),COUNTIFS('MODELO ORÇAMENTO'!$D$14:D725,'MODELO ORÇAMENTO'!D725,'MODELO ORÇAMENTO'!$E$14:E725,'MODELO ORÇAMENTO'!E725,'MODELO ORÇAMENTO'!$F$14:F725,'MODELO ORÇAMENTO'!F725,'MODELO ORÇAMENTO'!$I$14:I725,DADOS!$AE$7))))</f>
        <v>0</v>
      </c>
      <c r="H725">
        <f>IF(I725="","",COUNTIFS('MODELO ORÇAMENTO'!$D$14:D725,'MODELO ORÇAMENTO'!D725,'MODELO ORÇAMENTO'!$E$14:E725,'MODELO ORÇAMENTO'!E725,'MODELO ORÇAMENTO'!$F$14:F725,'MODELO ORÇAMENTO'!F725,'MODELO ORÇAMENTO'!$G$14:G725,'MODELO ORÇAMENTO'!G725,'MODELO ORÇAMENTO'!$I$14:I725,DADOS!$AE$8))</f>
        <v>4</v>
      </c>
      <c r="I725" t="s">
        <v>16</v>
      </c>
      <c r="K725" s="49"/>
      <c r="L725" s="2" t="s">
        <v>1074</v>
      </c>
      <c r="O725" s="4" t="s">
        <v>233</v>
      </c>
      <c r="P725" s="3" t="s">
        <v>107</v>
      </c>
      <c r="Q725" s="5">
        <v>1.5750000000000004</v>
      </c>
      <c r="R725" s="7"/>
      <c r="S725" s="6"/>
      <c r="T725" s="8"/>
      <c r="U725" s="2" t="s">
        <v>42</v>
      </c>
      <c r="V725" s="43"/>
      <c r="Z725" s="10" t="s">
        <v>0</v>
      </c>
      <c r="AA725" s="10" t="s">
        <v>0</v>
      </c>
      <c r="AB725" s="10" t="s">
        <v>0</v>
      </c>
      <c r="AC725" s="10" t="s">
        <v>0</v>
      </c>
      <c r="AE725" s="10" t="s">
        <v>0</v>
      </c>
      <c r="AF725" s="10" t="s">
        <v>0</v>
      </c>
      <c r="AG725" s="10" t="s">
        <v>0</v>
      </c>
      <c r="AH725" s="10" t="s">
        <v>0</v>
      </c>
      <c r="AI725" s="10" t="s">
        <v>0</v>
      </c>
    </row>
    <row r="726" spans="2:35" ht="45" x14ac:dyDescent="0.25">
      <c r="B726">
        <f>IFERROR(IF(I726=DADOS!$AE$8,S726,""),0)</f>
        <v>0</v>
      </c>
      <c r="C726">
        <f>IF(I726=DADOS!$AE$8,S726,"")</f>
        <v>0</v>
      </c>
      <c r="D726">
        <f>IF(I726="","",COUNTIF(I$12:I726,DADOS!$AE$4))</f>
        <v>4</v>
      </c>
      <c r="E726">
        <f>IF(I726="","",IF(I726=DADOS!$AE$4,"",IF(OR(I726=DADOS!$AE$5,I726=DADOS!$AE$6,I726=DADOS!$AE$7),COUNTIFS('MODELO ORÇAMENTO'!$D$14:D726,'MODELO ORÇAMENTO'!D726,'MODELO ORÇAMENTO'!$I$14:I726,DADOS!$AE$5),COUNTIFS('MODELO ORÇAMENTO'!$D$14:D726,'MODELO ORÇAMENTO'!D726,'MODELO ORÇAMENTO'!$I$14:I726,DADOS!$AE$5))))</f>
        <v>5</v>
      </c>
      <c r="F726">
        <f>IF(I726="","",IF(I726=DADOS!$AE$4,"",IF(OR(I726=DADOS!$AE$5,I726=DADOS!$AE$6,I726=DADOS!$AE$7),COUNTIFS('MODELO ORÇAMENTO'!$D$14:D726,'MODELO ORÇAMENTO'!D726,'MODELO ORÇAMENTO'!$E$14:E726,'MODELO ORÇAMENTO'!E726,'MODELO ORÇAMENTO'!$I$14:I726,DADOS!$AE$6),COUNTIFS('MODELO ORÇAMENTO'!$D$14:D726,'MODELO ORÇAMENTO'!D726,'MODELO ORÇAMENTO'!$E$14:E726,'MODELO ORÇAMENTO'!E726,'MODELO ORÇAMENTO'!$I$14:I726,DADOS!$AE$6))))</f>
        <v>1</v>
      </c>
      <c r="G726">
        <f>IF(I726="","",IF(I726=DADOS!$AE$4,"",IF(OR(I726=DADOS!$AE$5,I726=DADOS!$AE$6,I726=DADOS!$AE$7),COUNTIFS('MODELO ORÇAMENTO'!$D$14:D726,'MODELO ORÇAMENTO'!D726,'MODELO ORÇAMENTO'!$E$14:E726,'MODELO ORÇAMENTO'!E726,'MODELO ORÇAMENTO'!$F$14:F726,'MODELO ORÇAMENTO'!F726,'MODELO ORÇAMENTO'!$I$14:I726,DADOS!$AE$7),COUNTIFS('MODELO ORÇAMENTO'!$D$14:D726,'MODELO ORÇAMENTO'!D726,'MODELO ORÇAMENTO'!$E$14:E726,'MODELO ORÇAMENTO'!E726,'MODELO ORÇAMENTO'!$F$14:F726,'MODELO ORÇAMENTO'!F726,'MODELO ORÇAMENTO'!$I$14:I726,DADOS!$AE$7))))</f>
        <v>0</v>
      </c>
      <c r="H726">
        <f>IF(I726="","",COUNTIFS('MODELO ORÇAMENTO'!$D$14:D726,'MODELO ORÇAMENTO'!D726,'MODELO ORÇAMENTO'!$E$14:E726,'MODELO ORÇAMENTO'!E726,'MODELO ORÇAMENTO'!$F$14:F726,'MODELO ORÇAMENTO'!F726,'MODELO ORÇAMENTO'!$G$14:G726,'MODELO ORÇAMENTO'!G726,'MODELO ORÇAMENTO'!$I$14:I726,DADOS!$AE$8))</f>
        <v>5</v>
      </c>
      <c r="I726" t="s">
        <v>16</v>
      </c>
      <c r="K726" s="49"/>
      <c r="L726" s="2" t="s">
        <v>1075</v>
      </c>
      <c r="O726" s="4" t="s">
        <v>235</v>
      </c>
      <c r="P726" s="3" t="s">
        <v>107</v>
      </c>
      <c r="Q726" s="5">
        <v>1.5750000000000004</v>
      </c>
      <c r="R726" s="7"/>
      <c r="S726" s="6"/>
      <c r="T726" s="8"/>
      <c r="U726" s="2" t="s">
        <v>42</v>
      </c>
      <c r="V726" s="43"/>
      <c r="Z726" s="10" t="s">
        <v>0</v>
      </c>
      <c r="AA726" s="10" t="s">
        <v>0</v>
      </c>
      <c r="AB726" s="10" t="s">
        <v>0</v>
      </c>
      <c r="AC726" s="10" t="s">
        <v>0</v>
      </c>
      <c r="AE726" s="10" t="s">
        <v>0</v>
      </c>
      <c r="AF726" s="10" t="s">
        <v>0</v>
      </c>
      <c r="AG726" s="10" t="s">
        <v>0</v>
      </c>
      <c r="AH726" s="10" t="s">
        <v>0</v>
      </c>
      <c r="AI726" s="10" t="s">
        <v>0</v>
      </c>
    </row>
    <row r="727" spans="2:35" x14ac:dyDescent="0.25">
      <c r="B727" t="str">
        <f>IFERROR(IF(I727=DADOS!$AE$8,S727,""),0)</f>
        <v/>
      </c>
      <c r="C727" t="str">
        <f>IF(I727=DADOS!$AE$8,S727,"")</f>
        <v/>
      </c>
      <c r="D727" t="str">
        <f>IF(I727="","",COUNTIF(I$12:I727,DADOS!$AE$4))</f>
        <v/>
      </c>
      <c r="E727" t="str">
        <f>IF(I727="","",IF(I727=DADOS!$AE$4,"",IF(OR(I727=DADOS!$AE$5,I727=DADOS!$AE$6,I727=DADOS!$AE$7),COUNTIFS('MODELO ORÇAMENTO'!$D$14:D727,'MODELO ORÇAMENTO'!D727,'MODELO ORÇAMENTO'!$I$14:I727,DADOS!$AE$5),COUNTIFS('MODELO ORÇAMENTO'!$D$14:D727,'MODELO ORÇAMENTO'!D727,'MODELO ORÇAMENTO'!$I$14:I727,DADOS!$AE$5))))</f>
        <v/>
      </c>
      <c r="F727" t="str">
        <f>IF(I727="","",IF(I727=DADOS!$AE$4,"",IF(OR(I727=DADOS!$AE$5,I727=DADOS!$AE$6,I727=DADOS!$AE$7),COUNTIFS('MODELO ORÇAMENTO'!$D$14:D727,'MODELO ORÇAMENTO'!D727,'MODELO ORÇAMENTO'!$E$14:E727,'MODELO ORÇAMENTO'!E727,'MODELO ORÇAMENTO'!$I$14:I727,DADOS!$AE$6),COUNTIFS('MODELO ORÇAMENTO'!$D$14:D727,'MODELO ORÇAMENTO'!D727,'MODELO ORÇAMENTO'!$E$14:E727,'MODELO ORÇAMENTO'!E727,'MODELO ORÇAMENTO'!$I$14:I727,DADOS!$AE$6))))</f>
        <v/>
      </c>
      <c r="G727" t="str">
        <f>IF(I727="","",IF(I727=DADOS!$AE$4,"",IF(OR(I727=DADOS!$AE$5,I727=DADOS!$AE$6,I727=DADOS!$AE$7),COUNTIFS('MODELO ORÇAMENTO'!$D$14:D727,'MODELO ORÇAMENTO'!D727,'MODELO ORÇAMENTO'!$E$14:E727,'MODELO ORÇAMENTO'!E727,'MODELO ORÇAMENTO'!$F$14:F727,'MODELO ORÇAMENTO'!F727,'MODELO ORÇAMENTO'!$I$14:I727,DADOS!$AE$7),COUNTIFS('MODELO ORÇAMENTO'!$D$14:D727,'MODELO ORÇAMENTO'!D727,'MODELO ORÇAMENTO'!$E$14:E727,'MODELO ORÇAMENTO'!E727,'MODELO ORÇAMENTO'!$F$14:F727,'MODELO ORÇAMENTO'!F727,'MODELO ORÇAMENTO'!$I$14:I727,DADOS!$AE$7))))</f>
        <v/>
      </c>
      <c r="H727" t="str">
        <f>IF(I727="","",COUNTIFS('MODELO ORÇAMENTO'!$D$14:D727,'MODELO ORÇAMENTO'!D727,'MODELO ORÇAMENTO'!$E$14:E727,'MODELO ORÇAMENTO'!E727,'MODELO ORÇAMENTO'!$F$14:F727,'MODELO ORÇAMENTO'!F727,'MODELO ORÇAMENTO'!$G$14:G727,'MODELO ORÇAMENTO'!G727,'MODELO ORÇAMENTO'!$I$14:I727,DADOS!$AE$8))</f>
        <v/>
      </c>
      <c r="K727" s="49"/>
      <c r="L727" s="2" t="s">
        <v>0</v>
      </c>
      <c r="O727" s="4" t="s">
        <v>0</v>
      </c>
      <c r="P727" s="3" t="s">
        <v>0</v>
      </c>
      <c r="Q727" s="5" t="s">
        <v>0</v>
      </c>
      <c r="R727" s="7"/>
      <c r="S727" s="6"/>
      <c r="T727" s="8"/>
      <c r="V727" s="43"/>
      <c r="Z727" s="10" t="s">
        <v>0</v>
      </c>
      <c r="AA727" s="10" t="s">
        <v>0</v>
      </c>
      <c r="AB727" s="10" t="s">
        <v>0</v>
      </c>
      <c r="AC727" s="10" t="s">
        <v>0</v>
      </c>
      <c r="AE727" s="10" t="s">
        <v>0</v>
      </c>
      <c r="AF727" s="10" t="s">
        <v>0</v>
      </c>
      <c r="AG727" s="10" t="s">
        <v>0</v>
      </c>
      <c r="AH727" s="10" t="s">
        <v>0</v>
      </c>
      <c r="AI727" s="10" t="s">
        <v>0</v>
      </c>
    </row>
    <row r="728" spans="2:35" x14ac:dyDescent="0.25">
      <c r="B728" t="str">
        <f>IFERROR(IF(I728=DADOS!$AE$8,S728,""),0)</f>
        <v/>
      </c>
      <c r="C728" t="str">
        <f>IF(I728=DADOS!$AE$8,S728,"")</f>
        <v/>
      </c>
      <c r="D728">
        <f>IF(I728="","",COUNTIF(I$12:I728,DADOS!$AE$4))</f>
        <v>4</v>
      </c>
      <c r="E728">
        <f>IF(I728="","",IF(I728=DADOS!$AE$4,"",IF(OR(I728=DADOS!$AE$5,I728=DADOS!$AE$6,I728=DADOS!$AE$7),COUNTIFS('MODELO ORÇAMENTO'!$D$14:D728,'MODELO ORÇAMENTO'!D728,'MODELO ORÇAMENTO'!$I$14:I728,DADOS!$AE$5),COUNTIFS('MODELO ORÇAMENTO'!$D$14:D728,'MODELO ORÇAMENTO'!D728,'MODELO ORÇAMENTO'!$I$14:I728,DADOS!$AE$5))))</f>
        <v>5</v>
      </c>
      <c r="F728">
        <f>IF(I728="","",IF(I728=DADOS!$AE$4,"",IF(OR(I728=DADOS!$AE$5,I728=DADOS!$AE$6,I728=DADOS!$AE$7),COUNTIFS('MODELO ORÇAMENTO'!$D$14:D728,'MODELO ORÇAMENTO'!D728,'MODELO ORÇAMENTO'!$E$14:E728,'MODELO ORÇAMENTO'!E728,'MODELO ORÇAMENTO'!$I$14:I728,DADOS!$AE$6),COUNTIFS('MODELO ORÇAMENTO'!$D$14:D728,'MODELO ORÇAMENTO'!D728,'MODELO ORÇAMENTO'!$E$14:E728,'MODELO ORÇAMENTO'!E728,'MODELO ORÇAMENTO'!$I$14:I728,DADOS!$AE$6))))</f>
        <v>2</v>
      </c>
      <c r="G728">
        <f>IF(I728="","",IF(I728=DADOS!$AE$4,"",IF(OR(I728=DADOS!$AE$5,I728=DADOS!$AE$6,I728=DADOS!$AE$7),COUNTIFS('MODELO ORÇAMENTO'!$D$14:D728,'MODELO ORÇAMENTO'!D728,'MODELO ORÇAMENTO'!$E$14:E728,'MODELO ORÇAMENTO'!E728,'MODELO ORÇAMENTO'!$F$14:F728,'MODELO ORÇAMENTO'!F728,'MODELO ORÇAMENTO'!$I$14:I728,DADOS!$AE$7),COUNTIFS('MODELO ORÇAMENTO'!$D$14:D728,'MODELO ORÇAMENTO'!D728,'MODELO ORÇAMENTO'!$E$14:E728,'MODELO ORÇAMENTO'!E728,'MODELO ORÇAMENTO'!$F$14:F728,'MODELO ORÇAMENTO'!F728,'MODELO ORÇAMENTO'!$I$14:I728,DADOS!$AE$7))))</f>
        <v>0</v>
      </c>
      <c r="H728">
        <f>IF(I728="","",COUNTIFS('MODELO ORÇAMENTO'!$D$14:D728,'MODELO ORÇAMENTO'!D728,'MODELO ORÇAMENTO'!$E$14:E728,'MODELO ORÇAMENTO'!E728,'MODELO ORÇAMENTO'!$F$14:F728,'MODELO ORÇAMENTO'!F728,'MODELO ORÇAMENTO'!$G$14:G728,'MODELO ORÇAMENTO'!G728,'MODELO ORÇAMENTO'!$I$14:I728,DADOS!$AE$8))</f>
        <v>0</v>
      </c>
      <c r="I728" t="s">
        <v>14</v>
      </c>
      <c r="K728" s="49"/>
      <c r="L728" s="2" t="s">
        <v>1076</v>
      </c>
      <c r="O728" s="4" t="s">
        <v>252</v>
      </c>
      <c r="P728" s="3" t="s">
        <v>0</v>
      </c>
      <c r="Q728" s="5" t="s">
        <v>0</v>
      </c>
      <c r="R728" s="7"/>
      <c r="S728" s="6"/>
      <c r="T728" s="8"/>
      <c r="V728" s="43"/>
      <c r="X728" s="9" t="s">
        <v>252</v>
      </c>
      <c r="Z728" s="10" t="s">
        <v>0</v>
      </c>
      <c r="AA728" s="10" t="s">
        <v>0</v>
      </c>
      <c r="AB728" s="10" t="s">
        <v>0</v>
      </c>
      <c r="AC728" s="10" t="s">
        <v>0</v>
      </c>
      <c r="AE728" s="10" t="s">
        <v>0</v>
      </c>
      <c r="AF728" s="10" t="s">
        <v>0</v>
      </c>
      <c r="AG728" s="10" t="s">
        <v>0</v>
      </c>
      <c r="AH728" s="10" t="s">
        <v>0</v>
      </c>
      <c r="AI728" s="10" t="s">
        <v>0</v>
      </c>
    </row>
    <row r="729" spans="2:35" ht="60" x14ac:dyDescent="0.25">
      <c r="B729">
        <f>IFERROR(IF(I729=DADOS!$AE$8,S729,""),0)</f>
        <v>0</v>
      </c>
      <c r="C729">
        <f>IF(I729=DADOS!$AE$8,S729,"")</f>
        <v>0</v>
      </c>
      <c r="D729">
        <f>IF(I729="","",COUNTIF(I$12:I729,DADOS!$AE$4))</f>
        <v>4</v>
      </c>
      <c r="E729">
        <f>IF(I729="","",IF(I729=DADOS!$AE$4,"",IF(OR(I729=DADOS!$AE$5,I729=DADOS!$AE$6,I729=DADOS!$AE$7),COUNTIFS('MODELO ORÇAMENTO'!$D$14:D729,'MODELO ORÇAMENTO'!D729,'MODELO ORÇAMENTO'!$I$14:I729,DADOS!$AE$5),COUNTIFS('MODELO ORÇAMENTO'!$D$14:D729,'MODELO ORÇAMENTO'!D729,'MODELO ORÇAMENTO'!$I$14:I729,DADOS!$AE$5))))</f>
        <v>5</v>
      </c>
      <c r="F729">
        <f>IF(I729="","",IF(I729=DADOS!$AE$4,"",IF(OR(I729=DADOS!$AE$5,I729=DADOS!$AE$6,I729=DADOS!$AE$7),COUNTIFS('MODELO ORÇAMENTO'!$D$14:D729,'MODELO ORÇAMENTO'!D729,'MODELO ORÇAMENTO'!$E$14:E729,'MODELO ORÇAMENTO'!E729,'MODELO ORÇAMENTO'!$I$14:I729,DADOS!$AE$6),COUNTIFS('MODELO ORÇAMENTO'!$D$14:D729,'MODELO ORÇAMENTO'!D729,'MODELO ORÇAMENTO'!$E$14:E729,'MODELO ORÇAMENTO'!E729,'MODELO ORÇAMENTO'!$I$14:I729,DADOS!$AE$6))))</f>
        <v>2</v>
      </c>
      <c r="G729">
        <f>IF(I729="","",IF(I729=DADOS!$AE$4,"",IF(OR(I729=DADOS!$AE$5,I729=DADOS!$AE$6,I729=DADOS!$AE$7),COUNTIFS('MODELO ORÇAMENTO'!$D$14:D729,'MODELO ORÇAMENTO'!D729,'MODELO ORÇAMENTO'!$E$14:E729,'MODELO ORÇAMENTO'!E729,'MODELO ORÇAMENTO'!$F$14:F729,'MODELO ORÇAMENTO'!F729,'MODELO ORÇAMENTO'!$I$14:I729,DADOS!$AE$7),COUNTIFS('MODELO ORÇAMENTO'!$D$14:D729,'MODELO ORÇAMENTO'!D729,'MODELO ORÇAMENTO'!$E$14:E729,'MODELO ORÇAMENTO'!E729,'MODELO ORÇAMENTO'!$F$14:F729,'MODELO ORÇAMENTO'!F729,'MODELO ORÇAMENTO'!$I$14:I729,DADOS!$AE$7))))</f>
        <v>0</v>
      </c>
      <c r="H729">
        <f>IF(I729="","",COUNTIFS('MODELO ORÇAMENTO'!$D$14:D729,'MODELO ORÇAMENTO'!D729,'MODELO ORÇAMENTO'!$E$14:E729,'MODELO ORÇAMENTO'!E729,'MODELO ORÇAMENTO'!$F$14:F729,'MODELO ORÇAMENTO'!F729,'MODELO ORÇAMENTO'!$G$14:G729,'MODELO ORÇAMENTO'!G729,'MODELO ORÇAMENTO'!$I$14:I729,DADOS!$AE$8))</f>
        <v>1</v>
      </c>
      <c r="I729" t="s">
        <v>16</v>
      </c>
      <c r="K729" s="49"/>
      <c r="L729" s="2" t="s">
        <v>1077</v>
      </c>
      <c r="O729" s="4" t="s">
        <v>254</v>
      </c>
      <c r="P729" s="3" t="s">
        <v>49</v>
      </c>
      <c r="Q729" s="5">
        <v>62.93</v>
      </c>
      <c r="R729" s="7"/>
      <c r="S729" s="6"/>
      <c r="T729" s="8"/>
      <c r="U729" s="2" t="s">
        <v>42</v>
      </c>
      <c r="V729" s="43"/>
      <c r="Z729" s="10" t="s">
        <v>0</v>
      </c>
      <c r="AA729" s="10" t="s">
        <v>0</v>
      </c>
      <c r="AB729" s="10" t="s">
        <v>0</v>
      </c>
      <c r="AC729" s="10" t="s">
        <v>0</v>
      </c>
      <c r="AE729" s="10" t="s">
        <v>0</v>
      </c>
      <c r="AF729" s="10" t="s">
        <v>0</v>
      </c>
      <c r="AG729" s="10" t="s">
        <v>0</v>
      </c>
      <c r="AH729" s="10" t="s">
        <v>0</v>
      </c>
      <c r="AI729" s="10" t="s">
        <v>0</v>
      </c>
    </row>
    <row r="730" spans="2:35" ht="45" x14ac:dyDescent="0.25">
      <c r="B730">
        <f>IFERROR(IF(I730=DADOS!$AE$8,S730,""),0)</f>
        <v>0</v>
      </c>
      <c r="C730">
        <f>IF(I730=DADOS!$AE$8,S730,"")</f>
        <v>0</v>
      </c>
      <c r="D730">
        <f>IF(I730="","",COUNTIF(I$12:I730,DADOS!$AE$4))</f>
        <v>4</v>
      </c>
      <c r="E730">
        <f>IF(I730="","",IF(I730=DADOS!$AE$4,"",IF(OR(I730=DADOS!$AE$5,I730=DADOS!$AE$6,I730=DADOS!$AE$7),COUNTIFS('MODELO ORÇAMENTO'!$D$14:D730,'MODELO ORÇAMENTO'!D730,'MODELO ORÇAMENTO'!$I$14:I730,DADOS!$AE$5),COUNTIFS('MODELO ORÇAMENTO'!$D$14:D730,'MODELO ORÇAMENTO'!D730,'MODELO ORÇAMENTO'!$I$14:I730,DADOS!$AE$5))))</f>
        <v>5</v>
      </c>
      <c r="F730">
        <f>IF(I730="","",IF(I730=DADOS!$AE$4,"",IF(OR(I730=DADOS!$AE$5,I730=DADOS!$AE$6,I730=DADOS!$AE$7),COUNTIFS('MODELO ORÇAMENTO'!$D$14:D730,'MODELO ORÇAMENTO'!D730,'MODELO ORÇAMENTO'!$E$14:E730,'MODELO ORÇAMENTO'!E730,'MODELO ORÇAMENTO'!$I$14:I730,DADOS!$AE$6),COUNTIFS('MODELO ORÇAMENTO'!$D$14:D730,'MODELO ORÇAMENTO'!D730,'MODELO ORÇAMENTO'!$E$14:E730,'MODELO ORÇAMENTO'!E730,'MODELO ORÇAMENTO'!$I$14:I730,DADOS!$AE$6))))</f>
        <v>2</v>
      </c>
      <c r="G730">
        <f>IF(I730="","",IF(I730=DADOS!$AE$4,"",IF(OR(I730=DADOS!$AE$5,I730=DADOS!$AE$6,I730=DADOS!$AE$7),COUNTIFS('MODELO ORÇAMENTO'!$D$14:D730,'MODELO ORÇAMENTO'!D730,'MODELO ORÇAMENTO'!$E$14:E730,'MODELO ORÇAMENTO'!E730,'MODELO ORÇAMENTO'!$F$14:F730,'MODELO ORÇAMENTO'!F730,'MODELO ORÇAMENTO'!$I$14:I730,DADOS!$AE$7),COUNTIFS('MODELO ORÇAMENTO'!$D$14:D730,'MODELO ORÇAMENTO'!D730,'MODELO ORÇAMENTO'!$E$14:E730,'MODELO ORÇAMENTO'!E730,'MODELO ORÇAMENTO'!$F$14:F730,'MODELO ORÇAMENTO'!F730,'MODELO ORÇAMENTO'!$I$14:I730,DADOS!$AE$7))))</f>
        <v>0</v>
      </c>
      <c r="H730">
        <f>IF(I730="","",COUNTIFS('MODELO ORÇAMENTO'!$D$14:D730,'MODELO ORÇAMENTO'!D730,'MODELO ORÇAMENTO'!$E$14:E730,'MODELO ORÇAMENTO'!E730,'MODELO ORÇAMENTO'!$F$14:F730,'MODELO ORÇAMENTO'!F730,'MODELO ORÇAMENTO'!$G$14:G730,'MODELO ORÇAMENTO'!G730,'MODELO ORÇAMENTO'!$I$14:I730,DADOS!$AE$8))</f>
        <v>2</v>
      </c>
      <c r="I730" t="s">
        <v>16</v>
      </c>
      <c r="K730" s="49"/>
      <c r="L730" s="2" t="s">
        <v>1078</v>
      </c>
      <c r="O730" s="4" t="s">
        <v>1406</v>
      </c>
      <c r="P730" s="3" t="s">
        <v>118</v>
      </c>
      <c r="Q730" s="5">
        <v>50.949359999999999</v>
      </c>
      <c r="R730" s="7"/>
      <c r="S730" s="6"/>
      <c r="T730" s="8"/>
      <c r="U730" s="2" t="s">
        <v>42</v>
      </c>
      <c r="V730" s="43"/>
      <c r="Z730" s="10" t="s">
        <v>0</v>
      </c>
      <c r="AA730" s="10" t="s">
        <v>0</v>
      </c>
      <c r="AB730" s="10" t="s">
        <v>0</v>
      </c>
      <c r="AC730" s="10" t="s">
        <v>0</v>
      </c>
      <c r="AE730" s="10" t="s">
        <v>0</v>
      </c>
      <c r="AF730" s="10" t="s">
        <v>0</v>
      </c>
      <c r="AG730" s="10" t="s">
        <v>0</v>
      </c>
      <c r="AH730" s="10" t="s">
        <v>0</v>
      </c>
      <c r="AI730" s="10" t="s">
        <v>0</v>
      </c>
    </row>
    <row r="731" spans="2:35" ht="45" x14ac:dyDescent="0.25">
      <c r="B731">
        <f>IFERROR(IF(I731=DADOS!$AE$8,S731,""),0)</f>
        <v>0</v>
      </c>
      <c r="C731">
        <f>IF(I731=DADOS!$AE$8,S731,"")</f>
        <v>0</v>
      </c>
      <c r="D731">
        <f>IF(I731="","",COUNTIF(I$12:I731,DADOS!$AE$4))</f>
        <v>4</v>
      </c>
      <c r="E731">
        <f>IF(I731="","",IF(I731=DADOS!$AE$4,"",IF(OR(I731=DADOS!$AE$5,I731=DADOS!$AE$6,I731=DADOS!$AE$7),COUNTIFS('MODELO ORÇAMENTO'!$D$14:D731,'MODELO ORÇAMENTO'!D731,'MODELO ORÇAMENTO'!$I$14:I731,DADOS!$AE$5),COUNTIFS('MODELO ORÇAMENTO'!$D$14:D731,'MODELO ORÇAMENTO'!D731,'MODELO ORÇAMENTO'!$I$14:I731,DADOS!$AE$5))))</f>
        <v>5</v>
      </c>
      <c r="F731">
        <f>IF(I731="","",IF(I731=DADOS!$AE$4,"",IF(OR(I731=DADOS!$AE$5,I731=DADOS!$AE$6,I731=DADOS!$AE$7),COUNTIFS('MODELO ORÇAMENTO'!$D$14:D731,'MODELO ORÇAMENTO'!D731,'MODELO ORÇAMENTO'!$E$14:E731,'MODELO ORÇAMENTO'!E731,'MODELO ORÇAMENTO'!$I$14:I731,DADOS!$AE$6),COUNTIFS('MODELO ORÇAMENTO'!$D$14:D731,'MODELO ORÇAMENTO'!D731,'MODELO ORÇAMENTO'!$E$14:E731,'MODELO ORÇAMENTO'!E731,'MODELO ORÇAMENTO'!$I$14:I731,DADOS!$AE$6))))</f>
        <v>2</v>
      </c>
      <c r="G731">
        <f>IF(I731="","",IF(I731=DADOS!$AE$4,"",IF(OR(I731=DADOS!$AE$5,I731=DADOS!$AE$6,I731=DADOS!$AE$7),COUNTIFS('MODELO ORÇAMENTO'!$D$14:D731,'MODELO ORÇAMENTO'!D731,'MODELO ORÇAMENTO'!$E$14:E731,'MODELO ORÇAMENTO'!E731,'MODELO ORÇAMENTO'!$F$14:F731,'MODELO ORÇAMENTO'!F731,'MODELO ORÇAMENTO'!$I$14:I731,DADOS!$AE$7),COUNTIFS('MODELO ORÇAMENTO'!$D$14:D731,'MODELO ORÇAMENTO'!D731,'MODELO ORÇAMENTO'!$E$14:E731,'MODELO ORÇAMENTO'!E731,'MODELO ORÇAMENTO'!$F$14:F731,'MODELO ORÇAMENTO'!F731,'MODELO ORÇAMENTO'!$I$14:I731,DADOS!$AE$7))))</f>
        <v>0</v>
      </c>
      <c r="H731">
        <f>IF(I731="","",COUNTIFS('MODELO ORÇAMENTO'!$D$14:D731,'MODELO ORÇAMENTO'!D731,'MODELO ORÇAMENTO'!$E$14:E731,'MODELO ORÇAMENTO'!E731,'MODELO ORÇAMENTO'!$F$14:F731,'MODELO ORÇAMENTO'!F731,'MODELO ORÇAMENTO'!$G$14:G731,'MODELO ORÇAMENTO'!G731,'MODELO ORÇAMENTO'!$I$14:I731,DADOS!$AE$8))</f>
        <v>3</v>
      </c>
      <c r="I731" t="s">
        <v>16</v>
      </c>
      <c r="K731" s="49"/>
      <c r="L731" s="2" t="s">
        <v>1079</v>
      </c>
      <c r="O731" s="4" t="s">
        <v>1403</v>
      </c>
      <c r="P731" s="3" t="s">
        <v>118</v>
      </c>
      <c r="Q731" s="5">
        <v>142.042</v>
      </c>
      <c r="R731" s="7"/>
      <c r="S731" s="6"/>
      <c r="T731" s="8"/>
      <c r="U731" s="2" t="s">
        <v>42</v>
      </c>
      <c r="V731" s="43"/>
      <c r="Z731" s="10" t="s">
        <v>0</v>
      </c>
      <c r="AA731" s="10" t="s">
        <v>0</v>
      </c>
      <c r="AB731" s="10" t="s">
        <v>0</v>
      </c>
      <c r="AC731" s="10" t="s">
        <v>0</v>
      </c>
      <c r="AE731" s="10" t="s">
        <v>0</v>
      </c>
      <c r="AF731" s="10" t="s">
        <v>0</v>
      </c>
      <c r="AG731" s="10" t="s">
        <v>0</v>
      </c>
      <c r="AH731" s="10" t="s">
        <v>0</v>
      </c>
      <c r="AI731" s="10" t="s">
        <v>0</v>
      </c>
    </row>
    <row r="732" spans="2:35" ht="45" x14ac:dyDescent="0.25">
      <c r="B732">
        <f>IFERROR(IF(I732=DADOS!$AE$8,S732,""),0)</f>
        <v>0</v>
      </c>
      <c r="C732">
        <f>IF(I732=DADOS!$AE$8,S732,"")</f>
        <v>0</v>
      </c>
      <c r="D732">
        <f>IF(I732="","",COUNTIF(I$12:I732,DADOS!$AE$4))</f>
        <v>4</v>
      </c>
      <c r="E732">
        <f>IF(I732="","",IF(I732=DADOS!$AE$4,"",IF(OR(I732=DADOS!$AE$5,I732=DADOS!$AE$6,I732=DADOS!$AE$7),COUNTIFS('MODELO ORÇAMENTO'!$D$14:D732,'MODELO ORÇAMENTO'!D732,'MODELO ORÇAMENTO'!$I$14:I732,DADOS!$AE$5),COUNTIFS('MODELO ORÇAMENTO'!$D$14:D732,'MODELO ORÇAMENTO'!D732,'MODELO ORÇAMENTO'!$I$14:I732,DADOS!$AE$5))))</f>
        <v>5</v>
      </c>
      <c r="F732">
        <f>IF(I732="","",IF(I732=DADOS!$AE$4,"",IF(OR(I732=DADOS!$AE$5,I732=DADOS!$AE$6,I732=DADOS!$AE$7),COUNTIFS('MODELO ORÇAMENTO'!$D$14:D732,'MODELO ORÇAMENTO'!D732,'MODELO ORÇAMENTO'!$E$14:E732,'MODELO ORÇAMENTO'!E732,'MODELO ORÇAMENTO'!$I$14:I732,DADOS!$AE$6),COUNTIFS('MODELO ORÇAMENTO'!$D$14:D732,'MODELO ORÇAMENTO'!D732,'MODELO ORÇAMENTO'!$E$14:E732,'MODELO ORÇAMENTO'!E732,'MODELO ORÇAMENTO'!$I$14:I732,DADOS!$AE$6))))</f>
        <v>2</v>
      </c>
      <c r="G732">
        <f>IF(I732="","",IF(I732=DADOS!$AE$4,"",IF(OR(I732=DADOS!$AE$5,I732=DADOS!$AE$6,I732=DADOS!$AE$7),COUNTIFS('MODELO ORÇAMENTO'!$D$14:D732,'MODELO ORÇAMENTO'!D732,'MODELO ORÇAMENTO'!$E$14:E732,'MODELO ORÇAMENTO'!E732,'MODELO ORÇAMENTO'!$F$14:F732,'MODELO ORÇAMENTO'!F732,'MODELO ORÇAMENTO'!$I$14:I732,DADOS!$AE$7),COUNTIFS('MODELO ORÇAMENTO'!$D$14:D732,'MODELO ORÇAMENTO'!D732,'MODELO ORÇAMENTO'!$E$14:E732,'MODELO ORÇAMENTO'!E732,'MODELO ORÇAMENTO'!$F$14:F732,'MODELO ORÇAMENTO'!F732,'MODELO ORÇAMENTO'!$I$14:I732,DADOS!$AE$7))))</f>
        <v>0</v>
      </c>
      <c r="H732">
        <f>IF(I732="","",COUNTIFS('MODELO ORÇAMENTO'!$D$14:D732,'MODELO ORÇAMENTO'!D732,'MODELO ORÇAMENTO'!$E$14:E732,'MODELO ORÇAMENTO'!E732,'MODELO ORÇAMENTO'!$F$14:F732,'MODELO ORÇAMENTO'!F732,'MODELO ORÇAMENTO'!$G$14:G732,'MODELO ORÇAMENTO'!G732,'MODELO ORÇAMENTO'!$I$14:I732,DADOS!$AE$8))</f>
        <v>4</v>
      </c>
      <c r="I732" t="s">
        <v>16</v>
      </c>
      <c r="K732" s="49"/>
      <c r="L732" s="2" t="s">
        <v>1080</v>
      </c>
      <c r="O732" s="4" t="s">
        <v>233</v>
      </c>
      <c r="P732" s="3" t="s">
        <v>107</v>
      </c>
      <c r="Q732" s="5">
        <v>4.7197499999999994</v>
      </c>
      <c r="R732" s="7"/>
      <c r="S732" s="6"/>
      <c r="T732" s="8"/>
      <c r="U732" s="2" t="s">
        <v>42</v>
      </c>
      <c r="V732" s="43"/>
      <c r="Z732" s="10" t="s">
        <v>0</v>
      </c>
      <c r="AA732" s="10" t="s">
        <v>0</v>
      </c>
      <c r="AB732" s="10" t="s">
        <v>0</v>
      </c>
      <c r="AC732" s="10" t="s">
        <v>0</v>
      </c>
      <c r="AE732" s="10" t="s">
        <v>0</v>
      </c>
      <c r="AF732" s="10" t="s">
        <v>0</v>
      </c>
      <c r="AG732" s="10" t="s">
        <v>0</v>
      </c>
      <c r="AH732" s="10" t="s">
        <v>0</v>
      </c>
      <c r="AI732" s="10" t="s">
        <v>0</v>
      </c>
    </row>
    <row r="733" spans="2:35" ht="45" x14ac:dyDescent="0.25">
      <c r="B733">
        <f>IFERROR(IF(I733=DADOS!$AE$8,S733,""),0)</f>
        <v>0</v>
      </c>
      <c r="C733">
        <f>IF(I733=DADOS!$AE$8,S733,"")</f>
        <v>0</v>
      </c>
      <c r="D733">
        <f>IF(I733="","",COUNTIF(I$12:I733,DADOS!$AE$4))</f>
        <v>4</v>
      </c>
      <c r="E733">
        <f>IF(I733="","",IF(I733=DADOS!$AE$4,"",IF(OR(I733=DADOS!$AE$5,I733=DADOS!$AE$6,I733=DADOS!$AE$7),COUNTIFS('MODELO ORÇAMENTO'!$D$14:D733,'MODELO ORÇAMENTO'!D733,'MODELO ORÇAMENTO'!$I$14:I733,DADOS!$AE$5),COUNTIFS('MODELO ORÇAMENTO'!$D$14:D733,'MODELO ORÇAMENTO'!D733,'MODELO ORÇAMENTO'!$I$14:I733,DADOS!$AE$5))))</f>
        <v>5</v>
      </c>
      <c r="F733">
        <f>IF(I733="","",IF(I733=DADOS!$AE$4,"",IF(OR(I733=DADOS!$AE$5,I733=DADOS!$AE$6,I733=DADOS!$AE$7),COUNTIFS('MODELO ORÇAMENTO'!$D$14:D733,'MODELO ORÇAMENTO'!D733,'MODELO ORÇAMENTO'!$E$14:E733,'MODELO ORÇAMENTO'!E733,'MODELO ORÇAMENTO'!$I$14:I733,DADOS!$AE$6),COUNTIFS('MODELO ORÇAMENTO'!$D$14:D733,'MODELO ORÇAMENTO'!D733,'MODELO ORÇAMENTO'!$E$14:E733,'MODELO ORÇAMENTO'!E733,'MODELO ORÇAMENTO'!$I$14:I733,DADOS!$AE$6))))</f>
        <v>2</v>
      </c>
      <c r="G733">
        <f>IF(I733="","",IF(I733=DADOS!$AE$4,"",IF(OR(I733=DADOS!$AE$5,I733=DADOS!$AE$6,I733=DADOS!$AE$7),COUNTIFS('MODELO ORÇAMENTO'!$D$14:D733,'MODELO ORÇAMENTO'!D733,'MODELO ORÇAMENTO'!$E$14:E733,'MODELO ORÇAMENTO'!E733,'MODELO ORÇAMENTO'!$F$14:F733,'MODELO ORÇAMENTO'!F733,'MODELO ORÇAMENTO'!$I$14:I733,DADOS!$AE$7),COUNTIFS('MODELO ORÇAMENTO'!$D$14:D733,'MODELO ORÇAMENTO'!D733,'MODELO ORÇAMENTO'!$E$14:E733,'MODELO ORÇAMENTO'!E733,'MODELO ORÇAMENTO'!$F$14:F733,'MODELO ORÇAMENTO'!F733,'MODELO ORÇAMENTO'!$I$14:I733,DADOS!$AE$7))))</f>
        <v>0</v>
      </c>
      <c r="H733">
        <f>IF(I733="","",COUNTIFS('MODELO ORÇAMENTO'!$D$14:D733,'MODELO ORÇAMENTO'!D733,'MODELO ORÇAMENTO'!$E$14:E733,'MODELO ORÇAMENTO'!E733,'MODELO ORÇAMENTO'!$F$14:F733,'MODELO ORÇAMENTO'!F733,'MODELO ORÇAMENTO'!$G$14:G733,'MODELO ORÇAMENTO'!G733,'MODELO ORÇAMENTO'!$I$14:I733,DADOS!$AE$8))</f>
        <v>5</v>
      </c>
      <c r="I733" t="s">
        <v>16</v>
      </c>
      <c r="K733" s="49"/>
      <c r="L733" s="2" t="s">
        <v>1081</v>
      </c>
      <c r="O733" s="4" t="s">
        <v>235</v>
      </c>
      <c r="P733" s="3" t="s">
        <v>107</v>
      </c>
      <c r="Q733" s="5">
        <v>4.7197499999999994</v>
      </c>
      <c r="R733" s="7"/>
      <c r="S733" s="6"/>
      <c r="T733" s="8"/>
      <c r="U733" s="2" t="s">
        <v>42</v>
      </c>
      <c r="V733" s="43"/>
      <c r="Z733" s="10" t="s">
        <v>0</v>
      </c>
      <c r="AA733" s="10" t="s">
        <v>0</v>
      </c>
      <c r="AB733" s="10" t="s">
        <v>0</v>
      </c>
      <c r="AC733" s="10" t="s">
        <v>0</v>
      </c>
      <c r="AE733" s="10" t="s">
        <v>0</v>
      </c>
      <c r="AF733" s="10" t="s">
        <v>0</v>
      </c>
      <c r="AG733" s="10" t="s">
        <v>0</v>
      </c>
      <c r="AH733" s="10" t="s">
        <v>0</v>
      </c>
      <c r="AI733" s="10" t="s">
        <v>0</v>
      </c>
    </row>
    <row r="734" spans="2:35" x14ac:dyDescent="0.25">
      <c r="B734" t="str">
        <f>IFERROR(IF(I734=DADOS!$AE$8,S734,""),0)</f>
        <v/>
      </c>
      <c r="C734" t="str">
        <f>IF(I734=DADOS!$AE$8,S734,"")</f>
        <v/>
      </c>
      <c r="D734" t="str">
        <f>IF(I734="","",COUNTIF(I$12:I734,DADOS!$AE$4))</f>
        <v/>
      </c>
      <c r="E734" t="str">
        <f>IF(I734="","",IF(I734=DADOS!$AE$4,"",IF(OR(I734=DADOS!$AE$5,I734=DADOS!$AE$6,I734=DADOS!$AE$7),COUNTIFS('MODELO ORÇAMENTO'!$D$14:D734,'MODELO ORÇAMENTO'!D734,'MODELO ORÇAMENTO'!$I$14:I734,DADOS!$AE$5),COUNTIFS('MODELO ORÇAMENTO'!$D$14:D734,'MODELO ORÇAMENTO'!D734,'MODELO ORÇAMENTO'!$I$14:I734,DADOS!$AE$5))))</f>
        <v/>
      </c>
      <c r="F734" t="str">
        <f>IF(I734="","",IF(I734=DADOS!$AE$4,"",IF(OR(I734=DADOS!$AE$5,I734=DADOS!$AE$6,I734=DADOS!$AE$7),COUNTIFS('MODELO ORÇAMENTO'!$D$14:D734,'MODELO ORÇAMENTO'!D734,'MODELO ORÇAMENTO'!$E$14:E734,'MODELO ORÇAMENTO'!E734,'MODELO ORÇAMENTO'!$I$14:I734,DADOS!$AE$6),COUNTIFS('MODELO ORÇAMENTO'!$D$14:D734,'MODELO ORÇAMENTO'!D734,'MODELO ORÇAMENTO'!$E$14:E734,'MODELO ORÇAMENTO'!E734,'MODELO ORÇAMENTO'!$I$14:I734,DADOS!$AE$6))))</f>
        <v/>
      </c>
      <c r="G734" t="str">
        <f>IF(I734="","",IF(I734=DADOS!$AE$4,"",IF(OR(I734=DADOS!$AE$5,I734=DADOS!$AE$6,I734=DADOS!$AE$7),COUNTIFS('MODELO ORÇAMENTO'!$D$14:D734,'MODELO ORÇAMENTO'!D734,'MODELO ORÇAMENTO'!$E$14:E734,'MODELO ORÇAMENTO'!E734,'MODELO ORÇAMENTO'!$F$14:F734,'MODELO ORÇAMENTO'!F734,'MODELO ORÇAMENTO'!$I$14:I734,DADOS!$AE$7),COUNTIFS('MODELO ORÇAMENTO'!$D$14:D734,'MODELO ORÇAMENTO'!D734,'MODELO ORÇAMENTO'!$E$14:E734,'MODELO ORÇAMENTO'!E734,'MODELO ORÇAMENTO'!$F$14:F734,'MODELO ORÇAMENTO'!F734,'MODELO ORÇAMENTO'!$I$14:I734,DADOS!$AE$7))))</f>
        <v/>
      </c>
      <c r="H734" t="str">
        <f>IF(I734="","",COUNTIFS('MODELO ORÇAMENTO'!$D$14:D734,'MODELO ORÇAMENTO'!D734,'MODELO ORÇAMENTO'!$E$14:E734,'MODELO ORÇAMENTO'!E734,'MODELO ORÇAMENTO'!$F$14:F734,'MODELO ORÇAMENTO'!F734,'MODELO ORÇAMENTO'!$G$14:G734,'MODELO ORÇAMENTO'!G734,'MODELO ORÇAMENTO'!$I$14:I734,DADOS!$AE$8))</f>
        <v/>
      </c>
      <c r="K734" s="49"/>
      <c r="L734" s="2" t="s">
        <v>0</v>
      </c>
      <c r="O734" s="4" t="s">
        <v>0</v>
      </c>
      <c r="P734" s="3" t="s">
        <v>0</v>
      </c>
      <c r="Q734" s="5" t="s">
        <v>0</v>
      </c>
      <c r="R734" s="7"/>
      <c r="S734" s="6"/>
      <c r="T734" s="8"/>
      <c r="V734" s="43"/>
      <c r="Z734" s="10" t="s">
        <v>0</v>
      </c>
      <c r="AA734" s="10" t="s">
        <v>0</v>
      </c>
      <c r="AB734" s="10" t="s">
        <v>0</v>
      </c>
      <c r="AC734" s="10" t="s">
        <v>0</v>
      </c>
      <c r="AE734" s="10" t="s">
        <v>0</v>
      </c>
      <c r="AF734" s="10" t="s">
        <v>0</v>
      </c>
      <c r="AG734" s="10" t="s">
        <v>0</v>
      </c>
      <c r="AH734" s="10" t="s">
        <v>0</v>
      </c>
      <c r="AI734" s="10" t="s">
        <v>0</v>
      </c>
    </row>
    <row r="735" spans="2:35" x14ac:dyDescent="0.25">
      <c r="B735" t="str">
        <f>IFERROR(IF(I735=DADOS!$AE$8,S735,""),0)</f>
        <v/>
      </c>
      <c r="C735" t="str">
        <f>IF(I735=DADOS!$AE$8,S735,"")</f>
        <v/>
      </c>
      <c r="D735">
        <f>IF(I735="","",COUNTIF(I$12:I735,DADOS!$AE$4))</f>
        <v>4</v>
      </c>
      <c r="E735">
        <f>IF(I735="","",IF(I735=DADOS!$AE$4,"",IF(OR(I735=DADOS!$AE$5,I735=DADOS!$AE$6,I735=DADOS!$AE$7),COUNTIFS('MODELO ORÇAMENTO'!$D$14:D735,'MODELO ORÇAMENTO'!D735,'MODELO ORÇAMENTO'!$I$14:I735,DADOS!$AE$5),COUNTIFS('MODELO ORÇAMENTO'!$D$14:D735,'MODELO ORÇAMENTO'!D735,'MODELO ORÇAMENTO'!$I$14:I735,DADOS!$AE$5))))</f>
        <v>6</v>
      </c>
      <c r="F735">
        <f>IF(I735="","",IF(I735=DADOS!$AE$4,"",IF(OR(I735=DADOS!$AE$5,I735=DADOS!$AE$6,I735=DADOS!$AE$7),COUNTIFS('MODELO ORÇAMENTO'!$D$14:D735,'MODELO ORÇAMENTO'!D735,'MODELO ORÇAMENTO'!$E$14:E735,'MODELO ORÇAMENTO'!E735,'MODELO ORÇAMENTO'!$I$14:I735,DADOS!$AE$6),COUNTIFS('MODELO ORÇAMENTO'!$D$14:D735,'MODELO ORÇAMENTO'!D735,'MODELO ORÇAMENTO'!$E$14:E735,'MODELO ORÇAMENTO'!E735,'MODELO ORÇAMENTO'!$I$14:I735,DADOS!$AE$6))))</f>
        <v>0</v>
      </c>
      <c r="G735">
        <f>IF(I735="","",IF(I735=DADOS!$AE$4,"",IF(OR(I735=DADOS!$AE$5,I735=DADOS!$AE$6,I735=DADOS!$AE$7),COUNTIFS('MODELO ORÇAMENTO'!$D$14:D735,'MODELO ORÇAMENTO'!D735,'MODELO ORÇAMENTO'!$E$14:E735,'MODELO ORÇAMENTO'!E735,'MODELO ORÇAMENTO'!$F$14:F735,'MODELO ORÇAMENTO'!F735,'MODELO ORÇAMENTO'!$I$14:I735,DADOS!$AE$7),COUNTIFS('MODELO ORÇAMENTO'!$D$14:D735,'MODELO ORÇAMENTO'!D735,'MODELO ORÇAMENTO'!$E$14:E735,'MODELO ORÇAMENTO'!E735,'MODELO ORÇAMENTO'!$F$14:F735,'MODELO ORÇAMENTO'!F735,'MODELO ORÇAMENTO'!$I$14:I735,DADOS!$AE$7))))</f>
        <v>0</v>
      </c>
      <c r="H735">
        <f>IF(I735="","",COUNTIFS('MODELO ORÇAMENTO'!$D$14:D735,'MODELO ORÇAMENTO'!D735,'MODELO ORÇAMENTO'!$E$14:E735,'MODELO ORÇAMENTO'!E735,'MODELO ORÇAMENTO'!$F$14:F735,'MODELO ORÇAMENTO'!F735,'MODELO ORÇAMENTO'!$G$14:G735,'MODELO ORÇAMENTO'!G735,'MODELO ORÇAMENTO'!$I$14:I735,DADOS!$AE$8))</f>
        <v>0</v>
      </c>
      <c r="I735" t="s">
        <v>13</v>
      </c>
      <c r="K735" s="49"/>
      <c r="L735" s="2" t="s">
        <v>1082</v>
      </c>
      <c r="O735" s="4" t="s">
        <v>1083</v>
      </c>
      <c r="P735" s="3" t="s">
        <v>0</v>
      </c>
      <c r="Q735" s="5" t="s">
        <v>0</v>
      </c>
      <c r="R735" s="7"/>
      <c r="S735" s="6"/>
      <c r="T735" s="8"/>
      <c r="V735" s="43"/>
      <c r="X735" s="9" t="s">
        <v>1083</v>
      </c>
      <c r="Z735" s="10" t="s">
        <v>0</v>
      </c>
      <c r="AA735" s="10" t="s">
        <v>0</v>
      </c>
      <c r="AB735" s="10" t="s">
        <v>0</v>
      </c>
      <c r="AC735" s="10" t="s">
        <v>0</v>
      </c>
      <c r="AE735" s="10" t="s">
        <v>0</v>
      </c>
      <c r="AF735" s="10" t="s">
        <v>0</v>
      </c>
      <c r="AG735" s="10" t="s">
        <v>0</v>
      </c>
      <c r="AH735" s="10" t="s">
        <v>0</v>
      </c>
      <c r="AI735" s="10" t="s">
        <v>0</v>
      </c>
    </row>
    <row r="736" spans="2:35" ht="60" x14ac:dyDescent="0.25">
      <c r="B736">
        <f>IFERROR(IF(I736=DADOS!$AE$8,S736,""),0)</f>
        <v>0</v>
      </c>
      <c r="C736">
        <f>IF(I736=DADOS!$AE$8,S736,"")</f>
        <v>0</v>
      </c>
      <c r="D736">
        <f>IF(I736="","",COUNTIF(I$12:I736,DADOS!$AE$4))</f>
        <v>4</v>
      </c>
      <c r="E736">
        <f>IF(I736="","",IF(I736=DADOS!$AE$4,"",IF(OR(I736=DADOS!$AE$5,I736=DADOS!$AE$6,I736=DADOS!$AE$7),COUNTIFS('MODELO ORÇAMENTO'!$D$14:D736,'MODELO ORÇAMENTO'!D736,'MODELO ORÇAMENTO'!$I$14:I736,DADOS!$AE$5),COUNTIFS('MODELO ORÇAMENTO'!$D$14:D736,'MODELO ORÇAMENTO'!D736,'MODELO ORÇAMENTO'!$I$14:I736,DADOS!$AE$5))))</f>
        <v>6</v>
      </c>
      <c r="F736">
        <f>IF(I736="","",IF(I736=DADOS!$AE$4,"",IF(OR(I736=DADOS!$AE$5,I736=DADOS!$AE$6,I736=DADOS!$AE$7),COUNTIFS('MODELO ORÇAMENTO'!$D$14:D736,'MODELO ORÇAMENTO'!D736,'MODELO ORÇAMENTO'!$E$14:E736,'MODELO ORÇAMENTO'!E736,'MODELO ORÇAMENTO'!$I$14:I736,DADOS!$AE$6),COUNTIFS('MODELO ORÇAMENTO'!$D$14:D736,'MODELO ORÇAMENTO'!D736,'MODELO ORÇAMENTO'!$E$14:E736,'MODELO ORÇAMENTO'!E736,'MODELO ORÇAMENTO'!$I$14:I736,DADOS!$AE$6))))</f>
        <v>0</v>
      </c>
      <c r="G736">
        <f>IF(I736="","",IF(I736=DADOS!$AE$4,"",IF(OR(I736=DADOS!$AE$5,I736=DADOS!$AE$6,I736=DADOS!$AE$7),COUNTIFS('MODELO ORÇAMENTO'!$D$14:D736,'MODELO ORÇAMENTO'!D736,'MODELO ORÇAMENTO'!$E$14:E736,'MODELO ORÇAMENTO'!E736,'MODELO ORÇAMENTO'!$F$14:F736,'MODELO ORÇAMENTO'!F736,'MODELO ORÇAMENTO'!$I$14:I736,DADOS!$AE$7),COUNTIFS('MODELO ORÇAMENTO'!$D$14:D736,'MODELO ORÇAMENTO'!D736,'MODELO ORÇAMENTO'!$E$14:E736,'MODELO ORÇAMENTO'!E736,'MODELO ORÇAMENTO'!$F$14:F736,'MODELO ORÇAMENTO'!F736,'MODELO ORÇAMENTO'!$I$14:I736,DADOS!$AE$7))))</f>
        <v>0</v>
      </c>
      <c r="H736">
        <f>IF(I736="","",COUNTIFS('MODELO ORÇAMENTO'!$D$14:D736,'MODELO ORÇAMENTO'!D736,'MODELO ORÇAMENTO'!$E$14:E736,'MODELO ORÇAMENTO'!E736,'MODELO ORÇAMENTO'!$F$14:F736,'MODELO ORÇAMENTO'!F736,'MODELO ORÇAMENTO'!$G$14:G736,'MODELO ORÇAMENTO'!G736,'MODELO ORÇAMENTO'!$I$14:I736,DADOS!$AE$8))</f>
        <v>1</v>
      </c>
      <c r="I736" t="s">
        <v>16</v>
      </c>
      <c r="K736" s="49"/>
      <c r="L736" s="2" t="s">
        <v>1084</v>
      </c>
      <c r="O736" s="4" t="s">
        <v>1085</v>
      </c>
      <c r="P736" s="3" t="s">
        <v>49</v>
      </c>
      <c r="Q736" s="5">
        <v>109.535</v>
      </c>
      <c r="R736" s="7"/>
      <c r="S736" s="6"/>
      <c r="T736" s="8"/>
      <c r="U736" s="2" t="s">
        <v>42</v>
      </c>
      <c r="V736" s="43"/>
      <c r="Z736" s="10" t="s">
        <v>0</v>
      </c>
      <c r="AA736" s="10" t="s">
        <v>0</v>
      </c>
      <c r="AB736" s="10" t="s">
        <v>0</v>
      </c>
      <c r="AC736" s="10" t="s">
        <v>0</v>
      </c>
      <c r="AE736" s="10" t="s">
        <v>0</v>
      </c>
      <c r="AF736" s="10" t="s">
        <v>0</v>
      </c>
      <c r="AG736" s="10" t="s">
        <v>0</v>
      </c>
      <c r="AH736" s="10" t="s">
        <v>0</v>
      </c>
      <c r="AI736" s="10" t="s">
        <v>0</v>
      </c>
    </row>
    <row r="737" spans="2:35" ht="45" x14ac:dyDescent="0.25">
      <c r="B737">
        <f>IFERROR(IF(I737=DADOS!$AE$8,S737,""),0)</f>
        <v>0</v>
      </c>
      <c r="C737">
        <f>IF(I737=DADOS!$AE$8,S737,"")</f>
        <v>0</v>
      </c>
      <c r="D737">
        <f>IF(I737="","",COUNTIF(I$12:I737,DADOS!$AE$4))</f>
        <v>4</v>
      </c>
      <c r="E737">
        <f>IF(I737="","",IF(I737=DADOS!$AE$4,"",IF(OR(I737=DADOS!$AE$5,I737=DADOS!$AE$6,I737=DADOS!$AE$7),COUNTIFS('MODELO ORÇAMENTO'!$D$14:D737,'MODELO ORÇAMENTO'!D737,'MODELO ORÇAMENTO'!$I$14:I737,DADOS!$AE$5),COUNTIFS('MODELO ORÇAMENTO'!$D$14:D737,'MODELO ORÇAMENTO'!D737,'MODELO ORÇAMENTO'!$I$14:I737,DADOS!$AE$5))))</f>
        <v>6</v>
      </c>
      <c r="F737">
        <f>IF(I737="","",IF(I737=DADOS!$AE$4,"",IF(OR(I737=DADOS!$AE$5,I737=DADOS!$AE$6,I737=DADOS!$AE$7),COUNTIFS('MODELO ORÇAMENTO'!$D$14:D737,'MODELO ORÇAMENTO'!D737,'MODELO ORÇAMENTO'!$E$14:E737,'MODELO ORÇAMENTO'!E737,'MODELO ORÇAMENTO'!$I$14:I737,DADOS!$AE$6),COUNTIFS('MODELO ORÇAMENTO'!$D$14:D737,'MODELO ORÇAMENTO'!D737,'MODELO ORÇAMENTO'!$E$14:E737,'MODELO ORÇAMENTO'!E737,'MODELO ORÇAMENTO'!$I$14:I737,DADOS!$AE$6))))</f>
        <v>0</v>
      </c>
      <c r="G737">
        <f>IF(I737="","",IF(I737=DADOS!$AE$4,"",IF(OR(I737=DADOS!$AE$5,I737=DADOS!$AE$6,I737=DADOS!$AE$7),COUNTIFS('MODELO ORÇAMENTO'!$D$14:D737,'MODELO ORÇAMENTO'!D737,'MODELO ORÇAMENTO'!$E$14:E737,'MODELO ORÇAMENTO'!E737,'MODELO ORÇAMENTO'!$F$14:F737,'MODELO ORÇAMENTO'!F737,'MODELO ORÇAMENTO'!$I$14:I737,DADOS!$AE$7),COUNTIFS('MODELO ORÇAMENTO'!$D$14:D737,'MODELO ORÇAMENTO'!D737,'MODELO ORÇAMENTO'!$E$14:E737,'MODELO ORÇAMENTO'!E737,'MODELO ORÇAMENTO'!$F$14:F737,'MODELO ORÇAMENTO'!F737,'MODELO ORÇAMENTO'!$I$14:I737,DADOS!$AE$7))))</f>
        <v>0</v>
      </c>
      <c r="H737">
        <f>IF(I737="","",COUNTIFS('MODELO ORÇAMENTO'!$D$14:D737,'MODELO ORÇAMENTO'!D737,'MODELO ORÇAMENTO'!$E$14:E737,'MODELO ORÇAMENTO'!E737,'MODELO ORÇAMENTO'!$F$14:F737,'MODELO ORÇAMENTO'!F737,'MODELO ORÇAMENTO'!$G$14:G737,'MODELO ORÇAMENTO'!G737,'MODELO ORÇAMENTO'!$I$14:I737,DADOS!$AE$8))</f>
        <v>2</v>
      </c>
      <c r="I737" t="s">
        <v>16</v>
      </c>
      <c r="K737" s="49"/>
      <c r="L737" s="2" t="s">
        <v>1086</v>
      </c>
      <c r="O737" s="4" t="s">
        <v>496</v>
      </c>
      <c r="P737" s="3" t="s">
        <v>49</v>
      </c>
      <c r="Q737" s="5">
        <v>125.96524999999998</v>
      </c>
      <c r="R737" s="7"/>
      <c r="S737" s="6"/>
      <c r="T737" s="8"/>
      <c r="U737" s="2" t="s">
        <v>42</v>
      </c>
      <c r="V737" s="43"/>
      <c r="Z737" s="10" t="s">
        <v>0</v>
      </c>
      <c r="AA737" s="10" t="s">
        <v>0</v>
      </c>
      <c r="AB737" s="10" t="s">
        <v>0</v>
      </c>
      <c r="AC737" s="10" t="s">
        <v>0</v>
      </c>
      <c r="AE737" s="10" t="s">
        <v>0</v>
      </c>
      <c r="AF737" s="10" t="s">
        <v>0</v>
      </c>
      <c r="AG737" s="10" t="s">
        <v>0</v>
      </c>
      <c r="AH737" s="10" t="s">
        <v>0</v>
      </c>
      <c r="AI737" s="10" t="s">
        <v>0</v>
      </c>
    </row>
    <row r="738" spans="2:35" ht="45" x14ac:dyDescent="0.25">
      <c r="B738">
        <f>IFERROR(IF(I738=DADOS!$AE$8,S738,""),0)</f>
        <v>0</v>
      </c>
      <c r="C738">
        <f>IF(I738=DADOS!$AE$8,S738,"")</f>
        <v>0</v>
      </c>
      <c r="D738">
        <f>IF(I738="","",COUNTIF(I$12:I738,DADOS!$AE$4))</f>
        <v>4</v>
      </c>
      <c r="E738">
        <f>IF(I738="","",IF(I738=DADOS!$AE$4,"",IF(OR(I738=DADOS!$AE$5,I738=DADOS!$AE$6,I738=DADOS!$AE$7),COUNTIFS('MODELO ORÇAMENTO'!$D$14:D738,'MODELO ORÇAMENTO'!D738,'MODELO ORÇAMENTO'!$I$14:I738,DADOS!$AE$5),COUNTIFS('MODELO ORÇAMENTO'!$D$14:D738,'MODELO ORÇAMENTO'!D738,'MODELO ORÇAMENTO'!$I$14:I738,DADOS!$AE$5))))</f>
        <v>6</v>
      </c>
      <c r="F738">
        <f>IF(I738="","",IF(I738=DADOS!$AE$4,"",IF(OR(I738=DADOS!$AE$5,I738=DADOS!$AE$6,I738=DADOS!$AE$7),COUNTIFS('MODELO ORÇAMENTO'!$D$14:D738,'MODELO ORÇAMENTO'!D738,'MODELO ORÇAMENTO'!$E$14:E738,'MODELO ORÇAMENTO'!E738,'MODELO ORÇAMENTO'!$I$14:I738,DADOS!$AE$6),COUNTIFS('MODELO ORÇAMENTO'!$D$14:D738,'MODELO ORÇAMENTO'!D738,'MODELO ORÇAMENTO'!$E$14:E738,'MODELO ORÇAMENTO'!E738,'MODELO ORÇAMENTO'!$I$14:I738,DADOS!$AE$6))))</f>
        <v>0</v>
      </c>
      <c r="G738">
        <f>IF(I738="","",IF(I738=DADOS!$AE$4,"",IF(OR(I738=DADOS!$AE$5,I738=DADOS!$AE$6,I738=DADOS!$AE$7),COUNTIFS('MODELO ORÇAMENTO'!$D$14:D738,'MODELO ORÇAMENTO'!D738,'MODELO ORÇAMENTO'!$E$14:E738,'MODELO ORÇAMENTO'!E738,'MODELO ORÇAMENTO'!$F$14:F738,'MODELO ORÇAMENTO'!F738,'MODELO ORÇAMENTO'!$I$14:I738,DADOS!$AE$7),COUNTIFS('MODELO ORÇAMENTO'!$D$14:D738,'MODELO ORÇAMENTO'!D738,'MODELO ORÇAMENTO'!$E$14:E738,'MODELO ORÇAMENTO'!E738,'MODELO ORÇAMENTO'!$F$14:F738,'MODELO ORÇAMENTO'!F738,'MODELO ORÇAMENTO'!$I$14:I738,DADOS!$AE$7))))</f>
        <v>0</v>
      </c>
      <c r="H738">
        <f>IF(I738="","",COUNTIFS('MODELO ORÇAMENTO'!$D$14:D738,'MODELO ORÇAMENTO'!D738,'MODELO ORÇAMENTO'!$E$14:E738,'MODELO ORÇAMENTO'!E738,'MODELO ORÇAMENTO'!$F$14:F738,'MODELO ORÇAMENTO'!F738,'MODELO ORÇAMENTO'!$G$14:G738,'MODELO ORÇAMENTO'!G738,'MODELO ORÇAMENTO'!$I$14:I738,DADOS!$AE$8))</f>
        <v>3</v>
      </c>
      <c r="I738" t="s">
        <v>16</v>
      </c>
      <c r="K738" s="49"/>
      <c r="L738" s="2" t="s">
        <v>1087</v>
      </c>
      <c r="O738" s="4" t="s">
        <v>498</v>
      </c>
      <c r="P738" s="3" t="s">
        <v>49</v>
      </c>
      <c r="Q738" s="5">
        <v>125.96524999999998</v>
      </c>
      <c r="R738" s="7"/>
      <c r="S738" s="6"/>
      <c r="T738" s="8"/>
      <c r="U738" s="2" t="s">
        <v>42</v>
      </c>
      <c r="V738" s="43"/>
      <c r="Z738" s="10" t="s">
        <v>0</v>
      </c>
      <c r="AA738" s="10" t="s">
        <v>0</v>
      </c>
      <c r="AB738" s="10" t="s">
        <v>0</v>
      </c>
      <c r="AC738" s="10" t="s">
        <v>0</v>
      </c>
      <c r="AE738" s="10" t="s">
        <v>0</v>
      </c>
      <c r="AF738" s="10" t="s">
        <v>0</v>
      </c>
      <c r="AG738" s="10" t="s">
        <v>0</v>
      </c>
      <c r="AH738" s="10" t="s">
        <v>0</v>
      </c>
      <c r="AI738" s="10" t="s">
        <v>0</v>
      </c>
    </row>
    <row r="739" spans="2:35" x14ac:dyDescent="0.25">
      <c r="B739" t="str">
        <f>IFERROR(IF(I739=DADOS!$AE$8,S739,""),0)</f>
        <v/>
      </c>
      <c r="C739" t="str">
        <f>IF(I739=DADOS!$AE$8,S739,"")</f>
        <v/>
      </c>
      <c r="D739" t="str">
        <f>IF(I739="","",COUNTIF(I$12:I739,DADOS!$AE$4))</f>
        <v/>
      </c>
      <c r="E739" t="str">
        <f>IF(I739="","",IF(I739=DADOS!$AE$4,"",IF(OR(I739=DADOS!$AE$5,I739=DADOS!$AE$6,I739=DADOS!$AE$7),COUNTIFS('MODELO ORÇAMENTO'!$D$14:D739,'MODELO ORÇAMENTO'!D739,'MODELO ORÇAMENTO'!$I$14:I739,DADOS!$AE$5),COUNTIFS('MODELO ORÇAMENTO'!$D$14:D739,'MODELO ORÇAMENTO'!D739,'MODELO ORÇAMENTO'!$I$14:I739,DADOS!$AE$5))))</f>
        <v/>
      </c>
      <c r="F739" t="str">
        <f>IF(I739="","",IF(I739=DADOS!$AE$4,"",IF(OR(I739=DADOS!$AE$5,I739=DADOS!$AE$6,I739=DADOS!$AE$7),COUNTIFS('MODELO ORÇAMENTO'!$D$14:D739,'MODELO ORÇAMENTO'!D739,'MODELO ORÇAMENTO'!$E$14:E739,'MODELO ORÇAMENTO'!E739,'MODELO ORÇAMENTO'!$I$14:I739,DADOS!$AE$6),COUNTIFS('MODELO ORÇAMENTO'!$D$14:D739,'MODELO ORÇAMENTO'!D739,'MODELO ORÇAMENTO'!$E$14:E739,'MODELO ORÇAMENTO'!E739,'MODELO ORÇAMENTO'!$I$14:I739,DADOS!$AE$6))))</f>
        <v/>
      </c>
      <c r="G739" t="str">
        <f>IF(I739="","",IF(I739=DADOS!$AE$4,"",IF(OR(I739=DADOS!$AE$5,I739=DADOS!$AE$6,I739=DADOS!$AE$7),COUNTIFS('MODELO ORÇAMENTO'!$D$14:D739,'MODELO ORÇAMENTO'!D739,'MODELO ORÇAMENTO'!$E$14:E739,'MODELO ORÇAMENTO'!E739,'MODELO ORÇAMENTO'!$F$14:F739,'MODELO ORÇAMENTO'!F739,'MODELO ORÇAMENTO'!$I$14:I739,DADOS!$AE$7),COUNTIFS('MODELO ORÇAMENTO'!$D$14:D739,'MODELO ORÇAMENTO'!D739,'MODELO ORÇAMENTO'!$E$14:E739,'MODELO ORÇAMENTO'!E739,'MODELO ORÇAMENTO'!$F$14:F739,'MODELO ORÇAMENTO'!F739,'MODELO ORÇAMENTO'!$I$14:I739,DADOS!$AE$7))))</f>
        <v/>
      </c>
      <c r="H739" t="str">
        <f>IF(I739="","",COUNTIFS('MODELO ORÇAMENTO'!$D$14:D739,'MODELO ORÇAMENTO'!D739,'MODELO ORÇAMENTO'!$E$14:E739,'MODELO ORÇAMENTO'!E739,'MODELO ORÇAMENTO'!$F$14:F739,'MODELO ORÇAMENTO'!F739,'MODELO ORÇAMENTO'!$G$14:G739,'MODELO ORÇAMENTO'!G739,'MODELO ORÇAMENTO'!$I$14:I739,DADOS!$AE$8))</f>
        <v/>
      </c>
      <c r="K739" s="49"/>
      <c r="L739" s="2" t="s">
        <v>0</v>
      </c>
      <c r="O739" s="4" t="s">
        <v>0</v>
      </c>
      <c r="P739" s="3" t="s">
        <v>0</v>
      </c>
      <c r="Q739" s="5" t="s">
        <v>0</v>
      </c>
      <c r="R739" s="7"/>
      <c r="S739" s="6"/>
      <c r="T739" s="8"/>
      <c r="V739" s="43"/>
      <c r="Z739" s="10" t="s">
        <v>0</v>
      </c>
      <c r="AA739" s="10" t="s">
        <v>0</v>
      </c>
      <c r="AB739" s="10" t="s">
        <v>0</v>
      </c>
      <c r="AC739" s="10" t="s">
        <v>0</v>
      </c>
      <c r="AE739" s="10" t="s">
        <v>0</v>
      </c>
      <c r="AF739" s="10" t="s">
        <v>0</v>
      </c>
      <c r="AG739" s="10" t="s">
        <v>0</v>
      </c>
      <c r="AH739" s="10" t="s">
        <v>0</v>
      </c>
      <c r="AI739" s="10" t="s">
        <v>0</v>
      </c>
    </row>
    <row r="740" spans="2:35" x14ac:dyDescent="0.25">
      <c r="B740" t="str">
        <f>IFERROR(IF(I740=DADOS!$AE$8,S740,""),0)</f>
        <v/>
      </c>
      <c r="C740" t="str">
        <f>IF(I740=DADOS!$AE$8,S740,"")</f>
        <v/>
      </c>
      <c r="D740">
        <f>IF(I740="","",COUNTIF(I$12:I740,DADOS!$AE$4))</f>
        <v>4</v>
      </c>
      <c r="E740">
        <f>IF(I740="","",IF(I740=DADOS!$AE$4,"",IF(OR(I740=DADOS!$AE$5,I740=DADOS!$AE$6,I740=DADOS!$AE$7),COUNTIFS('MODELO ORÇAMENTO'!$D$14:D740,'MODELO ORÇAMENTO'!D740,'MODELO ORÇAMENTO'!$I$14:I740,DADOS!$AE$5),COUNTIFS('MODELO ORÇAMENTO'!$D$14:D740,'MODELO ORÇAMENTO'!D740,'MODELO ORÇAMENTO'!$I$14:I740,DADOS!$AE$5))))</f>
        <v>7</v>
      </c>
      <c r="F740">
        <f>IF(I740="","",IF(I740=DADOS!$AE$4,"",IF(OR(I740=DADOS!$AE$5,I740=DADOS!$AE$6,I740=DADOS!$AE$7),COUNTIFS('MODELO ORÇAMENTO'!$D$14:D740,'MODELO ORÇAMENTO'!D740,'MODELO ORÇAMENTO'!$E$14:E740,'MODELO ORÇAMENTO'!E740,'MODELO ORÇAMENTO'!$I$14:I740,DADOS!$AE$6),COUNTIFS('MODELO ORÇAMENTO'!$D$14:D740,'MODELO ORÇAMENTO'!D740,'MODELO ORÇAMENTO'!$E$14:E740,'MODELO ORÇAMENTO'!E740,'MODELO ORÇAMENTO'!$I$14:I740,DADOS!$AE$6))))</f>
        <v>0</v>
      </c>
      <c r="G740">
        <f>IF(I740="","",IF(I740=DADOS!$AE$4,"",IF(OR(I740=DADOS!$AE$5,I740=DADOS!$AE$6,I740=DADOS!$AE$7),COUNTIFS('MODELO ORÇAMENTO'!$D$14:D740,'MODELO ORÇAMENTO'!D740,'MODELO ORÇAMENTO'!$E$14:E740,'MODELO ORÇAMENTO'!E740,'MODELO ORÇAMENTO'!$F$14:F740,'MODELO ORÇAMENTO'!F740,'MODELO ORÇAMENTO'!$I$14:I740,DADOS!$AE$7),COUNTIFS('MODELO ORÇAMENTO'!$D$14:D740,'MODELO ORÇAMENTO'!D740,'MODELO ORÇAMENTO'!$E$14:E740,'MODELO ORÇAMENTO'!E740,'MODELO ORÇAMENTO'!$F$14:F740,'MODELO ORÇAMENTO'!F740,'MODELO ORÇAMENTO'!$I$14:I740,DADOS!$AE$7))))</f>
        <v>0</v>
      </c>
      <c r="H740">
        <f>IF(I740="","",COUNTIFS('MODELO ORÇAMENTO'!$D$14:D740,'MODELO ORÇAMENTO'!D740,'MODELO ORÇAMENTO'!$E$14:E740,'MODELO ORÇAMENTO'!E740,'MODELO ORÇAMENTO'!$F$14:F740,'MODELO ORÇAMENTO'!F740,'MODELO ORÇAMENTO'!$G$14:G740,'MODELO ORÇAMENTO'!G740,'MODELO ORÇAMENTO'!$I$14:I740,DADOS!$AE$8))</f>
        <v>0</v>
      </c>
      <c r="I740" t="s">
        <v>13</v>
      </c>
      <c r="K740" s="49"/>
      <c r="L740" s="2" t="s">
        <v>1088</v>
      </c>
      <c r="O740" s="4" t="s">
        <v>1089</v>
      </c>
      <c r="P740" s="3" t="s">
        <v>0</v>
      </c>
      <c r="Q740" s="5" t="s">
        <v>0</v>
      </c>
      <c r="R740" s="7"/>
      <c r="S740" s="6"/>
      <c r="T740" s="8"/>
      <c r="V740" s="43"/>
      <c r="X740" s="9" t="s">
        <v>1089</v>
      </c>
      <c r="Z740" s="10" t="s">
        <v>0</v>
      </c>
      <c r="AA740" s="10" t="s">
        <v>0</v>
      </c>
      <c r="AB740" s="10" t="s">
        <v>0</v>
      </c>
      <c r="AC740" s="10" t="s">
        <v>0</v>
      </c>
      <c r="AE740" s="10" t="s">
        <v>0</v>
      </c>
      <c r="AF740" s="10" t="s">
        <v>0</v>
      </c>
      <c r="AG740" s="10" t="s">
        <v>0</v>
      </c>
      <c r="AH740" s="10" t="s">
        <v>0</v>
      </c>
      <c r="AI740" s="10" t="s">
        <v>0</v>
      </c>
    </row>
    <row r="741" spans="2:35" ht="30" x14ac:dyDescent="0.25">
      <c r="B741">
        <f>IFERROR(IF(I741=DADOS!$AE$8,S741,""),0)</f>
        <v>0</v>
      </c>
      <c r="C741">
        <f>IF(I741=DADOS!$AE$8,S741,"")</f>
        <v>0</v>
      </c>
      <c r="D741">
        <f>IF(I741="","",COUNTIF(I$12:I741,DADOS!$AE$4))</f>
        <v>4</v>
      </c>
      <c r="E741">
        <f>IF(I741="","",IF(I741=DADOS!$AE$4,"",IF(OR(I741=DADOS!$AE$5,I741=DADOS!$AE$6,I741=DADOS!$AE$7),COUNTIFS('MODELO ORÇAMENTO'!$D$14:D741,'MODELO ORÇAMENTO'!D741,'MODELO ORÇAMENTO'!$I$14:I741,DADOS!$AE$5),COUNTIFS('MODELO ORÇAMENTO'!$D$14:D741,'MODELO ORÇAMENTO'!D741,'MODELO ORÇAMENTO'!$I$14:I741,DADOS!$AE$5))))</f>
        <v>7</v>
      </c>
      <c r="F741">
        <f>IF(I741="","",IF(I741=DADOS!$AE$4,"",IF(OR(I741=DADOS!$AE$5,I741=DADOS!$AE$6,I741=DADOS!$AE$7),COUNTIFS('MODELO ORÇAMENTO'!$D$14:D741,'MODELO ORÇAMENTO'!D741,'MODELO ORÇAMENTO'!$E$14:E741,'MODELO ORÇAMENTO'!E741,'MODELO ORÇAMENTO'!$I$14:I741,DADOS!$AE$6),COUNTIFS('MODELO ORÇAMENTO'!$D$14:D741,'MODELO ORÇAMENTO'!D741,'MODELO ORÇAMENTO'!$E$14:E741,'MODELO ORÇAMENTO'!E741,'MODELO ORÇAMENTO'!$I$14:I741,DADOS!$AE$6))))</f>
        <v>0</v>
      </c>
      <c r="G741">
        <f>IF(I741="","",IF(I741=DADOS!$AE$4,"",IF(OR(I741=DADOS!$AE$5,I741=DADOS!$AE$6,I741=DADOS!$AE$7),COUNTIFS('MODELO ORÇAMENTO'!$D$14:D741,'MODELO ORÇAMENTO'!D741,'MODELO ORÇAMENTO'!$E$14:E741,'MODELO ORÇAMENTO'!E741,'MODELO ORÇAMENTO'!$F$14:F741,'MODELO ORÇAMENTO'!F741,'MODELO ORÇAMENTO'!$I$14:I741,DADOS!$AE$7),COUNTIFS('MODELO ORÇAMENTO'!$D$14:D741,'MODELO ORÇAMENTO'!D741,'MODELO ORÇAMENTO'!$E$14:E741,'MODELO ORÇAMENTO'!E741,'MODELO ORÇAMENTO'!$F$14:F741,'MODELO ORÇAMENTO'!F741,'MODELO ORÇAMENTO'!$I$14:I741,DADOS!$AE$7))))</f>
        <v>0</v>
      </c>
      <c r="H741">
        <f>IF(I741="","",COUNTIFS('MODELO ORÇAMENTO'!$D$14:D741,'MODELO ORÇAMENTO'!D741,'MODELO ORÇAMENTO'!$E$14:E741,'MODELO ORÇAMENTO'!E741,'MODELO ORÇAMENTO'!$F$14:F741,'MODELO ORÇAMENTO'!F741,'MODELO ORÇAMENTO'!$G$14:G741,'MODELO ORÇAMENTO'!G741,'MODELO ORÇAMENTO'!$I$14:I741,DADOS!$AE$8))</f>
        <v>1</v>
      </c>
      <c r="I741" t="s">
        <v>16</v>
      </c>
      <c r="K741" s="49"/>
      <c r="L741" s="2" t="s">
        <v>1090</v>
      </c>
      <c r="O741" s="4" t="s">
        <v>1091</v>
      </c>
      <c r="P741" s="3" t="s">
        <v>49</v>
      </c>
      <c r="Q741" s="5">
        <v>14.629999999999997</v>
      </c>
      <c r="R741" s="7"/>
      <c r="S741" s="6"/>
      <c r="T741" s="8"/>
      <c r="U741" s="2" t="s">
        <v>42</v>
      </c>
      <c r="V741" s="43"/>
      <c r="Z741" s="10" t="s">
        <v>0</v>
      </c>
      <c r="AA741" s="10" t="s">
        <v>0</v>
      </c>
      <c r="AB741" s="10" t="s">
        <v>0</v>
      </c>
      <c r="AC741" s="10" t="s">
        <v>0</v>
      </c>
      <c r="AE741" s="10" t="s">
        <v>0</v>
      </c>
      <c r="AF741" s="10" t="s">
        <v>0</v>
      </c>
      <c r="AG741" s="10" t="s">
        <v>0</v>
      </c>
      <c r="AH741" s="10" t="s">
        <v>0</v>
      </c>
      <c r="AI741" s="10" t="s">
        <v>0</v>
      </c>
    </row>
    <row r="742" spans="2:35" ht="60" x14ac:dyDescent="0.25">
      <c r="B742">
        <f>IFERROR(IF(I742=DADOS!$AE$8,S742,""),0)</f>
        <v>0</v>
      </c>
      <c r="C742">
        <f>IF(I742=DADOS!$AE$8,S742,"")</f>
        <v>0</v>
      </c>
      <c r="D742">
        <f>IF(I742="","",COUNTIF(I$12:I742,DADOS!$AE$4))</f>
        <v>4</v>
      </c>
      <c r="E742">
        <f>IF(I742="","",IF(I742=DADOS!$AE$4,"",IF(OR(I742=DADOS!$AE$5,I742=DADOS!$AE$6,I742=DADOS!$AE$7),COUNTIFS('MODELO ORÇAMENTO'!$D$14:D742,'MODELO ORÇAMENTO'!D742,'MODELO ORÇAMENTO'!$I$14:I742,DADOS!$AE$5),COUNTIFS('MODELO ORÇAMENTO'!$D$14:D742,'MODELO ORÇAMENTO'!D742,'MODELO ORÇAMENTO'!$I$14:I742,DADOS!$AE$5))))</f>
        <v>7</v>
      </c>
      <c r="F742">
        <f>IF(I742="","",IF(I742=DADOS!$AE$4,"",IF(OR(I742=DADOS!$AE$5,I742=DADOS!$AE$6,I742=DADOS!$AE$7),COUNTIFS('MODELO ORÇAMENTO'!$D$14:D742,'MODELO ORÇAMENTO'!D742,'MODELO ORÇAMENTO'!$E$14:E742,'MODELO ORÇAMENTO'!E742,'MODELO ORÇAMENTO'!$I$14:I742,DADOS!$AE$6),COUNTIFS('MODELO ORÇAMENTO'!$D$14:D742,'MODELO ORÇAMENTO'!D742,'MODELO ORÇAMENTO'!$E$14:E742,'MODELO ORÇAMENTO'!E742,'MODELO ORÇAMENTO'!$I$14:I742,DADOS!$AE$6))))</f>
        <v>0</v>
      </c>
      <c r="G742">
        <f>IF(I742="","",IF(I742=DADOS!$AE$4,"",IF(OR(I742=DADOS!$AE$5,I742=DADOS!$AE$6,I742=DADOS!$AE$7),COUNTIFS('MODELO ORÇAMENTO'!$D$14:D742,'MODELO ORÇAMENTO'!D742,'MODELO ORÇAMENTO'!$E$14:E742,'MODELO ORÇAMENTO'!E742,'MODELO ORÇAMENTO'!$F$14:F742,'MODELO ORÇAMENTO'!F742,'MODELO ORÇAMENTO'!$I$14:I742,DADOS!$AE$7),COUNTIFS('MODELO ORÇAMENTO'!$D$14:D742,'MODELO ORÇAMENTO'!D742,'MODELO ORÇAMENTO'!$E$14:E742,'MODELO ORÇAMENTO'!E742,'MODELO ORÇAMENTO'!$F$14:F742,'MODELO ORÇAMENTO'!F742,'MODELO ORÇAMENTO'!$I$14:I742,DADOS!$AE$7))))</f>
        <v>0</v>
      </c>
      <c r="H742">
        <f>IF(I742="","",COUNTIFS('MODELO ORÇAMENTO'!$D$14:D742,'MODELO ORÇAMENTO'!D742,'MODELO ORÇAMENTO'!$E$14:E742,'MODELO ORÇAMENTO'!E742,'MODELO ORÇAMENTO'!$F$14:F742,'MODELO ORÇAMENTO'!F742,'MODELO ORÇAMENTO'!$G$14:G742,'MODELO ORÇAMENTO'!G742,'MODELO ORÇAMENTO'!$I$14:I742,DADOS!$AE$8))</f>
        <v>2</v>
      </c>
      <c r="I742" t="s">
        <v>16</v>
      </c>
      <c r="K742" s="49"/>
      <c r="L742" s="2" t="s">
        <v>1092</v>
      </c>
      <c r="O742" s="4" t="s">
        <v>1093</v>
      </c>
      <c r="P742" s="3" t="s">
        <v>118</v>
      </c>
      <c r="Q742" s="5">
        <v>28.92</v>
      </c>
      <c r="R742" s="7"/>
      <c r="S742" s="6"/>
      <c r="T742" s="8"/>
      <c r="U742" s="2" t="s">
        <v>42</v>
      </c>
      <c r="V742" s="43"/>
      <c r="Z742" s="10" t="s">
        <v>0</v>
      </c>
      <c r="AA742" s="10" t="s">
        <v>0</v>
      </c>
      <c r="AB742" s="10" t="s">
        <v>0</v>
      </c>
      <c r="AC742" s="10" t="s">
        <v>0</v>
      </c>
      <c r="AE742" s="10" t="s">
        <v>0</v>
      </c>
      <c r="AF742" s="10" t="s">
        <v>0</v>
      </c>
      <c r="AG742" s="10" t="s">
        <v>0</v>
      </c>
      <c r="AH742" s="10" t="s">
        <v>0</v>
      </c>
      <c r="AI742" s="10" t="s">
        <v>0</v>
      </c>
    </row>
    <row r="743" spans="2:35" ht="60" x14ac:dyDescent="0.25">
      <c r="B743">
        <f>IFERROR(IF(I743=DADOS!$AE$8,S743,""),0)</f>
        <v>0</v>
      </c>
      <c r="C743">
        <f>IF(I743=DADOS!$AE$8,S743,"")</f>
        <v>0</v>
      </c>
      <c r="D743">
        <f>IF(I743="","",COUNTIF(I$12:I743,DADOS!$AE$4))</f>
        <v>4</v>
      </c>
      <c r="E743">
        <f>IF(I743="","",IF(I743=DADOS!$AE$4,"",IF(OR(I743=DADOS!$AE$5,I743=DADOS!$AE$6,I743=DADOS!$AE$7),COUNTIFS('MODELO ORÇAMENTO'!$D$14:D743,'MODELO ORÇAMENTO'!D743,'MODELO ORÇAMENTO'!$I$14:I743,DADOS!$AE$5),COUNTIFS('MODELO ORÇAMENTO'!$D$14:D743,'MODELO ORÇAMENTO'!D743,'MODELO ORÇAMENTO'!$I$14:I743,DADOS!$AE$5))))</f>
        <v>7</v>
      </c>
      <c r="F743">
        <f>IF(I743="","",IF(I743=DADOS!$AE$4,"",IF(OR(I743=DADOS!$AE$5,I743=DADOS!$AE$6,I743=DADOS!$AE$7),COUNTIFS('MODELO ORÇAMENTO'!$D$14:D743,'MODELO ORÇAMENTO'!D743,'MODELO ORÇAMENTO'!$E$14:E743,'MODELO ORÇAMENTO'!E743,'MODELO ORÇAMENTO'!$I$14:I743,DADOS!$AE$6),COUNTIFS('MODELO ORÇAMENTO'!$D$14:D743,'MODELO ORÇAMENTO'!D743,'MODELO ORÇAMENTO'!$E$14:E743,'MODELO ORÇAMENTO'!E743,'MODELO ORÇAMENTO'!$I$14:I743,DADOS!$AE$6))))</f>
        <v>0</v>
      </c>
      <c r="G743">
        <f>IF(I743="","",IF(I743=DADOS!$AE$4,"",IF(OR(I743=DADOS!$AE$5,I743=DADOS!$AE$6,I743=DADOS!$AE$7),COUNTIFS('MODELO ORÇAMENTO'!$D$14:D743,'MODELO ORÇAMENTO'!D743,'MODELO ORÇAMENTO'!$E$14:E743,'MODELO ORÇAMENTO'!E743,'MODELO ORÇAMENTO'!$F$14:F743,'MODELO ORÇAMENTO'!F743,'MODELO ORÇAMENTO'!$I$14:I743,DADOS!$AE$7),COUNTIFS('MODELO ORÇAMENTO'!$D$14:D743,'MODELO ORÇAMENTO'!D743,'MODELO ORÇAMENTO'!$E$14:E743,'MODELO ORÇAMENTO'!E743,'MODELO ORÇAMENTO'!$F$14:F743,'MODELO ORÇAMENTO'!F743,'MODELO ORÇAMENTO'!$I$14:I743,DADOS!$AE$7))))</f>
        <v>0</v>
      </c>
      <c r="H743">
        <f>IF(I743="","",COUNTIFS('MODELO ORÇAMENTO'!$D$14:D743,'MODELO ORÇAMENTO'!D743,'MODELO ORÇAMENTO'!$E$14:E743,'MODELO ORÇAMENTO'!E743,'MODELO ORÇAMENTO'!$F$14:F743,'MODELO ORÇAMENTO'!F743,'MODELO ORÇAMENTO'!$G$14:G743,'MODELO ORÇAMENTO'!G743,'MODELO ORÇAMENTO'!$I$14:I743,DADOS!$AE$8))</f>
        <v>3</v>
      </c>
      <c r="I743" t="s">
        <v>16</v>
      </c>
      <c r="K743" s="49"/>
      <c r="L743" s="2" t="s">
        <v>1094</v>
      </c>
      <c r="O743" s="4" t="s">
        <v>1095</v>
      </c>
      <c r="P743" s="3" t="s">
        <v>118</v>
      </c>
      <c r="Q743" s="5">
        <v>63.359999999999992</v>
      </c>
      <c r="R743" s="7"/>
      <c r="S743" s="6"/>
      <c r="T743" s="8"/>
      <c r="U743" s="2" t="s">
        <v>42</v>
      </c>
      <c r="V743" s="43"/>
      <c r="Z743" s="10" t="s">
        <v>0</v>
      </c>
      <c r="AA743" s="10" t="s">
        <v>0</v>
      </c>
      <c r="AB743" s="10" t="s">
        <v>0</v>
      </c>
      <c r="AC743" s="10" t="s">
        <v>0</v>
      </c>
      <c r="AE743" s="10" t="s">
        <v>0</v>
      </c>
      <c r="AF743" s="10" t="s">
        <v>0</v>
      </c>
      <c r="AG743" s="10" t="s">
        <v>0</v>
      </c>
      <c r="AH743" s="10" t="s">
        <v>0</v>
      </c>
      <c r="AI743" s="10" t="s">
        <v>0</v>
      </c>
    </row>
    <row r="744" spans="2:35" ht="60" x14ac:dyDescent="0.25">
      <c r="B744">
        <f>IFERROR(IF(I744=DADOS!$AE$8,S744,""),0)</f>
        <v>0</v>
      </c>
      <c r="C744">
        <f>IF(I744=DADOS!$AE$8,S744,"")</f>
        <v>0</v>
      </c>
      <c r="D744">
        <f>IF(I744="","",COUNTIF(I$12:I744,DADOS!$AE$4))</f>
        <v>4</v>
      </c>
      <c r="E744">
        <f>IF(I744="","",IF(I744=DADOS!$AE$4,"",IF(OR(I744=DADOS!$AE$5,I744=DADOS!$AE$6,I744=DADOS!$AE$7),COUNTIFS('MODELO ORÇAMENTO'!$D$14:D744,'MODELO ORÇAMENTO'!D744,'MODELO ORÇAMENTO'!$I$14:I744,DADOS!$AE$5),COUNTIFS('MODELO ORÇAMENTO'!$D$14:D744,'MODELO ORÇAMENTO'!D744,'MODELO ORÇAMENTO'!$I$14:I744,DADOS!$AE$5))))</f>
        <v>7</v>
      </c>
      <c r="F744">
        <f>IF(I744="","",IF(I744=DADOS!$AE$4,"",IF(OR(I744=DADOS!$AE$5,I744=DADOS!$AE$6,I744=DADOS!$AE$7),COUNTIFS('MODELO ORÇAMENTO'!$D$14:D744,'MODELO ORÇAMENTO'!D744,'MODELO ORÇAMENTO'!$E$14:E744,'MODELO ORÇAMENTO'!E744,'MODELO ORÇAMENTO'!$I$14:I744,DADOS!$AE$6),COUNTIFS('MODELO ORÇAMENTO'!$D$14:D744,'MODELO ORÇAMENTO'!D744,'MODELO ORÇAMENTO'!$E$14:E744,'MODELO ORÇAMENTO'!E744,'MODELO ORÇAMENTO'!$I$14:I744,DADOS!$AE$6))))</f>
        <v>0</v>
      </c>
      <c r="G744">
        <f>IF(I744="","",IF(I744=DADOS!$AE$4,"",IF(OR(I744=DADOS!$AE$5,I744=DADOS!$AE$6,I744=DADOS!$AE$7),COUNTIFS('MODELO ORÇAMENTO'!$D$14:D744,'MODELO ORÇAMENTO'!D744,'MODELO ORÇAMENTO'!$E$14:E744,'MODELO ORÇAMENTO'!E744,'MODELO ORÇAMENTO'!$F$14:F744,'MODELO ORÇAMENTO'!F744,'MODELO ORÇAMENTO'!$I$14:I744,DADOS!$AE$7),COUNTIFS('MODELO ORÇAMENTO'!$D$14:D744,'MODELO ORÇAMENTO'!D744,'MODELO ORÇAMENTO'!$E$14:E744,'MODELO ORÇAMENTO'!E744,'MODELO ORÇAMENTO'!$F$14:F744,'MODELO ORÇAMENTO'!F744,'MODELO ORÇAMENTO'!$I$14:I744,DADOS!$AE$7))))</f>
        <v>0</v>
      </c>
      <c r="H744">
        <f>IF(I744="","",COUNTIFS('MODELO ORÇAMENTO'!$D$14:D744,'MODELO ORÇAMENTO'!D744,'MODELO ORÇAMENTO'!$E$14:E744,'MODELO ORÇAMENTO'!E744,'MODELO ORÇAMENTO'!$F$14:F744,'MODELO ORÇAMENTO'!F744,'MODELO ORÇAMENTO'!$G$14:G744,'MODELO ORÇAMENTO'!G744,'MODELO ORÇAMENTO'!$I$14:I744,DADOS!$AE$8))</f>
        <v>4</v>
      </c>
      <c r="I744" t="s">
        <v>16</v>
      </c>
      <c r="K744" s="49"/>
      <c r="L744" s="2" t="s">
        <v>1096</v>
      </c>
      <c r="O744" s="4" t="s">
        <v>1097</v>
      </c>
      <c r="P744" s="3" t="s">
        <v>118</v>
      </c>
      <c r="Q744" s="5">
        <v>119.16</v>
      </c>
      <c r="R744" s="7"/>
      <c r="S744" s="6"/>
      <c r="T744" s="8"/>
      <c r="U744" s="2" t="s">
        <v>42</v>
      </c>
      <c r="V744" s="43"/>
      <c r="Z744" s="10" t="s">
        <v>0</v>
      </c>
      <c r="AA744" s="10" t="s">
        <v>0</v>
      </c>
      <c r="AB744" s="10" t="s">
        <v>0</v>
      </c>
      <c r="AC744" s="10" t="s">
        <v>0</v>
      </c>
      <c r="AE744" s="10" t="s">
        <v>0</v>
      </c>
      <c r="AF744" s="10" t="s">
        <v>0</v>
      </c>
      <c r="AG744" s="10" t="s">
        <v>0</v>
      </c>
      <c r="AH744" s="10" t="s">
        <v>0</v>
      </c>
      <c r="AI744" s="10" t="s">
        <v>0</v>
      </c>
    </row>
    <row r="745" spans="2:35" ht="45" x14ac:dyDescent="0.25">
      <c r="B745">
        <f>IFERROR(IF(I745=DADOS!$AE$8,S745,""),0)</f>
        <v>0</v>
      </c>
      <c r="C745">
        <f>IF(I745=DADOS!$AE$8,S745,"")</f>
        <v>0</v>
      </c>
      <c r="D745">
        <f>IF(I745="","",COUNTIF(I$12:I745,DADOS!$AE$4))</f>
        <v>4</v>
      </c>
      <c r="E745">
        <f>IF(I745="","",IF(I745=DADOS!$AE$4,"",IF(OR(I745=DADOS!$AE$5,I745=DADOS!$AE$6,I745=DADOS!$AE$7),COUNTIFS('MODELO ORÇAMENTO'!$D$14:D745,'MODELO ORÇAMENTO'!D745,'MODELO ORÇAMENTO'!$I$14:I745,DADOS!$AE$5),COUNTIFS('MODELO ORÇAMENTO'!$D$14:D745,'MODELO ORÇAMENTO'!D745,'MODELO ORÇAMENTO'!$I$14:I745,DADOS!$AE$5))))</f>
        <v>7</v>
      </c>
      <c r="F745">
        <f>IF(I745="","",IF(I745=DADOS!$AE$4,"",IF(OR(I745=DADOS!$AE$5,I745=DADOS!$AE$6,I745=DADOS!$AE$7),COUNTIFS('MODELO ORÇAMENTO'!$D$14:D745,'MODELO ORÇAMENTO'!D745,'MODELO ORÇAMENTO'!$E$14:E745,'MODELO ORÇAMENTO'!E745,'MODELO ORÇAMENTO'!$I$14:I745,DADOS!$AE$6),COUNTIFS('MODELO ORÇAMENTO'!$D$14:D745,'MODELO ORÇAMENTO'!D745,'MODELO ORÇAMENTO'!$E$14:E745,'MODELO ORÇAMENTO'!E745,'MODELO ORÇAMENTO'!$I$14:I745,DADOS!$AE$6))))</f>
        <v>0</v>
      </c>
      <c r="G745">
        <f>IF(I745="","",IF(I745=DADOS!$AE$4,"",IF(OR(I745=DADOS!$AE$5,I745=DADOS!$AE$6,I745=DADOS!$AE$7),COUNTIFS('MODELO ORÇAMENTO'!$D$14:D745,'MODELO ORÇAMENTO'!D745,'MODELO ORÇAMENTO'!$E$14:E745,'MODELO ORÇAMENTO'!E745,'MODELO ORÇAMENTO'!$F$14:F745,'MODELO ORÇAMENTO'!F745,'MODELO ORÇAMENTO'!$I$14:I745,DADOS!$AE$7),COUNTIFS('MODELO ORÇAMENTO'!$D$14:D745,'MODELO ORÇAMENTO'!D745,'MODELO ORÇAMENTO'!$E$14:E745,'MODELO ORÇAMENTO'!E745,'MODELO ORÇAMENTO'!$F$14:F745,'MODELO ORÇAMENTO'!F745,'MODELO ORÇAMENTO'!$I$14:I745,DADOS!$AE$7))))</f>
        <v>0</v>
      </c>
      <c r="H745">
        <f>IF(I745="","",COUNTIFS('MODELO ORÇAMENTO'!$D$14:D745,'MODELO ORÇAMENTO'!D745,'MODELO ORÇAMENTO'!$E$14:E745,'MODELO ORÇAMENTO'!E745,'MODELO ORÇAMENTO'!$F$14:F745,'MODELO ORÇAMENTO'!F745,'MODELO ORÇAMENTO'!$G$14:G745,'MODELO ORÇAMENTO'!G745,'MODELO ORÇAMENTO'!$I$14:I745,DADOS!$AE$8))</f>
        <v>5</v>
      </c>
      <c r="I745" t="s">
        <v>16</v>
      </c>
      <c r="K745" s="49"/>
      <c r="L745" s="2" t="s">
        <v>1098</v>
      </c>
      <c r="O745" s="4" t="s">
        <v>233</v>
      </c>
      <c r="P745" s="3" t="s">
        <v>107</v>
      </c>
      <c r="Q745" s="5">
        <v>2.0482</v>
      </c>
      <c r="R745" s="7"/>
      <c r="S745" s="6"/>
      <c r="T745" s="8"/>
      <c r="U745" s="2" t="s">
        <v>42</v>
      </c>
      <c r="V745" s="43"/>
      <c r="Z745" s="10" t="s">
        <v>0</v>
      </c>
      <c r="AA745" s="10" t="s">
        <v>0</v>
      </c>
      <c r="AB745" s="10" t="s">
        <v>0</v>
      </c>
      <c r="AC745" s="10" t="s">
        <v>0</v>
      </c>
      <c r="AE745" s="10" t="s">
        <v>0</v>
      </c>
      <c r="AF745" s="10" t="s">
        <v>0</v>
      </c>
      <c r="AG745" s="10" t="s">
        <v>0</v>
      </c>
      <c r="AH745" s="10" t="s">
        <v>0</v>
      </c>
      <c r="AI745" s="10" t="s">
        <v>0</v>
      </c>
    </row>
    <row r="746" spans="2:35" ht="45" x14ac:dyDescent="0.25">
      <c r="B746">
        <f>IFERROR(IF(I746=DADOS!$AE$8,S746,""),0)</f>
        <v>0</v>
      </c>
      <c r="C746">
        <f>IF(I746=DADOS!$AE$8,S746,"")</f>
        <v>0</v>
      </c>
      <c r="D746">
        <f>IF(I746="","",COUNTIF(I$12:I746,DADOS!$AE$4))</f>
        <v>4</v>
      </c>
      <c r="E746">
        <f>IF(I746="","",IF(I746=DADOS!$AE$4,"",IF(OR(I746=DADOS!$AE$5,I746=DADOS!$AE$6,I746=DADOS!$AE$7),COUNTIFS('MODELO ORÇAMENTO'!$D$14:D746,'MODELO ORÇAMENTO'!D746,'MODELO ORÇAMENTO'!$I$14:I746,DADOS!$AE$5),COUNTIFS('MODELO ORÇAMENTO'!$D$14:D746,'MODELO ORÇAMENTO'!D746,'MODELO ORÇAMENTO'!$I$14:I746,DADOS!$AE$5))))</f>
        <v>7</v>
      </c>
      <c r="F746">
        <f>IF(I746="","",IF(I746=DADOS!$AE$4,"",IF(OR(I746=DADOS!$AE$5,I746=DADOS!$AE$6,I746=DADOS!$AE$7),COUNTIFS('MODELO ORÇAMENTO'!$D$14:D746,'MODELO ORÇAMENTO'!D746,'MODELO ORÇAMENTO'!$E$14:E746,'MODELO ORÇAMENTO'!E746,'MODELO ORÇAMENTO'!$I$14:I746,DADOS!$AE$6),COUNTIFS('MODELO ORÇAMENTO'!$D$14:D746,'MODELO ORÇAMENTO'!D746,'MODELO ORÇAMENTO'!$E$14:E746,'MODELO ORÇAMENTO'!E746,'MODELO ORÇAMENTO'!$I$14:I746,DADOS!$AE$6))))</f>
        <v>0</v>
      </c>
      <c r="G746">
        <f>IF(I746="","",IF(I746=DADOS!$AE$4,"",IF(OR(I746=DADOS!$AE$5,I746=DADOS!$AE$6,I746=DADOS!$AE$7),COUNTIFS('MODELO ORÇAMENTO'!$D$14:D746,'MODELO ORÇAMENTO'!D746,'MODELO ORÇAMENTO'!$E$14:E746,'MODELO ORÇAMENTO'!E746,'MODELO ORÇAMENTO'!$F$14:F746,'MODELO ORÇAMENTO'!F746,'MODELO ORÇAMENTO'!$I$14:I746,DADOS!$AE$7),COUNTIFS('MODELO ORÇAMENTO'!$D$14:D746,'MODELO ORÇAMENTO'!D746,'MODELO ORÇAMENTO'!$E$14:E746,'MODELO ORÇAMENTO'!E746,'MODELO ORÇAMENTO'!$F$14:F746,'MODELO ORÇAMENTO'!F746,'MODELO ORÇAMENTO'!$I$14:I746,DADOS!$AE$7))))</f>
        <v>0</v>
      </c>
      <c r="H746">
        <f>IF(I746="","",COUNTIFS('MODELO ORÇAMENTO'!$D$14:D746,'MODELO ORÇAMENTO'!D746,'MODELO ORÇAMENTO'!$E$14:E746,'MODELO ORÇAMENTO'!E746,'MODELO ORÇAMENTO'!$F$14:F746,'MODELO ORÇAMENTO'!F746,'MODELO ORÇAMENTO'!$G$14:G746,'MODELO ORÇAMENTO'!G746,'MODELO ORÇAMENTO'!$I$14:I746,DADOS!$AE$8))</f>
        <v>6</v>
      </c>
      <c r="I746" t="s">
        <v>16</v>
      </c>
      <c r="K746" s="49"/>
      <c r="L746" s="2" t="s">
        <v>1099</v>
      </c>
      <c r="O746" s="4" t="s">
        <v>235</v>
      </c>
      <c r="P746" s="3" t="s">
        <v>107</v>
      </c>
      <c r="Q746" s="5">
        <v>2.0482</v>
      </c>
      <c r="R746" s="7"/>
      <c r="S746" s="6"/>
      <c r="T746" s="8"/>
      <c r="U746" s="2" t="s">
        <v>42</v>
      </c>
      <c r="V746" s="43"/>
      <c r="Z746" s="10" t="s">
        <v>0</v>
      </c>
      <c r="AA746" s="10" t="s">
        <v>0</v>
      </c>
      <c r="AB746" s="10" t="s">
        <v>0</v>
      </c>
      <c r="AC746" s="10" t="s">
        <v>0</v>
      </c>
      <c r="AE746" s="10" t="s">
        <v>0</v>
      </c>
      <c r="AF746" s="10" t="s">
        <v>0</v>
      </c>
      <c r="AG746" s="10" t="s">
        <v>0</v>
      </c>
      <c r="AH746" s="10" t="s">
        <v>0</v>
      </c>
      <c r="AI746" s="10" t="s">
        <v>0</v>
      </c>
    </row>
    <row r="747" spans="2:35" ht="45" x14ac:dyDescent="0.25">
      <c r="B747">
        <f>IFERROR(IF(I747=DADOS!$AE$8,S747,""),0)</f>
        <v>0</v>
      </c>
      <c r="C747">
        <f>IF(I747=DADOS!$AE$8,S747,"")</f>
        <v>0</v>
      </c>
      <c r="D747">
        <f>IF(I747="","",COUNTIF(I$12:I747,DADOS!$AE$4))</f>
        <v>4</v>
      </c>
      <c r="E747">
        <f>IF(I747="","",IF(I747=DADOS!$AE$4,"",IF(OR(I747=DADOS!$AE$5,I747=DADOS!$AE$6,I747=DADOS!$AE$7),COUNTIFS('MODELO ORÇAMENTO'!$D$14:D747,'MODELO ORÇAMENTO'!D747,'MODELO ORÇAMENTO'!$I$14:I747,DADOS!$AE$5),COUNTIFS('MODELO ORÇAMENTO'!$D$14:D747,'MODELO ORÇAMENTO'!D747,'MODELO ORÇAMENTO'!$I$14:I747,DADOS!$AE$5))))</f>
        <v>7</v>
      </c>
      <c r="F747">
        <f>IF(I747="","",IF(I747=DADOS!$AE$4,"",IF(OR(I747=DADOS!$AE$5,I747=DADOS!$AE$6,I747=DADOS!$AE$7),COUNTIFS('MODELO ORÇAMENTO'!$D$14:D747,'MODELO ORÇAMENTO'!D747,'MODELO ORÇAMENTO'!$E$14:E747,'MODELO ORÇAMENTO'!E747,'MODELO ORÇAMENTO'!$I$14:I747,DADOS!$AE$6),COUNTIFS('MODELO ORÇAMENTO'!$D$14:D747,'MODELO ORÇAMENTO'!D747,'MODELO ORÇAMENTO'!$E$14:E747,'MODELO ORÇAMENTO'!E747,'MODELO ORÇAMENTO'!$I$14:I747,DADOS!$AE$6))))</f>
        <v>0</v>
      </c>
      <c r="G747">
        <f>IF(I747="","",IF(I747=DADOS!$AE$4,"",IF(OR(I747=DADOS!$AE$5,I747=DADOS!$AE$6,I747=DADOS!$AE$7),COUNTIFS('MODELO ORÇAMENTO'!$D$14:D747,'MODELO ORÇAMENTO'!D747,'MODELO ORÇAMENTO'!$E$14:E747,'MODELO ORÇAMENTO'!E747,'MODELO ORÇAMENTO'!$F$14:F747,'MODELO ORÇAMENTO'!F747,'MODELO ORÇAMENTO'!$I$14:I747,DADOS!$AE$7),COUNTIFS('MODELO ORÇAMENTO'!$D$14:D747,'MODELO ORÇAMENTO'!D747,'MODELO ORÇAMENTO'!$E$14:E747,'MODELO ORÇAMENTO'!E747,'MODELO ORÇAMENTO'!$F$14:F747,'MODELO ORÇAMENTO'!F747,'MODELO ORÇAMENTO'!$I$14:I747,DADOS!$AE$7))))</f>
        <v>0</v>
      </c>
      <c r="H747">
        <f>IF(I747="","",COUNTIFS('MODELO ORÇAMENTO'!$D$14:D747,'MODELO ORÇAMENTO'!D747,'MODELO ORÇAMENTO'!$E$14:E747,'MODELO ORÇAMENTO'!E747,'MODELO ORÇAMENTO'!$F$14:F747,'MODELO ORÇAMENTO'!F747,'MODELO ORÇAMENTO'!$G$14:G747,'MODELO ORÇAMENTO'!G747,'MODELO ORÇAMENTO'!$I$14:I747,DADOS!$AE$8))</f>
        <v>7</v>
      </c>
      <c r="I747" t="s">
        <v>16</v>
      </c>
      <c r="K747" s="49"/>
      <c r="L747" s="2" t="s">
        <v>1100</v>
      </c>
      <c r="O747" s="4" t="s">
        <v>496</v>
      </c>
      <c r="P747" s="3" t="s">
        <v>49</v>
      </c>
      <c r="Q747" s="5">
        <v>17.555999999999997</v>
      </c>
      <c r="R747" s="7"/>
      <c r="S747" s="6"/>
      <c r="T747" s="8"/>
      <c r="U747" s="2" t="s">
        <v>42</v>
      </c>
      <c r="V747" s="43"/>
      <c r="Z747" s="10" t="s">
        <v>0</v>
      </c>
      <c r="AA747" s="10" t="s">
        <v>0</v>
      </c>
      <c r="AB747" s="10" t="s">
        <v>0</v>
      </c>
      <c r="AC747" s="10" t="s">
        <v>0</v>
      </c>
      <c r="AE747" s="10" t="s">
        <v>0</v>
      </c>
      <c r="AF747" s="10" t="s">
        <v>0</v>
      </c>
      <c r="AG747" s="10" t="s">
        <v>0</v>
      </c>
      <c r="AH747" s="10" t="s">
        <v>0</v>
      </c>
      <c r="AI747" s="10" t="s">
        <v>0</v>
      </c>
    </row>
    <row r="748" spans="2:35" ht="45" x14ac:dyDescent="0.25">
      <c r="B748">
        <f>IFERROR(IF(I748=DADOS!$AE$8,S748,""),0)</f>
        <v>0</v>
      </c>
      <c r="C748">
        <f>IF(I748=DADOS!$AE$8,S748,"")</f>
        <v>0</v>
      </c>
      <c r="D748">
        <f>IF(I748="","",COUNTIF(I$12:I748,DADOS!$AE$4))</f>
        <v>4</v>
      </c>
      <c r="E748">
        <f>IF(I748="","",IF(I748=DADOS!$AE$4,"",IF(OR(I748=DADOS!$AE$5,I748=DADOS!$AE$6,I748=DADOS!$AE$7),COUNTIFS('MODELO ORÇAMENTO'!$D$14:D748,'MODELO ORÇAMENTO'!D748,'MODELO ORÇAMENTO'!$I$14:I748,DADOS!$AE$5),COUNTIFS('MODELO ORÇAMENTO'!$D$14:D748,'MODELO ORÇAMENTO'!D748,'MODELO ORÇAMENTO'!$I$14:I748,DADOS!$AE$5))))</f>
        <v>7</v>
      </c>
      <c r="F748">
        <f>IF(I748="","",IF(I748=DADOS!$AE$4,"",IF(OR(I748=DADOS!$AE$5,I748=DADOS!$AE$6,I748=DADOS!$AE$7),COUNTIFS('MODELO ORÇAMENTO'!$D$14:D748,'MODELO ORÇAMENTO'!D748,'MODELO ORÇAMENTO'!$E$14:E748,'MODELO ORÇAMENTO'!E748,'MODELO ORÇAMENTO'!$I$14:I748,DADOS!$AE$6),COUNTIFS('MODELO ORÇAMENTO'!$D$14:D748,'MODELO ORÇAMENTO'!D748,'MODELO ORÇAMENTO'!$E$14:E748,'MODELO ORÇAMENTO'!E748,'MODELO ORÇAMENTO'!$I$14:I748,DADOS!$AE$6))))</f>
        <v>0</v>
      </c>
      <c r="G748">
        <f>IF(I748="","",IF(I748=DADOS!$AE$4,"",IF(OR(I748=DADOS!$AE$5,I748=DADOS!$AE$6,I748=DADOS!$AE$7),COUNTIFS('MODELO ORÇAMENTO'!$D$14:D748,'MODELO ORÇAMENTO'!D748,'MODELO ORÇAMENTO'!$E$14:E748,'MODELO ORÇAMENTO'!E748,'MODELO ORÇAMENTO'!$F$14:F748,'MODELO ORÇAMENTO'!F748,'MODELO ORÇAMENTO'!$I$14:I748,DADOS!$AE$7),COUNTIFS('MODELO ORÇAMENTO'!$D$14:D748,'MODELO ORÇAMENTO'!D748,'MODELO ORÇAMENTO'!$E$14:E748,'MODELO ORÇAMENTO'!E748,'MODELO ORÇAMENTO'!$F$14:F748,'MODELO ORÇAMENTO'!F748,'MODELO ORÇAMENTO'!$I$14:I748,DADOS!$AE$7))))</f>
        <v>0</v>
      </c>
      <c r="H748">
        <f>IF(I748="","",COUNTIFS('MODELO ORÇAMENTO'!$D$14:D748,'MODELO ORÇAMENTO'!D748,'MODELO ORÇAMENTO'!$E$14:E748,'MODELO ORÇAMENTO'!E748,'MODELO ORÇAMENTO'!$F$14:F748,'MODELO ORÇAMENTO'!F748,'MODELO ORÇAMENTO'!$G$14:G748,'MODELO ORÇAMENTO'!G748,'MODELO ORÇAMENTO'!$I$14:I748,DADOS!$AE$8))</f>
        <v>8</v>
      </c>
      <c r="I748" t="s">
        <v>16</v>
      </c>
      <c r="K748" s="49"/>
      <c r="L748" s="2" t="s">
        <v>1101</v>
      </c>
      <c r="O748" s="4" t="s">
        <v>498</v>
      </c>
      <c r="P748" s="3" t="s">
        <v>49</v>
      </c>
      <c r="Q748" s="5">
        <v>17.555999999999997</v>
      </c>
      <c r="R748" s="7"/>
      <c r="S748" s="6"/>
      <c r="T748" s="8"/>
      <c r="U748" s="2" t="s">
        <v>42</v>
      </c>
      <c r="V748" s="43"/>
      <c r="Z748" s="10" t="s">
        <v>0</v>
      </c>
      <c r="AA748" s="10" t="s">
        <v>0</v>
      </c>
      <c r="AB748" s="10" t="s">
        <v>0</v>
      </c>
      <c r="AC748" s="10" t="s">
        <v>0</v>
      </c>
      <c r="AE748" s="10" t="s">
        <v>0</v>
      </c>
      <c r="AF748" s="10" t="s">
        <v>0</v>
      </c>
      <c r="AG748" s="10" t="s">
        <v>0</v>
      </c>
      <c r="AH748" s="10" t="s">
        <v>0</v>
      </c>
      <c r="AI748" s="10" t="s">
        <v>0</v>
      </c>
    </row>
    <row r="749" spans="2:35" x14ac:dyDescent="0.25">
      <c r="B749" t="str">
        <f>IFERROR(IF(I749=DADOS!$AE$8,S749,""),0)</f>
        <v/>
      </c>
      <c r="C749" t="str">
        <f>IF(I749=DADOS!$AE$8,S749,"")</f>
        <v/>
      </c>
      <c r="D749" t="str">
        <f>IF(I749="","",COUNTIF(I$12:I749,DADOS!$AE$4))</f>
        <v/>
      </c>
      <c r="E749" t="str">
        <f>IF(I749="","",IF(I749=DADOS!$AE$4,"",IF(OR(I749=DADOS!$AE$5,I749=DADOS!$AE$6,I749=DADOS!$AE$7),COUNTIFS('MODELO ORÇAMENTO'!$D$14:D749,'MODELO ORÇAMENTO'!D749,'MODELO ORÇAMENTO'!$I$14:I749,DADOS!$AE$5),COUNTIFS('MODELO ORÇAMENTO'!$D$14:D749,'MODELO ORÇAMENTO'!D749,'MODELO ORÇAMENTO'!$I$14:I749,DADOS!$AE$5))))</f>
        <v/>
      </c>
      <c r="F749" t="str">
        <f>IF(I749="","",IF(I749=DADOS!$AE$4,"",IF(OR(I749=DADOS!$AE$5,I749=DADOS!$AE$6,I749=DADOS!$AE$7),COUNTIFS('MODELO ORÇAMENTO'!$D$14:D749,'MODELO ORÇAMENTO'!D749,'MODELO ORÇAMENTO'!$E$14:E749,'MODELO ORÇAMENTO'!E749,'MODELO ORÇAMENTO'!$I$14:I749,DADOS!$AE$6),COUNTIFS('MODELO ORÇAMENTO'!$D$14:D749,'MODELO ORÇAMENTO'!D749,'MODELO ORÇAMENTO'!$E$14:E749,'MODELO ORÇAMENTO'!E749,'MODELO ORÇAMENTO'!$I$14:I749,DADOS!$AE$6))))</f>
        <v/>
      </c>
      <c r="G749" t="str">
        <f>IF(I749="","",IF(I749=DADOS!$AE$4,"",IF(OR(I749=DADOS!$AE$5,I749=DADOS!$AE$6,I749=DADOS!$AE$7),COUNTIFS('MODELO ORÇAMENTO'!$D$14:D749,'MODELO ORÇAMENTO'!D749,'MODELO ORÇAMENTO'!$E$14:E749,'MODELO ORÇAMENTO'!E749,'MODELO ORÇAMENTO'!$F$14:F749,'MODELO ORÇAMENTO'!F749,'MODELO ORÇAMENTO'!$I$14:I749,DADOS!$AE$7),COUNTIFS('MODELO ORÇAMENTO'!$D$14:D749,'MODELO ORÇAMENTO'!D749,'MODELO ORÇAMENTO'!$E$14:E749,'MODELO ORÇAMENTO'!E749,'MODELO ORÇAMENTO'!$F$14:F749,'MODELO ORÇAMENTO'!F749,'MODELO ORÇAMENTO'!$I$14:I749,DADOS!$AE$7))))</f>
        <v/>
      </c>
      <c r="H749" t="str">
        <f>IF(I749="","",COUNTIFS('MODELO ORÇAMENTO'!$D$14:D749,'MODELO ORÇAMENTO'!D749,'MODELO ORÇAMENTO'!$E$14:E749,'MODELO ORÇAMENTO'!E749,'MODELO ORÇAMENTO'!$F$14:F749,'MODELO ORÇAMENTO'!F749,'MODELO ORÇAMENTO'!$G$14:G749,'MODELO ORÇAMENTO'!G749,'MODELO ORÇAMENTO'!$I$14:I749,DADOS!$AE$8))</f>
        <v/>
      </c>
      <c r="K749" s="49"/>
      <c r="L749" s="2" t="s">
        <v>0</v>
      </c>
      <c r="O749" s="4" t="s">
        <v>0</v>
      </c>
      <c r="P749" s="3" t="s">
        <v>0</v>
      </c>
      <c r="Q749" s="5" t="s">
        <v>0</v>
      </c>
      <c r="R749" s="7"/>
      <c r="S749" s="6"/>
      <c r="T749" s="8"/>
      <c r="V749" s="43"/>
      <c r="Z749" s="10" t="s">
        <v>0</v>
      </c>
      <c r="AA749" s="10" t="s">
        <v>0</v>
      </c>
      <c r="AB749" s="10" t="s">
        <v>0</v>
      </c>
      <c r="AC749" s="10" t="s">
        <v>0</v>
      </c>
      <c r="AE749" s="10" t="s">
        <v>0</v>
      </c>
      <c r="AF749" s="10" t="s">
        <v>0</v>
      </c>
      <c r="AG749" s="10" t="s">
        <v>0</v>
      </c>
      <c r="AH749" s="10" t="s">
        <v>0</v>
      </c>
      <c r="AI749" s="10" t="s">
        <v>0</v>
      </c>
    </row>
    <row r="750" spans="2:35" x14ac:dyDescent="0.25">
      <c r="B750" t="str">
        <f>IFERROR(IF(I750=DADOS!$AE$8,S750,""),0)</f>
        <v/>
      </c>
      <c r="C750" t="str">
        <f>IF(I750=DADOS!$AE$8,S750,"")</f>
        <v/>
      </c>
      <c r="D750">
        <f>IF(I750="","",COUNTIF(I$12:I750,DADOS!$AE$4))</f>
        <v>4</v>
      </c>
      <c r="E750">
        <f>IF(I750="","",IF(I750=DADOS!$AE$4,"",IF(OR(I750=DADOS!$AE$5,I750=DADOS!$AE$6,I750=DADOS!$AE$7),COUNTIFS('MODELO ORÇAMENTO'!$D$14:D750,'MODELO ORÇAMENTO'!D750,'MODELO ORÇAMENTO'!$I$14:I750,DADOS!$AE$5),COUNTIFS('MODELO ORÇAMENTO'!$D$14:D750,'MODELO ORÇAMENTO'!D750,'MODELO ORÇAMENTO'!$I$14:I750,DADOS!$AE$5))))</f>
        <v>8</v>
      </c>
      <c r="F750">
        <f>IF(I750="","",IF(I750=DADOS!$AE$4,"",IF(OR(I750=DADOS!$AE$5,I750=DADOS!$AE$6,I750=DADOS!$AE$7),COUNTIFS('MODELO ORÇAMENTO'!$D$14:D750,'MODELO ORÇAMENTO'!D750,'MODELO ORÇAMENTO'!$E$14:E750,'MODELO ORÇAMENTO'!E750,'MODELO ORÇAMENTO'!$I$14:I750,DADOS!$AE$6),COUNTIFS('MODELO ORÇAMENTO'!$D$14:D750,'MODELO ORÇAMENTO'!D750,'MODELO ORÇAMENTO'!$E$14:E750,'MODELO ORÇAMENTO'!E750,'MODELO ORÇAMENTO'!$I$14:I750,DADOS!$AE$6))))</f>
        <v>0</v>
      </c>
      <c r="G750">
        <f>IF(I750="","",IF(I750=DADOS!$AE$4,"",IF(OR(I750=DADOS!$AE$5,I750=DADOS!$AE$6,I750=DADOS!$AE$7),COUNTIFS('MODELO ORÇAMENTO'!$D$14:D750,'MODELO ORÇAMENTO'!D750,'MODELO ORÇAMENTO'!$E$14:E750,'MODELO ORÇAMENTO'!E750,'MODELO ORÇAMENTO'!$F$14:F750,'MODELO ORÇAMENTO'!F750,'MODELO ORÇAMENTO'!$I$14:I750,DADOS!$AE$7),COUNTIFS('MODELO ORÇAMENTO'!$D$14:D750,'MODELO ORÇAMENTO'!D750,'MODELO ORÇAMENTO'!$E$14:E750,'MODELO ORÇAMENTO'!E750,'MODELO ORÇAMENTO'!$F$14:F750,'MODELO ORÇAMENTO'!F750,'MODELO ORÇAMENTO'!$I$14:I750,DADOS!$AE$7))))</f>
        <v>0</v>
      </c>
      <c r="H750">
        <f>IF(I750="","",COUNTIFS('MODELO ORÇAMENTO'!$D$14:D750,'MODELO ORÇAMENTO'!D750,'MODELO ORÇAMENTO'!$E$14:E750,'MODELO ORÇAMENTO'!E750,'MODELO ORÇAMENTO'!$F$14:F750,'MODELO ORÇAMENTO'!F750,'MODELO ORÇAMENTO'!$G$14:G750,'MODELO ORÇAMENTO'!G750,'MODELO ORÇAMENTO'!$I$14:I750,DADOS!$AE$8))</f>
        <v>0</v>
      </c>
      <c r="I750" t="s">
        <v>13</v>
      </c>
      <c r="K750" s="49"/>
      <c r="L750" s="2" t="s">
        <v>1102</v>
      </c>
      <c r="O750" s="4" t="s">
        <v>268</v>
      </c>
      <c r="P750" s="3" t="s">
        <v>0</v>
      </c>
      <c r="Q750" s="5" t="s">
        <v>0</v>
      </c>
      <c r="R750" s="7"/>
      <c r="S750" s="6"/>
      <c r="T750" s="8"/>
      <c r="V750" s="43"/>
      <c r="X750" s="9" t="s">
        <v>268</v>
      </c>
      <c r="Z750" s="10" t="s">
        <v>0</v>
      </c>
      <c r="AA750" s="10" t="s">
        <v>0</v>
      </c>
      <c r="AB750" s="10" t="s">
        <v>0</v>
      </c>
      <c r="AC750" s="10" t="s">
        <v>0</v>
      </c>
      <c r="AE750" s="10" t="s">
        <v>0</v>
      </c>
      <c r="AF750" s="10" t="s">
        <v>0</v>
      </c>
      <c r="AG750" s="10" t="s">
        <v>0</v>
      </c>
      <c r="AH750" s="10" t="s">
        <v>0</v>
      </c>
      <c r="AI750" s="10" t="s">
        <v>0</v>
      </c>
    </row>
    <row r="751" spans="2:35" ht="60" x14ac:dyDescent="0.25">
      <c r="B751">
        <f>IFERROR(IF(I751=DADOS!$AE$8,S751,""),0)</f>
        <v>0</v>
      </c>
      <c r="C751">
        <f>IF(I751=DADOS!$AE$8,S751,"")</f>
        <v>0</v>
      </c>
      <c r="D751">
        <f>IF(I751="","",COUNTIF(I$12:I751,DADOS!$AE$4))</f>
        <v>4</v>
      </c>
      <c r="E751">
        <f>IF(I751="","",IF(I751=DADOS!$AE$4,"",IF(OR(I751=DADOS!$AE$5,I751=DADOS!$AE$6,I751=DADOS!$AE$7),COUNTIFS('MODELO ORÇAMENTO'!$D$14:D751,'MODELO ORÇAMENTO'!D751,'MODELO ORÇAMENTO'!$I$14:I751,DADOS!$AE$5),COUNTIFS('MODELO ORÇAMENTO'!$D$14:D751,'MODELO ORÇAMENTO'!D751,'MODELO ORÇAMENTO'!$I$14:I751,DADOS!$AE$5))))</f>
        <v>8</v>
      </c>
      <c r="F751">
        <f>IF(I751="","",IF(I751=DADOS!$AE$4,"",IF(OR(I751=DADOS!$AE$5,I751=DADOS!$AE$6,I751=DADOS!$AE$7),COUNTIFS('MODELO ORÇAMENTO'!$D$14:D751,'MODELO ORÇAMENTO'!D751,'MODELO ORÇAMENTO'!$E$14:E751,'MODELO ORÇAMENTO'!E751,'MODELO ORÇAMENTO'!$I$14:I751,DADOS!$AE$6),COUNTIFS('MODELO ORÇAMENTO'!$D$14:D751,'MODELO ORÇAMENTO'!D751,'MODELO ORÇAMENTO'!$E$14:E751,'MODELO ORÇAMENTO'!E751,'MODELO ORÇAMENTO'!$I$14:I751,DADOS!$AE$6))))</f>
        <v>0</v>
      </c>
      <c r="G751">
        <f>IF(I751="","",IF(I751=DADOS!$AE$4,"",IF(OR(I751=DADOS!$AE$5,I751=DADOS!$AE$6,I751=DADOS!$AE$7),COUNTIFS('MODELO ORÇAMENTO'!$D$14:D751,'MODELO ORÇAMENTO'!D751,'MODELO ORÇAMENTO'!$E$14:E751,'MODELO ORÇAMENTO'!E751,'MODELO ORÇAMENTO'!$F$14:F751,'MODELO ORÇAMENTO'!F751,'MODELO ORÇAMENTO'!$I$14:I751,DADOS!$AE$7),COUNTIFS('MODELO ORÇAMENTO'!$D$14:D751,'MODELO ORÇAMENTO'!D751,'MODELO ORÇAMENTO'!$E$14:E751,'MODELO ORÇAMENTO'!E751,'MODELO ORÇAMENTO'!$F$14:F751,'MODELO ORÇAMENTO'!F751,'MODELO ORÇAMENTO'!$I$14:I751,DADOS!$AE$7))))</f>
        <v>0</v>
      </c>
      <c r="H751">
        <f>IF(I751="","",COUNTIFS('MODELO ORÇAMENTO'!$D$14:D751,'MODELO ORÇAMENTO'!D751,'MODELO ORÇAMENTO'!$E$14:E751,'MODELO ORÇAMENTO'!E751,'MODELO ORÇAMENTO'!$F$14:F751,'MODELO ORÇAMENTO'!F751,'MODELO ORÇAMENTO'!$G$14:G751,'MODELO ORÇAMENTO'!G751,'MODELO ORÇAMENTO'!$I$14:I751,DADOS!$AE$8))</f>
        <v>1</v>
      </c>
      <c r="I751" t="s">
        <v>16</v>
      </c>
      <c r="K751" s="49"/>
      <c r="L751" s="2" t="s">
        <v>1103</v>
      </c>
      <c r="O751" s="4" t="s">
        <v>270</v>
      </c>
      <c r="P751" s="3" t="s">
        <v>49</v>
      </c>
      <c r="Q751" s="5">
        <v>100.23</v>
      </c>
      <c r="R751" s="7"/>
      <c r="S751" s="6"/>
      <c r="T751" s="8"/>
      <c r="U751" s="2" t="s">
        <v>42</v>
      </c>
      <c r="V751" s="43"/>
      <c r="Z751" s="10" t="s">
        <v>0</v>
      </c>
      <c r="AA751" s="10" t="s">
        <v>0</v>
      </c>
      <c r="AB751" s="10" t="s">
        <v>0</v>
      </c>
      <c r="AC751" s="10" t="s">
        <v>0</v>
      </c>
      <c r="AE751" s="10" t="s">
        <v>0</v>
      </c>
      <c r="AF751" s="10" t="s">
        <v>0</v>
      </c>
      <c r="AG751" s="10" t="s">
        <v>0</v>
      </c>
      <c r="AH751" s="10" t="s">
        <v>0</v>
      </c>
      <c r="AI751" s="10" t="s">
        <v>0</v>
      </c>
    </row>
    <row r="752" spans="2:35" ht="45" x14ac:dyDescent="0.25">
      <c r="B752">
        <f>IFERROR(IF(I752=DADOS!$AE$8,S752,""),0)</f>
        <v>0</v>
      </c>
      <c r="C752">
        <f>IF(I752=DADOS!$AE$8,S752,"")</f>
        <v>0</v>
      </c>
      <c r="D752">
        <f>IF(I752="","",COUNTIF(I$12:I752,DADOS!$AE$4))</f>
        <v>4</v>
      </c>
      <c r="E752">
        <f>IF(I752="","",IF(I752=DADOS!$AE$4,"",IF(OR(I752=DADOS!$AE$5,I752=DADOS!$AE$6,I752=DADOS!$AE$7),COUNTIFS('MODELO ORÇAMENTO'!$D$14:D752,'MODELO ORÇAMENTO'!D752,'MODELO ORÇAMENTO'!$I$14:I752,DADOS!$AE$5),COUNTIFS('MODELO ORÇAMENTO'!$D$14:D752,'MODELO ORÇAMENTO'!D752,'MODELO ORÇAMENTO'!$I$14:I752,DADOS!$AE$5))))</f>
        <v>8</v>
      </c>
      <c r="F752">
        <f>IF(I752="","",IF(I752=DADOS!$AE$4,"",IF(OR(I752=DADOS!$AE$5,I752=DADOS!$AE$6,I752=DADOS!$AE$7),COUNTIFS('MODELO ORÇAMENTO'!$D$14:D752,'MODELO ORÇAMENTO'!D752,'MODELO ORÇAMENTO'!$E$14:E752,'MODELO ORÇAMENTO'!E752,'MODELO ORÇAMENTO'!$I$14:I752,DADOS!$AE$6),COUNTIFS('MODELO ORÇAMENTO'!$D$14:D752,'MODELO ORÇAMENTO'!D752,'MODELO ORÇAMENTO'!$E$14:E752,'MODELO ORÇAMENTO'!E752,'MODELO ORÇAMENTO'!$I$14:I752,DADOS!$AE$6))))</f>
        <v>0</v>
      </c>
      <c r="G752">
        <f>IF(I752="","",IF(I752=DADOS!$AE$4,"",IF(OR(I752=DADOS!$AE$5,I752=DADOS!$AE$6,I752=DADOS!$AE$7),COUNTIFS('MODELO ORÇAMENTO'!$D$14:D752,'MODELO ORÇAMENTO'!D752,'MODELO ORÇAMENTO'!$E$14:E752,'MODELO ORÇAMENTO'!E752,'MODELO ORÇAMENTO'!$F$14:F752,'MODELO ORÇAMENTO'!F752,'MODELO ORÇAMENTO'!$I$14:I752,DADOS!$AE$7),COUNTIFS('MODELO ORÇAMENTO'!$D$14:D752,'MODELO ORÇAMENTO'!D752,'MODELO ORÇAMENTO'!$E$14:E752,'MODELO ORÇAMENTO'!E752,'MODELO ORÇAMENTO'!$F$14:F752,'MODELO ORÇAMENTO'!F752,'MODELO ORÇAMENTO'!$I$14:I752,DADOS!$AE$7))))</f>
        <v>0</v>
      </c>
      <c r="H752">
        <f>IF(I752="","",COUNTIFS('MODELO ORÇAMENTO'!$D$14:D752,'MODELO ORÇAMENTO'!D752,'MODELO ORÇAMENTO'!$E$14:E752,'MODELO ORÇAMENTO'!E752,'MODELO ORÇAMENTO'!$F$14:F752,'MODELO ORÇAMENTO'!F752,'MODELO ORÇAMENTO'!$G$14:G752,'MODELO ORÇAMENTO'!G752,'MODELO ORÇAMENTO'!$I$14:I752,DADOS!$AE$8))</f>
        <v>2</v>
      </c>
      <c r="I752" t="s">
        <v>16</v>
      </c>
      <c r="K752" s="49"/>
      <c r="L752" s="2" t="s">
        <v>1104</v>
      </c>
      <c r="O752" s="4" t="s">
        <v>272</v>
      </c>
      <c r="P752" s="3" t="s">
        <v>49</v>
      </c>
      <c r="Q752" s="5">
        <v>100.23</v>
      </c>
      <c r="R752" s="7"/>
      <c r="S752" s="6"/>
      <c r="T752" s="8"/>
      <c r="U752" s="2" t="s">
        <v>42</v>
      </c>
      <c r="V752" s="43"/>
      <c r="Z752" s="10" t="s">
        <v>0</v>
      </c>
      <c r="AA752" s="10" t="s">
        <v>0</v>
      </c>
      <c r="AB752" s="10" t="s">
        <v>0</v>
      </c>
      <c r="AC752" s="10" t="s">
        <v>0</v>
      </c>
      <c r="AE752" s="10" t="s">
        <v>0</v>
      </c>
      <c r="AF752" s="10" t="s">
        <v>0</v>
      </c>
      <c r="AG752" s="10" t="s">
        <v>0</v>
      </c>
      <c r="AH752" s="10" t="s">
        <v>0</v>
      </c>
      <c r="AI752" s="10" t="s">
        <v>0</v>
      </c>
    </row>
    <row r="753" spans="2:35" ht="45" x14ac:dyDescent="0.25">
      <c r="B753">
        <f>IFERROR(IF(I753=DADOS!$AE$8,S753,""),0)</f>
        <v>0</v>
      </c>
      <c r="C753">
        <f>IF(I753=DADOS!$AE$8,S753,"")</f>
        <v>0</v>
      </c>
      <c r="D753">
        <f>IF(I753="","",COUNTIF(I$12:I753,DADOS!$AE$4))</f>
        <v>4</v>
      </c>
      <c r="E753">
        <f>IF(I753="","",IF(I753=DADOS!$AE$4,"",IF(OR(I753=DADOS!$AE$5,I753=DADOS!$AE$6,I753=DADOS!$AE$7),COUNTIFS('MODELO ORÇAMENTO'!$D$14:D753,'MODELO ORÇAMENTO'!D753,'MODELO ORÇAMENTO'!$I$14:I753,DADOS!$AE$5),COUNTIFS('MODELO ORÇAMENTO'!$D$14:D753,'MODELO ORÇAMENTO'!D753,'MODELO ORÇAMENTO'!$I$14:I753,DADOS!$AE$5))))</f>
        <v>8</v>
      </c>
      <c r="F753">
        <f>IF(I753="","",IF(I753=DADOS!$AE$4,"",IF(OR(I753=DADOS!$AE$5,I753=DADOS!$AE$6,I753=DADOS!$AE$7),COUNTIFS('MODELO ORÇAMENTO'!$D$14:D753,'MODELO ORÇAMENTO'!D753,'MODELO ORÇAMENTO'!$E$14:E753,'MODELO ORÇAMENTO'!E753,'MODELO ORÇAMENTO'!$I$14:I753,DADOS!$AE$6),COUNTIFS('MODELO ORÇAMENTO'!$D$14:D753,'MODELO ORÇAMENTO'!D753,'MODELO ORÇAMENTO'!$E$14:E753,'MODELO ORÇAMENTO'!E753,'MODELO ORÇAMENTO'!$I$14:I753,DADOS!$AE$6))))</f>
        <v>0</v>
      </c>
      <c r="G753">
        <f>IF(I753="","",IF(I753=DADOS!$AE$4,"",IF(OR(I753=DADOS!$AE$5,I753=DADOS!$AE$6,I753=DADOS!$AE$7),COUNTIFS('MODELO ORÇAMENTO'!$D$14:D753,'MODELO ORÇAMENTO'!D753,'MODELO ORÇAMENTO'!$E$14:E753,'MODELO ORÇAMENTO'!E753,'MODELO ORÇAMENTO'!$F$14:F753,'MODELO ORÇAMENTO'!F753,'MODELO ORÇAMENTO'!$I$14:I753,DADOS!$AE$7),COUNTIFS('MODELO ORÇAMENTO'!$D$14:D753,'MODELO ORÇAMENTO'!D753,'MODELO ORÇAMENTO'!$E$14:E753,'MODELO ORÇAMENTO'!E753,'MODELO ORÇAMENTO'!$F$14:F753,'MODELO ORÇAMENTO'!F753,'MODELO ORÇAMENTO'!$I$14:I753,DADOS!$AE$7))))</f>
        <v>0</v>
      </c>
      <c r="H753">
        <f>IF(I753="","",COUNTIFS('MODELO ORÇAMENTO'!$D$14:D753,'MODELO ORÇAMENTO'!D753,'MODELO ORÇAMENTO'!$E$14:E753,'MODELO ORÇAMENTO'!E753,'MODELO ORÇAMENTO'!$F$14:F753,'MODELO ORÇAMENTO'!F753,'MODELO ORÇAMENTO'!$G$14:G753,'MODELO ORÇAMENTO'!G753,'MODELO ORÇAMENTO'!$I$14:I753,DADOS!$AE$8))</f>
        <v>3</v>
      </c>
      <c r="I753" t="s">
        <v>16</v>
      </c>
      <c r="K753" s="49"/>
      <c r="L753" s="2" t="s">
        <v>1105</v>
      </c>
      <c r="O753" s="4" t="s">
        <v>532</v>
      </c>
      <c r="P753" s="3" t="s">
        <v>75</v>
      </c>
      <c r="Q753" s="5">
        <v>30</v>
      </c>
      <c r="R753" s="7"/>
      <c r="S753" s="6"/>
      <c r="T753" s="8"/>
      <c r="U753" s="2" t="s">
        <v>42</v>
      </c>
      <c r="V753" s="43"/>
      <c r="Z753" s="10" t="s">
        <v>0</v>
      </c>
      <c r="AA753" s="10" t="s">
        <v>0</v>
      </c>
      <c r="AB753" s="10" t="s">
        <v>0</v>
      </c>
      <c r="AC753" s="10" t="s">
        <v>0</v>
      </c>
      <c r="AE753" s="10" t="s">
        <v>0</v>
      </c>
      <c r="AF753" s="10" t="s">
        <v>0</v>
      </c>
      <c r="AG753" s="10" t="s">
        <v>0</v>
      </c>
      <c r="AH753" s="10" t="s">
        <v>0</v>
      </c>
      <c r="AI753" s="10" t="s">
        <v>0</v>
      </c>
    </row>
    <row r="754" spans="2:35" x14ac:dyDescent="0.25">
      <c r="B754" t="str">
        <f>IFERROR(IF(I754=DADOS!$AE$8,S754,""),0)</f>
        <v/>
      </c>
      <c r="C754" t="str">
        <f>IF(I754=DADOS!$AE$8,S754,"")</f>
        <v/>
      </c>
      <c r="D754" t="str">
        <f>IF(I754="","",COUNTIF(I$12:I754,DADOS!$AE$4))</f>
        <v/>
      </c>
      <c r="E754" t="str">
        <f>IF(I754="","",IF(I754=DADOS!$AE$4,"",IF(OR(I754=DADOS!$AE$5,I754=DADOS!$AE$6,I754=DADOS!$AE$7),COUNTIFS('MODELO ORÇAMENTO'!$D$14:D754,'MODELO ORÇAMENTO'!D754,'MODELO ORÇAMENTO'!$I$14:I754,DADOS!$AE$5),COUNTIFS('MODELO ORÇAMENTO'!$D$14:D754,'MODELO ORÇAMENTO'!D754,'MODELO ORÇAMENTO'!$I$14:I754,DADOS!$AE$5))))</f>
        <v/>
      </c>
      <c r="F754" t="str">
        <f>IF(I754="","",IF(I754=DADOS!$AE$4,"",IF(OR(I754=DADOS!$AE$5,I754=DADOS!$AE$6,I754=DADOS!$AE$7),COUNTIFS('MODELO ORÇAMENTO'!$D$14:D754,'MODELO ORÇAMENTO'!D754,'MODELO ORÇAMENTO'!$E$14:E754,'MODELO ORÇAMENTO'!E754,'MODELO ORÇAMENTO'!$I$14:I754,DADOS!$AE$6),COUNTIFS('MODELO ORÇAMENTO'!$D$14:D754,'MODELO ORÇAMENTO'!D754,'MODELO ORÇAMENTO'!$E$14:E754,'MODELO ORÇAMENTO'!E754,'MODELO ORÇAMENTO'!$I$14:I754,DADOS!$AE$6))))</f>
        <v/>
      </c>
      <c r="G754" t="str">
        <f>IF(I754="","",IF(I754=DADOS!$AE$4,"",IF(OR(I754=DADOS!$AE$5,I754=DADOS!$AE$6,I754=DADOS!$AE$7),COUNTIFS('MODELO ORÇAMENTO'!$D$14:D754,'MODELO ORÇAMENTO'!D754,'MODELO ORÇAMENTO'!$E$14:E754,'MODELO ORÇAMENTO'!E754,'MODELO ORÇAMENTO'!$F$14:F754,'MODELO ORÇAMENTO'!F754,'MODELO ORÇAMENTO'!$I$14:I754,DADOS!$AE$7),COUNTIFS('MODELO ORÇAMENTO'!$D$14:D754,'MODELO ORÇAMENTO'!D754,'MODELO ORÇAMENTO'!$E$14:E754,'MODELO ORÇAMENTO'!E754,'MODELO ORÇAMENTO'!$F$14:F754,'MODELO ORÇAMENTO'!F754,'MODELO ORÇAMENTO'!$I$14:I754,DADOS!$AE$7))))</f>
        <v/>
      </c>
      <c r="H754" t="str">
        <f>IF(I754="","",COUNTIFS('MODELO ORÇAMENTO'!$D$14:D754,'MODELO ORÇAMENTO'!D754,'MODELO ORÇAMENTO'!$E$14:E754,'MODELO ORÇAMENTO'!E754,'MODELO ORÇAMENTO'!$F$14:F754,'MODELO ORÇAMENTO'!F754,'MODELO ORÇAMENTO'!$G$14:G754,'MODELO ORÇAMENTO'!G754,'MODELO ORÇAMENTO'!$I$14:I754,DADOS!$AE$8))</f>
        <v/>
      </c>
      <c r="K754" s="49"/>
      <c r="L754" s="2" t="s">
        <v>0</v>
      </c>
      <c r="O754" s="4" t="s">
        <v>0</v>
      </c>
      <c r="P754" s="3" t="s">
        <v>0</v>
      </c>
      <c r="Q754" s="5" t="s">
        <v>0</v>
      </c>
      <c r="R754" s="7"/>
      <c r="S754" s="6"/>
      <c r="T754" s="8"/>
      <c r="V754" s="43"/>
      <c r="Z754" s="10" t="s">
        <v>0</v>
      </c>
      <c r="AA754" s="10" t="s">
        <v>0</v>
      </c>
      <c r="AB754" s="10" t="s">
        <v>0</v>
      </c>
      <c r="AC754" s="10" t="s">
        <v>0</v>
      </c>
      <c r="AE754" s="10" t="s">
        <v>0</v>
      </c>
      <c r="AF754" s="10" t="s">
        <v>0</v>
      </c>
      <c r="AG754" s="10" t="s">
        <v>0</v>
      </c>
      <c r="AH754" s="10" t="s">
        <v>0</v>
      </c>
      <c r="AI754" s="10" t="s">
        <v>0</v>
      </c>
    </row>
    <row r="755" spans="2:35" x14ac:dyDescent="0.25">
      <c r="B755" t="str">
        <f>IFERROR(IF(I755=DADOS!$AE$8,S755,""),0)</f>
        <v/>
      </c>
      <c r="C755" t="str">
        <f>IF(I755=DADOS!$AE$8,S755,"")</f>
        <v/>
      </c>
      <c r="D755">
        <f>IF(I755="","",COUNTIF(I$12:I755,DADOS!$AE$4))</f>
        <v>4</v>
      </c>
      <c r="E755">
        <f>IF(I755="","",IF(I755=DADOS!$AE$4,"",IF(OR(I755=DADOS!$AE$5,I755=DADOS!$AE$6,I755=DADOS!$AE$7),COUNTIFS('MODELO ORÇAMENTO'!$D$14:D755,'MODELO ORÇAMENTO'!D755,'MODELO ORÇAMENTO'!$I$14:I755,DADOS!$AE$5),COUNTIFS('MODELO ORÇAMENTO'!$D$14:D755,'MODELO ORÇAMENTO'!D755,'MODELO ORÇAMENTO'!$I$14:I755,DADOS!$AE$5))))</f>
        <v>9</v>
      </c>
      <c r="F755">
        <f>IF(I755="","",IF(I755=DADOS!$AE$4,"",IF(OR(I755=DADOS!$AE$5,I755=DADOS!$AE$6,I755=DADOS!$AE$7),COUNTIFS('MODELO ORÇAMENTO'!$D$14:D755,'MODELO ORÇAMENTO'!D755,'MODELO ORÇAMENTO'!$E$14:E755,'MODELO ORÇAMENTO'!E755,'MODELO ORÇAMENTO'!$I$14:I755,DADOS!$AE$6),COUNTIFS('MODELO ORÇAMENTO'!$D$14:D755,'MODELO ORÇAMENTO'!D755,'MODELO ORÇAMENTO'!$E$14:E755,'MODELO ORÇAMENTO'!E755,'MODELO ORÇAMENTO'!$I$14:I755,DADOS!$AE$6))))</f>
        <v>0</v>
      </c>
      <c r="G755">
        <f>IF(I755="","",IF(I755=DADOS!$AE$4,"",IF(OR(I755=DADOS!$AE$5,I755=DADOS!$AE$6,I755=DADOS!$AE$7),COUNTIFS('MODELO ORÇAMENTO'!$D$14:D755,'MODELO ORÇAMENTO'!D755,'MODELO ORÇAMENTO'!$E$14:E755,'MODELO ORÇAMENTO'!E755,'MODELO ORÇAMENTO'!$F$14:F755,'MODELO ORÇAMENTO'!F755,'MODELO ORÇAMENTO'!$I$14:I755,DADOS!$AE$7),COUNTIFS('MODELO ORÇAMENTO'!$D$14:D755,'MODELO ORÇAMENTO'!D755,'MODELO ORÇAMENTO'!$E$14:E755,'MODELO ORÇAMENTO'!E755,'MODELO ORÇAMENTO'!$F$14:F755,'MODELO ORÇAMENTO'!F755,'MODELO ORÇAMENTO'!$I$14:I755,DADOS!$AE$7))))</f>
        <v>0</v>
      </c>
      <c r="H755">
        <f>IF(I755="","",COUNTIFS('MODELO ORÇAMENTO'!$D$14:D755,'MODELO ORÇAMENTO'!D755,'MODELO ORÇAMENTO'!$E$14:E755,'MODELO ORÇAMENTO'!E755,'MODELO ORÇAMENTO'!$F$14:F755,'MODELO ORÇAMENTO'!F755,'MODELO ORÇAMENTO'!$G$14:G755,'MODELO ORÇAMENTO'!G755,'MODELO ORÇAMENTO'!$I$14:I755,DADOS!$AE$8))</f>
        <v>0</v>
      </c>
      <c r="I755" t="s">
        <v>13</v>
      </c>
      <c r="K755" s="49"/>
      <c r="L755" s="2" t="s">
        <v>1106</v>
      </c>
      <c r="O755" s="4" t="s">
        <v>540</v>
      </c>
      <c r="P755" s="3" t="s">
        <v>0</v>
      </c>
      <c r="Q755" s="5" t="s">
        <v>0</v>
      </c>
      <c r="R755" s="7"/>
      <c r="S755" s="6"/>
      <c r="T755" s="8"/>
      <c r="V755" s="43"/>
      <c r="X755" s="9" t="s">
        <v>540</v>
      </c>
      <c r="Z755" s="10" t="s">
        <v>0</v>
      </c>
      <c r="AA755" s="10" t="s">
        <v>0</v>
      </c>
      <c r="AB755" s="10" t="s">
        <v>0</v>
      </c>
      <c r="AC755" s="10" t="s">
        <v>0</v>
      </c>
      <c r="AE755" s="10" t="s">
        <v>0</v>
      </c>
      <c r="AF755" s="10" t="s">
        <v>0</v>
      </c>
      <c r="AG755" s="10" t="s">
        <v>0</v>
      </c>
      <c r="AH755" s="10" t="s">
        <v>0</v>
      </c>
      <c r="AI755" s="10" t="s">
        <v>0</v>
      </c>
    </row>
    <row r="756" spans="2:35" ht="30" x14ac:dyDescent="0.25">
      <c r="B756">
        <f>IFERROR(IF(I756=DADOS!$AE$8,S756,""),0)</f>
        <v>0</v>
      </c>
      <c r="C756">
        <f>IF(I756=DADOS!$AE$8,S756,"")</f>
        <v>0</v>
      </c>
      <c r="D756">
        <f>IF(I756="","",COUNTIF(I$12:I756,DADOS!$AE$4))</f>
        <v>4</v>
      </c>
      <c r="E756">
        <f>IF(I756="","",IF(I756=DADOS!$AE$4,"",IF(OR(I756=DADOS!$AE$5,I756=DADOS!$AE$6,I756=DADOS!$AE$7),COUNTIFS('MODELO ORÇAMENTO'!$D$14:D756,'MODELO ORÇAMENTO'!D756,'MODELO ORÇAMENTO'!$I$14:I756,DADOS!$AE$5),COUNTIFS('MODELO ORÇAMENTO'!$D$14:D756,'MODELO ORÇAMENTO'!D756,'MODELO ORÇAMENTO'!$I$14:I756,DADOS!$AE$5))))</f>
        <v>9</v>
      </c>
      <c r="F756">
        <f>IF(I756="","",IF(I756=DADOS!$AE$4,"",IF(OR(I756=DADOS!$AE$5,I756=DADOS!$AE$6,I756=DADOS!$AE$7),COUNTIFS('MODELO ORÇAMENTO'!$D$14:D756,'MODELO ORÇAMENTO'!D756,'MODELO ORÇAMENTO'!$E$14:E756,'MODELO ORÇAMENTO'!E756,'MODELO ORÇAMENTO'!$I$14:I756,DADOS!$AE$6),COUNTIFS('MODELO ORÇAMENTO'!$D$14:D756,'MODELO ORÇAMENTO'!D756,'MODELO ORÇAMENTO'!$E$14:E756,'MODELO ORÇAMENTO'!E756,'MODELO ORÇAMENTO'!$I$14:I756,DADOS!$AE$6))))</f>
        <v>0</v>
      </c>
      <c r="G756">
        <f>IF(I756="","",IF(I756=DADOS!$AE$4,"",IF(OR(I756=DADOS!$AE$5,I756=DADOS!$AE$6,I756=DADOS!$AE$7),COUNTIFS('MODELO ORÇAMENTO'!$D$14:D756,'MODELO ORÇAMENTO'!D756,'MODELO ORÇAMENTO'!$E$14:E756,'MODELO ORÇAMENTO'!E756,'MODELO ORÇAMENTO'!$F$14:F756,'MODELO ORÇAMENTO'!F756,'MODELO ORÇAMENTO'!$I$14:I756,DADOS!$AE$7),COUNTIFS('MODELO ORÇAMENTO'!$D$14:D756,'MODELO ORÇAMENTO'!D756,'MODELO ORÇAMENTO'!$E$14:E756,'MODELO ORÇAMENTO'!E756,'MODELO ORÇAMENTO'!$F$14:F756,'MODELO ORÇAMENTO'!F756,'MODELO ORÇAMENTO'!$I$14:I756,DADOS!$AE$7))))</f>
        <v>0</v>
      </c>
      <c r="H756">
        <f>IF(I756="","",COUNTIFS('MODELO ORÇAMENTO'!$D$14:D756,'MODELO ORÇAMENTO'!D756,'MODELO ORÇAMENTO'!$E$14:E756,'MODELO ORÇAMENTO'!E756,'MODELO ORÇAMENTO'!$F$14:F756,'MODELO ORÇAMENTO'!F756,'MODELO ORÇAMENTO'!$G$14:G756,'MODELO ORÇAMENTO'!G756,'MODELO ORÇAMENTO'!$I$14:I756,DADOS!$AE$8))</f>
        <v>1</v>
      </c>
      <c r="I756" t="s">
        <v>16</v>
      </c>
      <c r="K756" s="49"/>
      <c r="L756" s="2" t="s">
        <v>1107</v>
      </c>
      <c r="O756" s="4" t="s">
        <v>279</v>
      </c>
      <c r="P756" s="3" t="s">
        <v>49</v>
      </c>
      <c r="Q756" s="5">
        <v>93.91</v>
      </c>
      <c r="R756" s="7"/>
      <c r="S756" s="6"/>
      <c r="T756" s="8"/>
      <c r="U756" s="2" t="s">
        <v>42</v>
      </c>
      <c r="V756" s="43"/>
      <c r="Z756" s="10" t="s">
        <v>0</v>
      </c>
      <c r="AA756" s="10" t="s">
        <v>0</v>
      </c>
      <c r="AB756" s="10" t="s">
        <v>0</v>
      </c>
      <c r="AC756" s="10" t="s">
        <v>0</v>
      </c>
      <c r="AE756" s="10" t="s">
        <v>0</v>
      </c>
      <c r="AF756" s="10" t="s">
        <v>0</v>
      </c>
      <c r="AG756" s="10" t="s">
        <v>0</v>
      </c>
      <c r="AH756" s="10" t="s">
        <v>0</v>
      </c>
      <c r="AI756" s="10" t="s">
        <v>0</v>
      </c>
    </row>
    <row r="757" spans="2:35" ht="30" x14ac:dyDescent="0.25">
      <c r="B757">
        <f>IFERROR(IF(I757=DADOS!$AE$8,S757,""),0)</f>
        <v>0</v>
      </c>
      <c r="C757">
        <f>IF(I757=DADOS!$AE$8,S757,"")</f>
        <v>0</v>
      </c>
      <c r="D757">
        <f>IF(I757="","",COUNTIF(I$12:I757,DADOS!$AE$4))</f>
        <v>4</v>
      </c>
      <c r="E757">
        <f>IF(I757="","",IF(I757=DADOS!$AE$4,"",IF(OR(I757=DADOS!$AE$5,I757=DADOS!$AE$6,I757=DADOS!$AE$7),COUNTIFS('MODELO ORÇAMENTO'!$D$14:D757,'MODELO ORÇAMENTO'!D757,'MODELO ORÇAMENTO'!$I$14:I757,DADOS!$AE$5),COUNTIFS('MODELO ORÇAMENTO'!$D$14:D757,'MODELO ORÇAMENTO'!D757,'MODELO ORÇAMENTO'!$I$14:I757,DADOS!$AE$5))))</f>
        <v>9</v>
      </c>
      <c r="F757">
        <f>IF(I757="","",IF(I757=DADOS!$AE$4,"",IF(OR(I757=DADOS!$AE$5,I757=DADOS!$AE$6,I757=DADOS!$AE$7),COUNTIFS('MODELO ORÇAMENTO'!$D$14:D757,'MODELO ORÇAMENTO'!D757,'MODELO ORÇAMENTO'!$E$14:E757,'MODELO ORÇAMENTO'!E757,'MODELO ORÇAMENTO'!$I$14:I757,DADOS!$AE$6),COUNTIFS('MODELO ORÇAMENTO'!$D$14:D757,'MODELO ORÇAMENTO'!D757,'MODELO ORÇAMENTO'!$E$14:E757,'MODELO ORÇAMENTO'!E757,'MODELO ORÇAMENTO'!$I$14:I757,DADOS!$AE$6))))</f>
        <v>0</v>
      </c>
      <c r="G757">
        <f>IF(I757="","",IF(I757=DADOS!$AE$4,"",IF(OR(I757=DADOS!$AE$5,I757=DADOS!$AE$6,I757=DADOS!$AE$7),COUNTIFS('MODELO ORÇAMENTO'!$D$14:D757,'MODELO ORÇAMENTO'!D757,'MODELO ORÇAMENTO'!$E$14:E757,'MODELO ORÇAMENTO'!E757,'MODELO ORÇAMENTO'!$F$14:F757,'MODELO ORÇAMENTO'!F757,'MODELO ORÇAMENTO'!$I$14:I757,DADOS!$AE$7),COUNTIFS('MODELO ORÇAMENTO'!$D$14:D757,'MODELO ORÇAMENTO'!D757,'MODELO ORÇAMENTO'!$E$14:E757,'MODELO ORÇAMENTO'!E757,'MODELO ORÇAMENTO'!$F$14:F757,'MODELO ORÇAMENTO'!F757,'MODELO ORÇAMENTO'!$I$14:I757,DADOS!$AE$7))))</f>
        <v>0</v>
      </c>
      <c r="H757">
        <f>IF(I757="","",COUNTIFS('MODELO ORÇAMENTO'!$D$14:D757,'MODELO ORÇAMENTO'!D757,'MODELO ORÇAMENTO'!$E$14:E757,'MODELO ORÇAMENTO'!E757,'MODELO ORÇAMENTO'!$F$14:F757,'MODELO ORÇAMENTO'!F757,'MODELO ORÇAMENTO'!$G$14:G757,'MODELO ORÇAMENTO'!G757,'MODELO ORÇAMENTO'!$I$14:I757,DADOS!$AE$8))</f>
        <v>2</v>
      </c>
      <c r="I757" t="s">
        <v>16</v>
      </c>
      <c r="K757" s="49"/>
      <c r="L757" s="2" t="s">
        <v>1108</v>
      </c>
      <c r="O757" s="4" t="s">
        <v>218</v>
      </c>
      <c r="P757" s="3" t="s">
        <v>49</v>
      </c>
      <c r="Q757" s="5">
        <v>93.91</v>
      </c>
      <c r="R757" s="7"/>
      <c r="S757" s="6"/>
      <c r="T757" s="8"/>
      <c r="U757" s="2" t="s">
        <v>42</v>
      </c>
      <c r="V757" s="43"/>
      <c r="Z757" s="10" t="s">
        <v>0</v>
      </c>
      <c r="AA757" s="10" t="s">
        <v>0</v>
      </c>
      <c r="AB757" s="10" t="s">
        <v>0</v>
      </c>
      <c r="AC757" s="10" t="s">
        <v>0</v>
      </c>
      <c r="AE757" s="10" t="s">
        <v>0</v>
      </c>
      <c r="AF757" s="10" t="s">
        <v>0</v>
      </c>
      <c r="AG757" s="10" t="s">
        <v>0</v>
      </c>
      <c r="AH757" s="10" t="s">
        <v>0</v>
      </c>
      <c r="AI757" s="10" t="s">
        <v>0</v>
      </c>
    </row>
    <row r="758" spans="2:35" ht="45" x14ac:dyDescent="0.25">
      <c r="B758">
        <f>IFERROR(IF(I758=DADOS!$AE$8,S758,""),0)</f>
        <v>0</v>
      </c>
      <c r="C758">
        <f>IF(I758=DADOS!$AE$8,S758,"")</f>
        <v>0</v>
      </c>
      <c r="D758">
        <f>IF(I758="","",COUNTIF(I$12:I758,DADOS!$AE$4))</f>
        <v>4</v>
      </c>
      <c r="E758">
        <f>IF(I758="","",IF(I758=DADOS!$AE$4,"",IF(OR(I758=DADOS!$AE$5,I758=DADOS!$AE$6,I758=DADOS!$AE$7),COUNTIFS('MODELO ORÇAMENTO'!$D$14:D758,'MODELO ORÇAMENTO'!D758,'MODELO ORÇAMENTO'!$I$14:I758,DADOS!$AE$5),COUNTIFS('MODELO ORÇAMENTO'!$D$14:D758,'MODELO ORÇAMENTO'!D758,'MODELO ORÇAMENTO'!$I$14:I758,DADOS!$AE$5))))</f>
        <v>9</v>
      </c>
      <c r="F758">
        <f>IF(I758="","",IF(I758=DADOS!$AE$4,"",IF(OR(I758=DADOS!$AE$5,I758=DADOS!$AE$6,I758=DADOS!$AE$7),COUNTIFS('MODELO ORÇAMENTO'!$D$14:D758,'MODELO ORÇAMENTO'!D758,'MODELO ORÇAMENTO'!$E$14:E758,'MODELO ORÇAMENTO'!E758,'MODELO ORÇAMENTO'!$I$14:I758,DADOS!$AE$6),COUNTIFS('MODELO ORÇAMENTO'!$D$14:D758,'MODELO ORÇAMENTO'!D758,'MODELO ORÇAMENTO'!$E$14:E758,'MODELO ORÇAMENTO'!E758,'MODELO ORÇAMENTO'!$I$14:I758,DADOS!$AE$6))))</f>
        <v>0</v>
      </c>
      <c r="G758">
        <f>IF(I758="","",IF(I758=DADOS!$AE$4,"",IF(OR(I758=DADOS!$AE$5,I758=DADOS!$AE$6,I758=DADOS!$AE$7),COUNTIFS('MODELO ORÇAMENTO'!$D$14:D758,'MODELO ORÇAMENTO'!D758,'MODELO ORÇAMENTO'!$E$14:E758,'MODELO ORÇAMENTO'!E758,'MODELO ORÇAMENTO'!$F$14:F758,'MODELO ORÇAMENTO'!F758,'MODELO ORÇAMENTO'!$I$14:I758,DADOS!$AE$7),COUNTIFS('MODELO ORÇAMENTO'!$D$14:D758,'MODELO ORÇAMENTO'!D758,'MODELO ORÇAMENTO'!$E$14:E758,'MODELO ORÇAMENTO'!E758,'MODELO ORÇAMENTO'!$F$14:F758,'MODELO ORÇAMENTO'!F758,'MODELO ORÇAMENTO'!$I$14:I758,DADOS!$AE$7))))</f>
        <v>0</v>
      </c>
      <c r="H758">
        <f>IF(I758="","",COUNTIFS('MODELO ORÇAMENTO'!$D$14:D758,'MODELO ORÇAMENTO'!D758,'MODELO ORÇAMENTO'!$E$14:E758,'MODELO ORÇAMENTO'!E758,'MODELO ORÇAMENTO'!$F$14:F758,'MODELO ORÇAMENTO'!F758,'MODELO ORÇAMENTO'!$G$14:G758,'MODELO ORÇAMENTO'!G758,'MODELO ORÇAMENTO'!$I$14:I758,DADOS!$AE$8))</f>
        <v>3</v>
      </c>
      <c r="I758" t="s">
        <v>16</v>
      </c>
      <c r="K758" s="49"/>
      <c r="L758" s="2" t="s">
        <v>1109</v>
      </c>
      <c r="O758" s="4" t="s">
        <v>282</v>
      </c>
      <c r="P758" s="3" t="s">
        <v>107</v>
      </c>
      <c r="Q758" s="5">
        <v>9.391</v>
      </c>
      <c r="R758" s="7"/>
      <c r="S758" s="6"/>
      <c r="T758" s="8"/>
      <c r="U758" s="2" t="s">
        <v>42</v>
      </c>
      <c r="V758" s="43"/>
      <c r="Z758" s="10" t="s">
        <v>0</v>
      </c>
      <c r="AA758" s="10" t="s">
        <v>0</v>
      </c>
      <c r="AB758" s="10" t="s">
        <v>0</v>
      </c>
      <c r="AC758" s="10" t="s">
        <v>0</v>
      </c>
      <c r="AE758" s="10" t="s">
        <v>0</v>
      </c>
      <c r="AF758" s="10" t="s">
        <v>0</v>
      </c>
      <c r="AG758" s="10" t="s">
        <v>0</v>
      </c>
      <c r="AH758" s="10" t="s">
        <v>0</v>
      </c>
      <c r="AI758" s="10" t="s">
        <v>0</v>
      </c>
    </row>
    <row r="759" spans="2:35" ht="30" x14ac:dyDescent="0.25">
      <c r="B759">
        <f>IFERROR(IF(I759=DADOS!$AE$8,S759,""),0)</f>
        <v>0</v>
      </c>
      <c r="C759">
        <f>IF(I759=DADOS!$AE$8,S759,"")</f>
        <v>0</v>
      </c>
      <c r="D759">
        <f>IF(I759="","",COUNTIF(I$12:I759,DADOS!$AE$4))</f>
        <v>4</v>
      </c>
      <c r="E759">
        <f>IF(I759="","",IF(I759=DADOS!$AE$4,"",IF(OR(I759=DADOS!$AE$5,I759=DADOS!$AE$6,I759=DADOS!$AE$7),COUNTIFS('MODELO ORÇAMENTO'!$D$14:D759,'MODELO ORÇAMENTO'!D759,'MODELO ORÇAMENTO'!$I$14:I759,DADOS!$AE$5),COUNTIFS('MODELO ORÇAMENTO'!$D$14:D759,'MODELO ORÇAMENTO'!D759,'MODELO ORÇAMENTO'!$I$14:I759,DADOS!$AE$5))))</f>
        <v>9</v>
      </c>
      <c r="F759">
        <f>IF(I759="","",IF(I759=DADOS!$AE$4,"",IF(OR(I759=DADOS!$AE$5,I759=DADOS!$AE$6,I759=DADOS!$AE$7),COUNTIFS('MODELO ORÇAMENTO'!$D$14:D759,'MODELO ORÇAMENTO'!D759,'MODELO ORÇAMENTO'!$E$14:E759,'MODELO ORÇAMENTO'!E759,'MODELO ORÇAMENTO'!$I$14:I759,DADOS!$AE$6),COUNTIFS('MODELO ORÇAMENTO'!$D$14:D759,'MODELO ORÇAMENTO'!D759,'MODELO ORÇAMENTO'!$E$14:E759,'MODELO ORÇAMENTO'!E759,'MODELO ORÇAMENTO'!$I$14:I759,DADOS!$AE$6))))</f>
        <v>0</v>
      </c>
      <c r="G759">
        <f>IF(I759="","",IF(I759=DADOS!$AE$4,"",IF(OR(I759=DADOS!$AE$5,I759=DADOS!$AE$6,I759=DADOS!$AE$7),COUNTIFS('MODELO ORÇAMENTO'!$D$14:D759,'MODELO ORÇAMENTO'!D759,'MODELO ORÇAMENTO'!$E$14:E759,'MODELO ORÇAMENTO'!E759,'MODELO ORÇAMENTO'!$F$14:F759,'MODELO ORÇAMENTO'!F759,'MODELO ORÇAMENTO'!$I$14:I759,DADOS!$AE$7),COUNTIFS('MODELO ORÇAMENTO'!$D$14:D759,'MODELO ORÇAMENTO'!D759,'MODELO ORÇAMENTO'!$E$14:E759,'MODELO ORÇAMENTO'!E759,'MODELO ORÇAMENTO'!$F$14:F759,'MODELO ORÇAMENTO'!F759,'MODELO ORÇAMENTO'!$I$14:I759,DADOS!$AE$7))))</f>
        <v>0</v>
      </c>
      <c r="H759">
        <f>IF(I759="","",COUNTIFS('MODELO ORÇAMENTO'!$D$14:D759,'MODELO ORÇAMENTO'!D759,'MODELO ORÇAMENTO'!$E$14:E759,'MODELO ORÇAMENTO'!E759,'MODELO ORÇAMENTO'!$F$14:F759,'MODELO ORÇAMENTO'!F759,'MODELO ORÇAMENTO'!$G$14:G759,'MODELO ORÇAMENTO'!G759,'MODELO ORÇAMENTO'!$I$14:I759,DADOS!$AE$8))</f>
        <v>4</v>
      </c>
      <c r="I759" t="s">
        <v>16</v>
      </c>
      <c r="K759" s="49"/>
      <c r="L759" s="2" t="s">
        <v>1110</v>
      </c>
      <c r="O759" s="4" t="s">
        <v>284</v>
      </c>
      <c r="P759" s="3" t="s">
        <v>118</v>
      </c>
      <c r="Q759" s="5">
        <v>206.602</v>
      </c>
      <c r="R759" s="7"/>
      <c r="S759" s="6"/>
      <c r="T759" s="8"/>
      <c r="U759" s="2" t="s">
        <v>42</v>
      </c>
      <c r="V759" s="43"/>
      <c r="Z759" s="10" t="s">
        <v>0</v>
      </c>
      <c r="AA759" s="10" t="s">
        <v>0</v>
      </c>
      <c r="AB759" s="10" t="s">
        <v>0</v>
      </c>
      <c r="AC759" s="10" t="s">
        <v>0</v>
      </c>
      <c r="AE759" s="10" t="s">
        <v>0</v>
      </c>
      <c r="AF759" s="10" t="s">
        <v>0</v>
      </c>
      <c r="AG759" s="10" t="s">
        <v>0</v>
      </c>
      <c r="AH759" s="10" t="s">
        <v>0</v>
      </c>
      <c r="AI759" s="10" t="s">
        <v>0</v>
      </c>
    </row>
    <row r="760" spans="2:35" ht="45" x14ac:dyDescent="0.25">
      <c r="B760">
        <f>IFERROR(IF(I760=DADOS!$AE$8,S760,""),0)</f>
        <v>0</v>
      </c>
      <c r="C760">
        <f>IF(I760=DADOS!$AE$8,S760,"")</f>
        <v>0</v>
      </c>
      <c r="D760">
        <f>IF(I760="","",COUNTIF(I$12:I760,DADOS!$AE$4))</f>
        <v>4</v>
      </c>
      <c r="E760">
        <f>IF(I760="","",IF(I760=DADOS!$AE$4,"",IF(OR(I760=DADOS!$AE$5,I760=DADOS!$AE$6,I760=DADOS!$AE$7),COUNTIFS('MODELO ORÇAMENTO'!$D$14:D760,'MODELO ORÇAMENTO'!D760,'MODELO ORÇAMENTO'!$I$14:I760,DADOS!$AE$5),COUNTIFS('MODELO ORÇAMENTO'!$D$14:D760,'MODELO ORÇAMENTO'!D760,'MODELO ORÇAMENTO'!$I$14:I760,DADOS!$AE$5))))</f>
        <v>9</v>
      </c>
      <c r="F760">
        <f>IF(I760="","",IF(I760=DADOS!$AE$4,"",IF(OR(I760=DADOS!$AE$5,I760=DADOS!$AE$6,I760=DADOS!$AE$7),COUNTIFS('MODELO ORÇAMENTO'!$D$14:D760,'MODELO ORÇAMENTO'!D760,'MODELO ORÇAMENTO'!$E$14:E760,'MODELO ORÇAMENTO'!E760,'MODELO ORÇAMENTO'!$I$14:I760,DADOS!$AE$6),COUNTIFS('MODELO ORÇAMENTO'!$D$14:D760,'MODELO ORÇAMENTO'!D760,'MODELO ORÇAMENTO'!$E$14:E760,'MODELO ORÇAMENTO'!E760,'MODELO ORÇAMENTO'!$I$14:I760,DADOS!$AE$6))))</f>
        <v>0</v>
      </c>
      <c r="G760">
        <f>IF(I760="","",IF(I760=DADOS!$AE$4,"",IF(OR(I760=DADOS!$AE$5,I760=DADOS!$AE$6,I760=DADOS!$AE$7),COUNTIFS('MODELO ORÇAMENTO'!$D$14:D760,'MODELO ORÇAMENTO'!D760,'MODELO ORÇAMENTO'!$E$14:E760,'MODELO ORÇAMENTO'!E760,'MODELO ORÇAMENTO'!$F$14:F760,'MODELO ORÇAMENTO'!F760,'MODELO ORÇAMENTO'!$I$14:I760,DADOS!$AE$7),COUNTIFS('MODELO ORÇAMENTO'!$D$14:D760,'MODELO ORÇAMENTO'!D760,'MODELO ORÇAMENTO'!$E$14:E760,'MODELO ORÇAMENTO'!E760,'MODELO ORÇAMENTO'!$F$14:F760,'MODELO ORÇAMENTO'!F760,'MODELO ORÇAMENTO'!$I$14:I760,DADOS!$AE$7))))</f>
        <v>0</v>
      </c>
      <c r="H760">
        <f>IF(I760="","",COUNTIFS('MODELO ORÇAMENTO'!$D$14:D760,'MODELO ORÇAMENTO'!D760,'MODELO ORÇAMENTO'!$E$14:E760,'MODELO ORÇAMENTO'!E760,'MODELO ORÇAMENTO'!$F$14:F760,'MODELO ORÇAMENTO'!F760,'MODELO ORÇAMENTO'!$G$14:G760,'MODELO ORÇAMENTO'!G760,'MODELO ORÇAMENTO'!$I$14:I760,DADOS!$AE$8))</f>
        <v>5</v>
      </c>
      <c r="I760" t="s">
        <v>16</v>
      </c>
      <c r="K760" s="49"/>
      <c r="L760" s="2" t="s">
        <v>1111</v>
      </c>
      <c r="O760" s="4" t="s">
        <v>286</v>
      </c>
      <c r="P760" s="3" t="s">
        <v>49</v>
      </c>
      <c r="Q760" s="5">
        <v>75.010000000000005</v>
      </c>
      <c r="R760" s="7"/>
      <c r="S760" s="6"/>
      <c r="T760" s="8"/>
      <c r="U760" s="2" t="s">
        <v>42</v>
      </c>
      <c r="V760" s="43"/>
      <c r="Z760" s="10" t="s">
        <v>0</v>
      </c>
      <c r="AA760" s="10" t="s">
        <v>0</v>
      </c>
      <c r="AB760" s="10" t="s">
        <v>0</v>
      </c>
      <c r="AC760" s="10" t="s">
        <v>0</v>
      </c>
      <c r="AE760" s="10" t="s">
        <v>0</v>
      </c>
      <c r="AF760" s="10" t="s">
        <v>0</v>
      </c>
      <c r="AG760" s="10" t="s">
        <v>0</v>
      </c>
      <c r="AH760" s="10" t="s">
        <v>0</v>
      </c>
      <c r="AI760" s="10" t="s">
        <v>0</v>
      </c>
    </row>
    <row r="761" spans="2:35" ht="60" x14ac:dyDescent="0.25">
      <c r="B761">
        <f>IFERROR(IF(I761=DADOS!$AE$8,S761,""),0)</f>
        <v>0</v>
      </c>
      <c r="C761">
        <f>IF(I761=DADOS!$AE$8,S761,"")</f>
        <v>0</v>
      </c>
      <c r="D761">
        <f>IF(I761="","",COUNTIF(I$12:I761,DADOS!$AE$4))</f>
        <v>4</v>
      </c>
      <c r="E761">
        <f>IF(I761="","",IF(I761=DADOS!$AE$4,"",IF(OR(I761=DADOS!$AE$5,I761=DADOS!$AE$6,I761=DADOS!$AE$7),COUNTIFS('MODELO ORÇAMENTO'!$D$14:D761,'MODELO ORÇAMENTO'!D761,'MODELO ORÇAMENTO'!$I$14:I761,DADOS!$AE$5),COUNTIFS('MODELO ORÇAMENTO'!$D$14:D761,'MODELO ORÇAMENTO'!D761,'MODELO ORÇAMENTO'!$I$14:I761,DADOS!$AE$5))))</f>
        <v>9</v>
      </c>
      <c r="F761">
        <f>IF(I761="","",IF(I761=DADOS!$AE$4,"",IF(OR(I761=DADOS!$AE$5,I761=DADOS!$AE$6,I761=DADOS!$AE$7),COUNTIFS('MODELO ORÇAMENTO'!$D$14:D761,'MODELO ORÇAMENTO'!D761,'MODELO ORÇAMENTO'!$E$14:E761,'MODELO ORÇAMENTO'!E761,'MODELO ORÇAMENTO'!$I$14:I761,DADOS!$AE$6),COUNTIFS('MODELO ORÇAMENTO'!$D$14:D761,'MODELO ORÇAMENTO'!D761,'MODELO ORÇAMENTO'!$E$14:E761,'MODELO ORÇAMENTO'!E761,'MODELO ORÇAMENTO'!$I$14:I761,DADOS!$AE$6))))</f>
        <v>0</v>
      </c>
      <c r="G761">
        <f>IF(I761="","",IF(I761=DADOS!$AE$4,"",IF(OR(I761=DADOS!$AE$5,I761=DADOS!$AE$6,I761=DADOS!$AE$7),COUNTIFS('MODELO ORÇAMENTO'!$D$14:D761,'MODELO ORÇAMENTO'!D761,'MODELO ORÇAMENTO'!$E$14:E761,'MODELO ORÇAMENTO'!E761,'MODELO ORÇAMENTO'!$F$14:F761,'MODELO ORÇAMENTO'!F761,'MODELO ORÇAMENTO'!$I$14:I761,DADOS!$AE$7),COUNTIFS('MODELO ORÇAMENTO'!$D$14:D761,'MODELO ORÇAMENTO'!D761,'MODELO ORÇAMENTO'!$E$14:E761,'MODELO ORÇAMENTO'!E761,'MODELO ORÇAMENTO'!$F$14:F761,'MODELO ORÇAMENTO'!F761,'MODELO ORÇAMENTO'!$I$14:I761,DADOS!$AE$7))))</f>
        <v>0</v>
      </c>
      <c r="H761">
        <f>IF(I761="","",COUNTIFS('MODELO ORÇAMENTO'!$D$14:D761,'MODELO ORÇAMENTO'!D761,'MODELO ORÇAMENTO'!$E$14:E761,'MODELO ORÇAMENTO'!E761,'MODELO ORÇAMENTO'!$F$14:F761,'MODELO ORÇAMENTO'!F761,'MODELO ORÇAMENTO'!$G$14:G761,'MODELO ORÇAMENTO'!G761,'MODELO ORÇAMENTO'!$I$14:I761,DADOS!$AE$8))</f>
        <v>6</v>
      </c>
      <c r="I761" t="s">
        <v>16</v>
      </c>
      <c r="K761" s="49"/>
      <c r="L761" s="2" t="s">
        <v>1112</v>
      </c>
      <c r="O761" s="4" t="s">
        <v>546</v>
      </c>
      <c r="P761" s="3" t="s">
        <v>49</v>
      </c>
      <c r="Q761" s="5">
        <v>13.836</v>
      </c>
      <c r="R761" s="7"/>
      <c r="S761" s="6"/>
      <c r="T761" s="8"/>
      <c r="U761" s="2" t="s">
        <v>42</v>
      </c>
      <c r="V761" s="43"/>
      <c r="Z761" s="10" t="s">
        <v>0</v>
      </c>
      <c r="AA761" s="10" t="s">
        <v>0</v>
      </c>
      <c r="AB761" s="10" t="s">
        <v>0</v>
      </c>
      <c r="AC761" s="10" t="s">
        <v>0</v>
      </c>
      <c r="AE761" s="10" t="s">
        <v>0</v>
      </c>
      <c r="AF761" s="10" t="s">
        <v>0</v>
      </c>
      <c r="AG761" s="10" t="s">
        <v>0</v>
      </c>
      <c r="AH761" s="10" t="s">
        <v>0</v>
      </c>
      <c r="AI761" s="10" t="s">
        <v>0</v>
      </c>
    </row>
    <row r="762" spans="2:35" ht="45" x14ac:dyDescent="0.25">
      <c r="B762">
        <f>IFERROR(IF(I762=DADOS!$AE$8,S762,""),0)</f>
        <v>0</v>
      </c>
      <c r="C762">
        <f>IF(I762=DADOS!$AE$8,S762,"")</f>
        <v>0</v>
      </c>
      <c r="D762">
        <f>IF(I762="","",COUNTIF(I$12:I762,DADOS!$AE$4))</f>
        <v>4</v>
      </c>
      <c r="E762">
        <f>IF(I762="","",IF(I762=DADOS!$AE$4,"",IF(OR(I762=DADOS!$AE$5,I762=DADOS!$AE$6,I762=DADOS!$AE$7),COUNTIFS('MODELO ORÇAMENTO'!$D$14:D762,'MODELO ORÇAMENTO'!D762,'MODELO ORÇAMENTO'!$I$14:I762,DADOS!$AE$5),COUNTIFS('MODELO ORÇAMENTO'!$D$14:D762,'MODELO ORÇAMENTO'!D762,'MODELO ORÇAMENTO'!$I$14:I762,DADOS!$AE$5))))</f>
        <v>9</v>
      </c>
      <c r="F762">
        <f>IF(I762="","",IF(I762=DADOS!$AE$4,"",IF(OR(I762=DADOS!$AE$5,I762=DADOS!$AE$6,I762=DADOS!$AE$7),COUNTIFS('MODELO ORÇAMENTO'!$D$14:D762,'MODELO ORÇAMENTO'!D762,'MODELO ORÇAMENTO'!$E$14:E762,'MODELO ORÇAMENTO'!E762,'MODELO ORÇAMENTO'!$I$14:I762,DADOS!$AE$6),COUNTIFS('MODELO ORÇAMENTO'!$D$14:D762,'MODELO ORÇAMENTO'!D762,'MODELO ORÇAMENTO'!$E$14:E762,'MODELO ORÇAMENTO'!E762,'MODELO ORÇAMENTO'!$I$14:I762,DADOS!$AE$6))))</f>
        <v>0</v>
      </c>
      <c r="G762">
        <f>IF(I762="","",IF(I762=DADOS!$AE$4,"",IF(OR(I762=DADOS!$AE$5,I762=DADOS!$AE$6,I762=DADOS!$AE$7),COUNTIFS('MODELO ORÇAMENTO'!$D$14:D762,'MODELO ORÇAMENTO'!D762,'MODELO ORÇAMENTO'!$E$14:E762,'MODELO ORÇAMENTO'!E762,'MODELO ORÇAMENTO'!$F$14:F762,'MODELO ORÇAMENTO'!F762,'MODELO ORÇAMENTO'!$I$14:I762,DADOS!$AE$7),COUNTIFS('MODELO ORÇAMENTO'!$D$14:D762,'MODELO ORÇAMENTO'!D762,'MODELO ORÇAMENTO'!$E$14:E762,'MODELO ORÇAMENTO'!E762,'MODELO ORÇAMENTO'!$F$14:F762,'MODELO ORÇAMENTO'!F762,'MODELO ORÇAMENTO'!$I$14:I762,DADOS!$AE$7))))</f>
        <v>0</v>
      </c>
      <c r="H762">
        <f>IF(I762="","",COUNTIFS('MODELO ORÇAMENTO'!$D$14:D762,'MODELO ORÇAMENTO'!D762,'MODELO ORÇAMENTO'!$E$14:E762,'MODELO ORÇAMENTO'!E762,'MODELO ORÇAMENTO'!$F$14:F762,'MODELO ORÇAMENTO'!F762,'MODELO ORÇAMENTO'!$G$14:G762,'MODELO ORÇAMENTO'!G762,'MODELO ORÇAMENTO'!$I$14:I762,DADOS!$AE$8))</f>
        <v>7</v>
      </c>
      <c r="I762" t="s">
        <v>16</v>
      </c>
      <c r="K762" s="49"/>
      <c r="L762" s="2" t="s">
        <v>1113</v>
      </c>
      <c r="O762" s="4" t="s">
        <v>1114</v>
      </c>
      <c r="P762" s="3" t="s">
        <v>49</v>
      </c>
      <c r="Q762" s="5">
        <v>13.836</v>
      </c>
      <c r="R762" s="7"/>
      <c r="S762" s="6"/>
      <c r="T762" s="8"/>
      <c r="U762" s="2" t="s">
        <v>42</v>
      </c>
      <c r="V762" s="43"/>
      <c r="Z762" s="10" t="s">
        <v>0</v>
      </c>
      <c r="AA762" s="10" t="s">
        <v>0</v>
      </c>
      <c r="AB762" s="10" t="s">
        <v>0</v>
      </c>
      <c r="AC762" s="10" t="s">
        <v>0</v>
      </c>
      <c r="AE762" s="10" t="s">
        <v>0</v>
      </c>
      <c r="AF762" s="10" t="s">
        <v>0</v>
      </c>
      <c r="AG762" s="10" t="s">
        <v>0</v>
      </c>
      <c r="AH762" s="10" t="s">
        <v>0</v>
      </c>
      <c r="AI762" s="10" t="s">
        <v>0</v>
      </c>
    </row>
    <row r="763" spans="2:35" ht="30" x14ac:dyDescent="0.25">
      <c r="B763">
        <f>IFERROR(IF(I763=DADOS!$AE$8,S763,""),0)</f>
        <v>0</v>
      </c>
      <c r="C763">
        <f>IF(I763=DADOS!$AE$8,S763,"")</f>
        <v>0</v>
      </c>
      <c r="D763">
        <f>IF(I763="","",COUNTIF(I$12:I763,DADOS!$AE$4))</f>
        <v>4</v>
      </c>
      <c r="E763">
        <f>IF(I763="","",IF(I763=DADOS!$AE$4,"",IF(OR(I763=DADOS!$AE$5,I763=DADOS!$AE$6,I763=DADOS!$AE$7),COUNTIFS('MODELO ORÇAMENTO'!$D$14:D763,'MODELO ORÇAMENTO'!D763,'MODELO ORÇAMENTO'!$I$14:I763,DADOS!$AE$5),COUNTIFS('MODELO ORÇAMENTO'!$D$14:D763,'MODELO ORÇAMENTO'!D763,'MODELO ORÇAMENTO'!$I$14:I763,DADOS!$AE$5))))</f>
        <v>9</v>
      </c>
      <c r="F763">
        <f>IF(I763="","",IF(I763=DADOS!$AE$4,"",IF(OR(I763=DADOS!$AE$5,I763=DADOS!$AE$6,I763=DADOS!$AE$7),COUNTIFS('MODELO ORÇAMENTO'!$D$14:D763,'MODELO ORÇAMENTO'!D763,'MODELO ORÇAMENTO'!$E$14:E763,'MODELO ORÇAMENTO'!E763,'MODELO ORÇAMENTO'!$I$14:I763,DADOS!$AE$6),COUNTIFS('MODELO ORÇAMENTO'!$D$14:D763,'MODELO ORÇAMENTO'!D763,'MODELO ORÇAMENTO'!$E$14:E763,'MODELO ORÇAMENTO'!E763,'MODELO ORÇAMENTO'!$I$14:I763,DADOS!$AE$6))))</f>
        <v>0</v>
      </c>
      <c r="G763">
        <f>IF(I763="","",IF(I763=DADOS!$AE$4,"",IF(OR(I763=DADOS!$AE$5,I763=DADOS!$AE$6,I763=DADOS!$AE$7),COUNTIFS('MODELO ORÇAMENTO'!$D$14:D763,'MODELO ORÇAMENTO'!D763,'MODELO ORÇAMENTO'!$E$14:E763,'MODELO ORÇAMENTO'!E763,'MODELO ORÇAMENTO'!$F$14:F763,'MODELO ORÇAMENTO'!F763,'MODELO ORÇAMENTO'!$I$14:I763,DADOS!$AE$7),COUNTIFS('MODELO ORÇAMENTO'!$D$14:D763,'MODELO ORÇAMENTO'!D763,'MODELO ORÇAMENTO'!$E$14:E763,'MODELO ORÇAMENTO'!E763,'MODELO ORÇAMENTO'!$F$14:F763,'MODELO ORÇAMENTO'!F763,'MODELO ORÇAMENTO'!$I$14:I763,DADOS!$AE$7))))</f>
        <v>0</v>
      </c>
      <c r="H763">
        <f>IF(I763="","",COUNTIFS('MODELO ORÇAMENTO'!$D$14:D763,'MODELO ORÇAMENTO'!D763,'MODELO ORÇAMENTO'!$E$14:E763,'MODELO ORÇAMENTO'!E763,'MODELO ORÇAMENTO'!$F$14:F763,'MODELO ORÇAMENTO'!F763,'MODELO ORÇAMENTO'!$G$14:G763,'MODELO ORÇAMENTO'!G763,'MODELO ORÇAMENTO'!$I$14:I763,DADOS!$AE$8))</f>
        <v>8</v>
      </c>
      <c r="I763" t="s">
        <v>16</v>
      </c>
      <c r="K763" s="49"/>
      <c r="L763" s="2" t="s">
        <v>1115</v>
      </c>
      <c r="O763" s="4" t="s">
        <v>554</v>
      </c>
      <c r="P763" s="3" t="s">
        <v>75</v>
      </c>
      <c r="Q763" s="5">
        <v>44.400000000000006</v>
      </c>
      <c r="R763" s="7"/>
      <c r="S763" s="6"/>
      <c r="T763" s="8"/>
      <c r="U763" s="2" t="s">
        <v>42</v>
      </c>
      <c r="V763" s="43"/>
      <c r="Z763" s="10" t="s">
        <v>0</v>
      </c>
      <c r="AA763" s="10" t="s">
        <v>0</v>
      </c>
      <c r="AB763" s="10" t="s">
        <v>0</v>
      </c>
      <c r="AC763" s="10" t="s">
        <v>0</v>
      </c>
      <c r="AE763" s="10" t="s">
        <v>0</v>
      </c>
      <c r="AF763" s="10" t="s">
        <v>0</v>
      </c>
      <c r="AG763" s="10" t="s">
        <v>0</v>
      </c>
      <c r="AH763" s="10" t="s">
        <v>0</v>
      </c>
      <c r="AI763" s="10" t="s">
        <v>0</v>
      </c>
    </row>
    <row r="764" spans="2:35" ht="60" x14ac:dyDescent="0.25">
      <c r="B764">
        <f>IFERROR(IF(I764=DADOS!$AE$8,S764,""),0)</f>
        <v>0</v>
      </c>
      <c r="C764">
        <f>IF(I764=DADOS!$AE$8,S764,"")</f>
        <v>0</v>
      </c>
      <c r="D764">
        <f>IF(I764="","",COUNTIF(I$12:I764,DADOS!$AE$4))</f>
        <v>4</v>
      </c>
      <c r="E764">
        <f>IF(I764="","",IF(I764=DADOS!$AE$4,"",IF(OR(I764=DADOS!$AE$5,I764=DADOS!$AE$6,I764=DADOS!$AE$7),COUNTIFS('MODELO ORÇAMENTO'!$D$14:D764,'MODELO ORÇAMENTO'!D764,'MODELO ORÇAMENTO'!$I$14:I764,DADOS!$AE$5),COUNTIFS('MODELO ORÇAMENTO'!$D$14:D764,'MODELO ORÇAMENTO'!D764,'MODELO ORÇAMENTO'!$I$14:I764,DADOS!$AE$5))))</f>
        <v>9</v>
      </c>
      <c r="F764">
        <f>IF(I764="","",IF(I764=DADOS!$AE$4,"",IF(OR(I764=DADOS!$AE$5,I764=DADOS!$AE$6,I764=DADOS!$AE$7),COUNTIFS('MODELO ORÇAMENTO'!$D$14:D764,'MODELO ORÇAMENTO'!D764,'MODELO ORÇAMENTO'!$E$14:E764,'MODELO ORÇAMENTO'!E764,'MODELO ORÇAMENTO'!$I$14:I764,DADOS!$AE$6),COUNTIFS('MODELO ORÇAMENTO'!$D$14:D764,'MODELO ORÇAMENTO'!D764,'MODELO ORÇAMENTO'!$E$14:E764,'MODELO ORÇAMENTO'!E764,'MODELO ORÇAMENTO'!$I$14:I764,DADOS!$AE$6))))</f>
        <v>0</v>
      </c>
      <c r="G764">
        <f>IF(I764="","",IF(I764=DADOS!$AE$4,"",IF(OR(I764=DADOS!$AE$5,I764=DADOS!$AE$6,I764=DADOS!$AE$7),COUNTIFS('MODELO ORÇAMENTO'!$D$14:D764,'MODELO ORÇAMENTO'!D764,'MODELO ORÇAMENTO'!$E$14:E764,'MODELO ORÇAMENTO'!E764,'MODELO ORÇAMENTO'!$F$14:F764,'MODELO ORÇAMENTO'!F764,'MODELO ORÇAMENTO'!$I$14:I764,DADOS!$AE$7),COUNTIFS('MODELO ORÇAMENTO'!$D$14:D764,'MODELO ORÇAMENTO'!D764,'MODELO ORÇAMENTO'!$E$14:E764,'MODELO ORÇAMENTO'!E764,'MODELO ORÇAMENTO'!$F$14:F764,'MODELO ORÇAMENTO'!F764,'MODELO ORÇAMENTO'!$I$14:I764,DADOS!$AE$7))))</f>
        <v>0</v>
      </c>
      <c r="H764">
        <f>IF(I764="","",COUNTIFS('MODELO ORÇAMENTO'!$D$14:D764,'MODELO ORÇAMENTO'!D764,'MODELO ORÇAMENTO'!$E$14:E764,'MODELO ORÇAMENTO'!E764,'MODELO ORÇAMENTO'!$F$14:F764,'MODELO ORÇAMENTO'!F764,'MODELO ORÇAMENTO'!$G$14:G764,'MODELO ORÇAMENTO'!G764,'MODELO ORÇAMENTO'!$I$14:I764,DADOS!$AE$8))</f>
        <v>9</v>
      </c>
      <c r="I764" t="s">
        <v>16</v>
      </c>
      <c r="K764" s="49"/>
      <c r="L764" s="2" t="s">
        <v>1116</v>
      </c>
      <c r="O764" s="4" t="s">
        <v>290</v>
      </c>
      <c r="P764" s="3" t="s">
        <v>49</v>
      </c>
      <c r="Q764" s="5">
        <v>22.7</v>
      </c>
      <c r="R764" s="7"/>
      <c r="S764" s="6"/>
      <c r="T764" s="8"/>
      <c r="U764" s="2" t="s">
        <v>42</v>
      </c>
      <c r="V764" s="43"/>
      <c r="Z764" s="10" t="s">
        <v>0</v>
      </c>
      <c r="AA764" s="10" t="s">
        <v>0</v>
      </c>
      <c r="AB764" s="10" t="s">
        <v>0</v>
      </c>
      <c r="AC764" s="10" t="s">
        <v>0</v>
      </c>
      <c r="AE764" s="10" t="s">
        <v>0</v>
      </c>
      <c r="AF764" s="10" t="s">
        <v>0</v>
      </c>
      <c r="AG764" s="10" t="s">
        <v>0</v>
      </c>
      <c r="AH764" s="10" t="s">
        <v>0</v>
      </c>
      <c r="AI764" s="10" t="s">
        <v>0</v>
      </c>
    </row>
    <row r="765" spans="2:35" x14ac:dyDescent="0.25">
      <c r="B765" t="str">
        <f>IFERROR(IF(I765=DADOS!$AE$8,S765,""),0)</f>
        <v/>
      </c>
      <c r="C765" t="str">
        <f>IF(I765=DADOS!$AE$8,S765,"")</f>
        <v/>
      </c>
      <c r="D765" t="str">
        <f>IF(I765="","",COUNTIF(I$12:I765,DADOS!$AE$4))</f>
        <v/>
      </c>
      <c r="E765" t="str">
        <f>IF(I765="","",IF(I765=DADOS!$AE$4,"",IF(OR(I765=DADOS!$AE$5,I765=DADOS!$AE$6,I765=DADOS!$AE$7),COUNTIFS('MODELO ORÇAMENTO'!$D$14:D765,'MODELO ORÇAMENTO'!D765,'MODELO ORÇAMENTO'!$I$14:I765,DADOS!$AE$5),COUNTIFS('MODELO ORÇAMENTO'!$D$14:D765,'MODELO ORÇAMENTO'!D765,'MODELO ORÇAMENTO'!$I$14:I765,DADOS!$AE$5))))</f>
        <v/>
      </c>
      <c r="F765" t="str">
        <f>IF(I765="","",IF(I765=DADOS!$AE$4,"",IF(OR(I765=DADOS!$AE$5,I765=DADOS!$AE$6,I765=DADOS!$AE$7),COUNTIFS('MODELO ORÇAMENTO'!$D$14:D765,'MODELO ORÇAMENTO'!D765,'MODELO ORÇAMENTO'!$E$14:E765,'MODELO ORÇAMENTO'!E765,'MODELO ORÇAMENTO'!$I$14:I765,DADOS!$AE$6),COUNTIFS('MODELO ORÇAMENTO'!$D$14:D765,'MODELO ORÇAMENTO'!D765,'MODELO ORÇAMENTO'!$E$14:E765,'MODELO ORÇAMENTO'!E765,'MODELO ORÇAMENTO'!$I$14:I765,DADOS!$AE$6))))</f>
        <v/>
      </c>
      <c r="G765" t="str">
        <f>IF(I765="","",IF(I765=DADOS!$AE$4,"",IF(OR(I765=DADOS!$AE$5,I765=DADOS!$AE$6,I765=DADOS!$AE$7),COUNTIFS('MODELO ORÇAMENTO'!$D$14:D765,'MODELO ORÇAMENTO'!D765,'MODELO ORÇAMENTO'!$E$14:E765,'MODELO ORÇAMENTO'!E765,'MODELO ORÇAMENTO'!$F$14:F765,'MODELO ORÇAMENTO'!F765,'MODELO ORÇAMENTO'!$I$14:I765,DADOS!$AE$7),COUNTIFS('MODELO ORÇAMENTO'!$D$14:D765,'MODELO ORÇAMENTO'!D765,'MODELO ORÇAMENTO'!$E$14:E765,'MODELO ORÇAMENTO'!E765,'MODELO ORÇAMENTO'!$F$14:F765,'MODELO ORÇAMENTO'!F765,'MODELO ORÇAMENTO'!$I$14:I765,DADOS!$AE$7))))</f>
        <v/>
      </c>
      <c r="H765" t="str">
        <f>IF(I765="","",COUNTIFS('MODELO ORÇAMENTO'!$D$14:D765,'MODELO ORÇAMENTO'!D765,'MODELO ORÇAMENTO'!$E$14:E765,'MODELO ORÇAMENTO'!E765,'MODELO ORÇAMENTO'!$F$14:F765,'MODELO ORÇAMENTO'!F765,'MODELO ORÇAMENTO'!$G$14:G765,'MODELO ORÇAMENTO'!G765,'MODELO ORÇAMENTO'!$I$14:I765,DADOS!$AE$8))</f>
        <v/>
      </c>
      <c r="K765" s="49"/>
      <c r="L765" s="2" t="s">
        <v>0</v>
      </c>
      <c r="O765" s="4" t="s">
        <v>0</v>
      </c>
      <c r="P765" s="3" t="s">
        <v>0</v>
      </c>
      <c r="Q765" s="5" t="s">
        <v>0</v>
      </c>
      <c r="R765" s="7"/>
      <c r="S765" s="6"/>
      <c r="T765" s="8"/>
      <c r="V765" s="43"/>
      <c r="Z765" s="10" t="s">
        <v>0</v>
      </c>
      <c r="AA765" s="10" t="s">
        <v>0</v>
      </c>
      <c r="AB765" s="10" t="s">
        <v>0</v>
      </c>
      <c r="AC765" s="10" t="s">
        <v>0</v>
      </c>
      <c r="AE765" s="10" t="s">
        <v>0</v>
      </c>
      <c r="AF765" s="10" t="s">
        <v>0</v>
      </c>
      <c r="AG765" s="10" t="s">
        <v>0</v>
      </c>
      <c r="AH765" s="10" t="s">
        <v>0</v>
      </c>
      <c r="AI765" s="10" t="s">
        <v>0</v>
      </c>
    </row>
    <row r="766" spans="2:35" x14ac:dyDescent="0.25">
      <c r="B766" t="str">
        <f>IFERROR(IF(I766=DADOS!$AE$8,S766,""),0)</f>
        <v/>
      </c>
      <c r="C766" t="str">
        <f>IF(I766=DADOS!$AE$8,S766,"")</f>
        <v/>
      </c>
      <c r="D766">
        <f>IF(I766="","",COUNTIF(I$12:I766,DADOS!$AE$4))</f>
        <v>4</v>
      </c>
      <c r="E766">
        <f>IF(I766="","",IF(I766=DADOS!$AE$4,"",IF(OR(I766=DADOS!$AE$5,I766=DADOS!$AE$6,I766=DADOS!$AE$7),COUNTIFS('MODELO ORÇAMENTO'!$D$14:D766,'MODELO ORÇAMENTO'!D766,'MODELO ORÇAMENTO'!$I$14:I766,DADOS!$AE$5),COUNTIFS('MODELO ORÇAMENTO'!$D$14:D766,'MODELO ORÇAMENTO'!D766,'MODELO ORÇAMENTO'!$I$14:I766,DADOS!$AE$5))))</f>
        <v>10</v>
      </c>
      <c r="F766">
        <f>IF(I766="","",IF(I766=DADOS!$AE$4,"",IF(OR(I766=DADOS!$AE$5,I766=DADOS!$AE$6,I766=DADOS!$AE$7),COUNTIFS('MODELO ORÇAMENTO'!$D$14:D766,'MODELO ORÇAMENTO'!D766,'MODELO ORÇAMENTO'!$E$14:E766,'MODELO ORÇAMENTO'!E766,'MODELO ORÇAMENTO'!$I$14:I766,DADOS!$AE$6),COUNTIFS('MODELO ORÇAMENTO'!$D$14:D766,'MODELO ORÇAMENTO'!D766,'MODELO ORÇAMENTO'!$E$14:E766,'MODELO ORÇAMENTO'!E766,'MODELO ORÇAMENTO'!$I$14:I766,DADOS!$AE$6))))</f>
        <v>0</v>
      </c>
      <c r="G766">
        <f>IF(I766="","",IF(I766=DADOS!$AE$4,"",IF(OR(I766=DADOS!$AE$5,I766=DADOS!$AE$6,I766=DADOS!$AE$7),COUNTIFS('MODELO ORÇAMENTO'!$D$14:D766,'MODELO ORÇAMENTO'!D766,'MODELO ORÇAMENTO'!$E$14:E766,'MODELO ORÇAMENTO'!E766,'MODELO ORÇAMENTO'!$F$14:F766,'MODELO ORÇAMENTO'!F766,'MODELO ORÇAMENTO'!$I$14:I766,DADOS!$AE$7),COUNTIFS('MODELO ORÇAMENTO'!$D$14:D766,'MODELO ORÇAMENTO'!D766,'MODELO ORÇAMENTO'!$E$14:E766,'MODELO ORÇAMENTO'!E766,'MODELO ORÇAMENTO'!$F$14:F766,'MODELO ORÇAMENTO'!F766,'MODELO ORÇAMENTO'!$I$14:I766,DADOS!$AE$7))))</f>
        <v>0</v>
      </c>
      <c r="H766">
        <f>IF(I766="","",COUNTIFS('MODELO ORÇAMENTO'!$D$14:D766,'MODELO ORÇAMENTO'!D766,'MODELO ORÇAMENTO'!$E$14:E766,'MODELO ORÇAMENTO'!E766,'MODELO ORÇAMENTO'!$F$14:F766,'MODELO ORÇAMENTO'!F766,'MODELO ORÇAMENTO'!$G$14:G766,'MODELO ORÇAMENTO'!G766,'MODELO ORÇAMENTO'!$I$14:I766,DADOS!$AE$8))</f>
        <v>0</v>
      </c>
      <c r="I766" t="s">
        <v>13</v>
      </c>
      <c r="K766" s="49"/>
      <c r="L766" s="2" t="s">
        <v>1117</v>
      </c>
      <c r="O766" s="4" t="s">
        <v>1043</v>
      </c>
      <c r="P766" s="3" t="s">
        <v>0</v>
      </c>
      <c r="Q766" s="5" t="s">
        <v>0</v>
      </c>
      <c r="R766" s="7"/>
      <c r="S766" s="6"/>
      <c r="T766" s="8"/>
      <c r="V766" s="43"/>
      <c r="X766" s="9" t="s">
        <v>1043</v>
      </c>
      <c r="Z766" s="10" t="s">
        <v>0</v>
      </c>
      <c r="AA766" s="10" t="s">
        <v>0</v>
      </c>
      <c r="AB766" s="10" t="s">
        <v>0</v>
      </c>
      <c r="AC766" s="10" t="s">
        <v>0</v>
      </c>
      <c r="AE766" s="10" t="s">
        <v>0</v>
      </c>
      <c r="AF766" s="10" t="s">
        <v>0</v>
      </c>
      <c r="AG766" s="10" t="s">
        <v>0</v>
      </c>
      <c r="AH766" s="10" t="s">
        <v>0</v>
      </c>
      <c r="AI766" s="10" t="s">
        <v>0</v>
      </c>
    </row>
    <row r="767" spans="2:35" ht="75" x14ac:dyDescent="0.25">
      <c r="B767">
        <f>IFERROR(IF(I767=DADOS!$AE$8,S767,""),0)</f>
        <v>0</v>
      </c>
      <c r="C767">
        <f>IF(I767=DADOS!$AE$8,S767,"")</f>
        <v>0</v>
      </c>
      <c r="D767">
        <f>IF(I767="","",COUNTIF(I$12:I767,DADOS!$AE$4))</f>
        <v>4</v>
      </c>
      <c r="E767">
        <f>IF(I767="","",IF(I767=DADOS!$AE$4,"",IF(OR(I767=DADOS!$AE$5,I767=DADOS!$AE$6,I767=DADOS!$AE$7),COUNTIFS('MODELO ORÇAMENTO'!$D$14:D767,'MODELO ORÇAMENTO'!D767,'MODELO ORÇAMENTO'!$I$14:I767,DADOS!$AE$5),COUNTIFS('MODELO ORÇAMENTO'!$D$14:D767,'MODELO ORÇAMENTO'!D767,'MODELO ORÇAMENTO'!$I$14:I767,DADOS!$AE$5))))</f>
        <v>10</v>
      </c>
      <c r="F767">
        <f>IF(I767="","",IF(I767=DADOS!$AE$4,"",IF(OR(I767=DADOS!$AE$5,I767=DADOS!$AE$6,I767=DADOS!$AE$7),COUNTIFS('MODELO ORÇAMENTO'!$D$14:D767,'MODELO ORÇAMENTO'!D767,'MODELO ORÇAMENTO'!$E$14:E767,'MODELO ORÇAMENTO'!E767,'MODELO ORÇAMENTO'!$I$14:I767,DADOS!$AE$6),COUNTIFS('MODELO ORÇAMENTO'!$D$14:D767,'MODELO ORÇAMENTO'!D767,'MODELO ORÇAMENTO'!$E$14:E767,'MODELO ORÇAMENTO'!E767,'MODELO ORÇAMENTO'!$I$14:I767,DADOS!$AE$6))))</f>
        <v>0</v>
      </c>
      <c r="G767">
        <f>IF(I767="","",IF(I767=DADOS!$AE$4,"",IF(OR(I767=DADOS!$AE$5,I767=DADOS!$AE$6,I767=DADOS!$AE$7),COUNTIFS('MODELO ORÇAMENTO'!$D$14:D767,'MODELO ORÇAMENTO'!D767,'MODELO ORÇAMENTO'!$E$14:E767,'MODELO ORÇAMENTO'!E767,'MODELO ORÇAMENTO'!$F$14:F767,'MODELO ORÇAMENTO'!F767,'MODELO ORÇAMENTO'!$I$14:I767,DADOS!$AE$7),COUNTIFS('MODELO ORÇAMENTO'!$D$14:D767,'MODELO ORÇAMENTO'!D767,'MODELO ORÇAMENTO'!$E$14:E767,'MODELO ORÇAMENTO'!E767,'MODELO ORÇAMENTO'!$F$14:F767,'MODELO ORÇAMENTO'!F767,'MODELO ORÇAMENTO'!$I$14:I767,DADOS!$AE$7))))</f>
        <v>0</v>
      </c>
      <c r="H767">
        <f>IF(I767="","",COUNTIFS('MODELO ORÇAMENTO'!$D$14:D767,'MODELO ORÇAMENTO'!D767,'MODELO ORÇAMENTO'!$E$14:E767,'MODELO ORÇAMENTO'!E767,'MODELO ORÇAMENTO'!$F$14:F767,'MODELO ORÇAMENTO'!F767,'MODELO ORÇAMENTO'!$G$14:G767,'MODELO ORÇAMENTO'!G767,'MODELO ORÇAMENTO'!$I$14:I767,DADOS!$AE$8))</f>
        <v>1</v>
      </c>
      <c r="I767" t="s">
        <v>16</v>
      </c>
      <c r="K767" s="49"/>
      <c r="L767" s="2" t="s">
        <v>1118</v>
      </c>
      <c r="O767" s="4" t="s">
        <v>294</v>
      </c>
      <c r="P767" s="3" t="s">
        <v>49</v>
      </c>
      <c r="Q767" s="5">
        <v>31.919999999999995</v>
      </c>
      <c r="R767" s="7"/>
      <c r="S767" s="6"/>
      <c r="T767" s="8"/>
      <c r="U767" s="2" t="s">
        <v>42</v>
      </c>
      <c r="V767" s="43"/>
      <c r="Z767" s="10" t="s">
        <v>0</v>
      </c>
      <c r="AA767" s="10" t="s">
        <v>0</v>
      </c>
      <c r="AB767" s="10" t="s">
        <v>0</v>
      </c>
      <c r="AC767" s="10" t="s">
        <v>0</v>
      </c>
      <c r="AE767" s="10" t="s">
        <v>0</v>
      </c>
      <c r="AF767" s="10" t="s">
        <v>0</v>
      </c>
      <c r="AG767" s="10" t="s">
        <v>0</v>
      </c>
      <c r="AH767" s="10" t="s">
        <v>0</v>
      </c>
      <c r="AI767" s="10" t="s">
        <v>0</v>
      </c>
    </row>
    <row r="768" spans="2:35" ht="75" x14ac:dyDescent="0.25">
      <c r="B768">
        <f>IFERROR(IF(I768=DADOS!$AE$8,S768,""),0)</f>
        <v>0</v>
      </c>
      <c r="C768">
        <f>IF(I768=DADOS!$AE$8,S768,"")</f>
        <v>0</v>
      </c>
      <c r="D768">
        <f>IF(I768="","",COUNTIF(I$12:I768,DADOS!$AE$4))</f>
        <v>4</v>
      </c>
      <c r="E768">
        <f>IF(I768="","",IF(I768=DADOS!$AE$4,"",IF(OR(I768=DADOS!$AE$5,I768=DADOS!$AE$6,I768=DADOS!$AE$7),COUNTIFS('MODELO ORÇAMENTO'!$D$14:D768,'MODELO ORÇAMENTO'!D768,'MODELO ORÇAMENTO'!$I$14:I768,DADOS!$AE$5),COUNTIFS('MODELO ORÇAMENTO'!$D$14:D768,'MODELO ORÇAMENTO'!D768,'MODELO ORÇAMENTO'!$I$14:I768,DADOS!$AE$5))))</f>
        <v>10</v>
      </c>
      <c r="F768">
        <f>IF(I768="","",IF(I768=DADOS!$AE$4,"",IF(OR(I768=DADOS!$AE$5,I768=DADOS!$AE$6,I768=DADOS!$AE$7),COUNTIFS('MODELO ORÇAMENTO'!$D$14:D768,'MODELO ORÇAMENTO'!D768,'MODELO ORÇAMENTO'!$E$14:E768,'MODELO ORÇAMENTO'!E768,'MODELO ORÇAMENTO'!$I$14:I768,DADOS!$AE$6),COUNTIFS('MODELO ORÇAMENTO'!$D$14:D768,'MODELO ORÇAMENTO'!D768,'MODELO ORÇAMENTO'!$E$14:E768,'MODELO ORÇAMENTO'!E768,'MODELO ORÇAMENTO'!$I$14:I768,DADOS!$AE$6))))</f>
        <v>0</v>
      </c>
      <c r="G768">
        <f>IF(I768="","",IF(I768=DADOS!$AE$4,"",IF(OR(I768=DADOS!$AE$5,I768=DADOS!$AE$6,I768=DADOS!$AE$7),COUNTIFS('MODELO ORÇAMENTO'!$D$14:D768,'MODELO ORÇAMENTO'!D768,'MODELO ORÇAMENTO'!$E$14:E768,'MODELO ORÇAMENTO'!E768,'MODELO ORÇAMENTO'!$F$14:F768,'MODELO ORÇAMENTO'!F768,'MODELO ORÇAMENTO'!$I$14:I768,DADOS!$AE$7),COUNTIFS('MODELO ORÇAMENTO'!$D$14:D768,'MODELO ORÇAMENTO'!D768,'MODELO ORÇAMENTO'!$E$14:E768,'MODELO ORÇAMENTO'!E768,'MODELO ORÇAMENTO'!$F$14:F768,'MODELO ORÇAMENTO'!F768,'MODELO ORÇAMENTO'!$I$14:I768,DADOS!$AE$7))))</f>
        <v>0</v>
      </c>
      <c r="H768">
        <f>IF(I768="","",COUNTIFS('MODELO ORÇAMENTO'!$D$14:D768,'MODELO ORÇAMENTO'!D768,'MODELO ORÇAMENTO'!$E$14:E768,'MODELO ORÇAMENTO'!E768,'MODELO ORÇAMENTO'!$F$14:F768,'MODELO ORÇAMENTO'!F768,'MODELO ORÇAMENTO'!$G$14:G768,'MODELO ORÇAMENTO'!G768,'MODELO ORÇAMENTO'!$I$14:I768,DADOS!$AE$8))</f>
        <v>2</v>
      </c>
      <c r="I768" t="s">
        <v>16</v>
      </c>
      <c r="K768" s="49"/>
      <c r="L768" s="2" t="s">
        <v>1119</v>
      </c>
      <c r="O768" s="4" t="s">
        <v>296</v>
      </c>
      <c r="P768" s="3" t="s">
        <v>49</v>
      </c>
      <c r="Q768" s="5">
        <v>7.8199999999999994</v>
      </c>
      <c r="R768" s="7"/>
      <c r="S768" s="6"/>
      <c r="T768" s="8"/>
      <c r="U768" s="2" t="s">
        <v>42</v>
      </c>
      <c r="V768" s="43"/>
      <c r="Z768" s="10" t="s">
        <v>0</v>
      </c>
      <c r="AA768" s="10" t="s">
        <v>0</v>
      </c>
      <c r="AB768" s="10" t="s">
        <v>0</v>
      </c>
      <c r="AC768" s="10" t="s">
        <v>0</v>
      </c>
      <c r="AE768" s="10" t="s">
        <v>0</v>
      </c>
      <c r="AF768" s="10" t="s">
        <v>0</v>
      </c>
      <c r="AG768" s="10" t="s">
        <v>0</v>
      </c>
      <c r="AH768" s="10" t="s">
        <v>0</v>
      </c>
      <c r="AI768" s="10" t="s">
        <v>0</v>
      </c>
    </row>
    <row r="769" spans="2:35" ht="75" x14ac:dyDescent="0.25">
      <c r="B769">
        <f>IFERROR(IF(I769=DADOS!$AE$8,S769,""),0)</f>
        <v>0</v>
      </c>
      <c r="C769">
        <f>IF(I769=DADOS!$AE$8,S769,"")</f>
        <v>0</v>
      </c>
      <c r="D769">
        <f>IF(I769="","",COUNTIF(I$12:I769,DADOS!$AE$4))</f>
        <v>4</v>
      </c>
      <c r="E769">
        <f>IF(I769="","",IF(I769=DADOS!$AE$4,"",IF(OR(I769=DADOS!$AE$5,I769=DADOS!$AE$6,I769=DADOS!$AE$7),COUNTIFS('MODELO ORÇAMENTO'!$D$14:D769,'MODELO ORÇAMENTO'!D769,'MODELO ORÇAMENTO'!$I$14:I769,DADOS!$AE$5),COUNTIFS('MODELO ORÇAMENTO'!$D$14:D769,'MODELO ORÇAMENTO'!D769,'MODELO ORÇAMENTO'!$I$14:I769,DADOS!$AE$5))))</f>
        <v>10</v>
      </c>
      <c r="F769">
        <f>IF(I769="","",IF(I769=DADOS!$AE$4,"",IF(OR(I769=DADOS!$AE$5,I769=DADOS!$AE$6,I769=DADOS!$AE$7),COUNTIFS('MODELO ORÇAMENTO'!$D$14:D769,'MODELO ORÇAMENTO'!D769,'MODELO ORÇAMENTO'!$E$14:E769,'MODELO ORÇAMENTO'!E769,'MODELO ORÇAMENTO'!$I$14:I769,DADOS!$AE$6),COUNTIFS('MODELO ORÇAMENTO'!$D$14:D769,'MODELO ORÇAMENTO'!D769,'MODELO ORÇAMENTO'!$E$14:E769,'MODELO ORÇAMENTO'!E769,'MODELO ORÇAMENTO'!$I$14:I769,DADOS!$AE$6))))</f>
        <v>0</v>
      </c>
      <c r="G769">
        <f>IF(I769="","",IF(I769=DADOS!$AE$4,"",IF(OR(I769=DADOS!$AE$5,I769=DADOS!$AE$6,I769=DADOS!$AE$7),COUNTIFS('MODELO ORÇAMENTO'!$D$14:D769,'MODELO ORÇAMENTO'!D769,'MODELO ORÇAMENTO'!$E$14:E769,'MODELO ORÇAMENTO'!E769,'MODELO ORÇAMENTO'!$F$14:F769,'MODELO ORÇAMENTO'!F769,'MODELO ORÇAMENTO'!$I$14:I769,DADOS!$AE$7),COUNTIFS('MODELO ORÇAMENTO'!$D$14:D769,'MODELO ORÇAMENTO'!D769,'MODELO ORÇAMENTO'!$E$14:E769,'MODELO ORÇAMENTO'!E769,'MODELO ORÇAMENTO'!$F$14:F769,'MODELO ORÇAMENTO'!F769,'MODELO ORÇAMENTO'!$I$14:I769,DADOS!$AE$7))))</f>
        <v>0</v>
      </c>
      <c r="H769">
        <f>IF(I769="","",COUNTIFS('MODELO ORÇAMENTO'!$D$14:D769,'MODELO ORÇAMENTO'!D769,'MODELO ORÇAMENTO'!$E$14:E769,'MODELO ORÇAMENTO'!E769,'MODELO ORÇAMENTO'!$F$14:F769,'MODELO ORÇAMENTO'!F769,'MODELO ORÇAMENTO'!$G$14:G769,'MODELO ORÇAMENTO'!G769,'MODELO ORÇAMENTO'!$I$14:I769,DADOS!$AE$8))</f>
        <v>3</v>
      </c>
      <c r="I769" t="s">
        <v>16</v>
      </c>
      <c r="K769" s="49"/>
      <c r="L769" s="2" t="s">
        <v>1120</v>
      </c>
      <c r="O769" s="4" t="s">
        <v>298</v>
      </c>
      <c r="P769" s="3" t="s">
        <v>49</v>
      </c>
      <c r="Q769" s="5">
        <v>141.19999999999999</v>
      </c>
      <c r="R769" s="7"/>
      <c r="S769" s="6"/>
      <c r="T769" s="8"/>
      <c r="U769" s="2" t="s">
        <v>42</v>
      </c>
      <c r="V769" s="43"/>
      <c r="Z769" s="10" t="s">
        <v>0</v>
      </c>
      <c r="AA769" s="10" t="s">
        <v>0</v>
      </c>
      <c r="AB769" s="10" t="s">
        <v>0</v>
      </c>
      <c r="AC769" s="10" t="s">
        <v>0</v>
      </c>
      <c r="AE769" s="10" t="s">
        <v>0</v>
      </c>
      <c r="AF769" s="10" t="s">
        <v>0</v>
      </c>
      <c r="AG769" s="10" t="s">
        <v>0</v>
      </c>
      <c r="AH769" s="10" t="s">
        <v>0</v>
      </c>
      <c r="AI769" s="10" t="s">
        <v>0</v>
      </c>
    </row>
    <row r="770" spans="2:35" ht="75" x14ac:dyDescent="0.25">
      <c r="B770">
        <f>IFERROR(IF(I770=DADOS!$AE$8,S770,""),0)</f>
        <v>0</v>
      </c>
      <c r="C770">
        <f>IF(I770=DADOS!$AE$8,S770,"")</f>
        <v>0</v>
      </c>
      <c r="D770">
        <f>IF(I770="","",COUNTIF(I$12:I770,DADOS!$AE$4))</f>
        <v>4</v>
      </c>
      <c r="E770">
        <f>IF(I770="","",IF(I770=DADOS!$AE$4,"",IF(OR(I770=DADOS!$AE$5,I770=DADOS!$AE$6,I770=DADOS!$AE$7),COUNTIFS('MODELO ORÇAMENTO'!$D$14:D770,'MODELO ORÇAMENTO'!D770,'MODELO ORÇAMENTO'!$I$14:I770,DADOS!$AE$5),COUNTIFS('MODELO ORÇAMENTO'!$D$14:D770,'MODELO ORÇAMENTO'!D770,'MODELO ORÇAMENTO'!$I$14:I770,DADOS!$AE$5))))</f>
        <v>10</v>
      </c>
      <c r="F770">
        <f>IF(I770="","",IF(I770=DADOS!$AE$4,"",IF(OR(I770=DADOS!$AE$5,I770=DADOS!$AE$6,I770=DADOS!$AE$7),COUNTIFS('MODELO ORÇAMENTO'!$D$14:D770,'MODELO ORÇAMENTO'!D770,'MODELO ORÇAMENTO'!$E$14:E770,'MODELO ORÇAMENTO'!E770,'MODELO ORÇAMENTO'!$I$14:I770,DADOS!$AE$6),COUNTIFS('MODELO ORÇAMENTO'!$D$14:D770,'MODELO ORÇAMENTO'!D770,'MODELO ORÇAMENTO'!$E$14:E770,'MODELO ORÇAMENTO'!E770,'MODELO ORÇAMENTO'!$I$14:I770,DADOS!$AE$6))))</f>
        <v>0</v>
      </c>
      <c r="G770">
        <f>IF(I770="","",IF(I770=DADOS!$AE$4,"",IF(OR(I770=DADOS!$AE$5,I770=DADOS!$AE$6,I770=DADOS!$AE$7),COUNTIFS('MODELO ORÇAMENTO'!$D$14:D770,'MODELO ORÇAMENTO'!D770,'MODELO ORÇAMENTO'!$E$14:E770,'MODELO ORÇAMENTO'!E770,'MODELO ORÇAMENTO'!$F$14:F770,'MODELO ORÇAMENTO'!F770,'MODELO ORÇAMENTO'!$I$14:I770,DADOS!$AE$7),COUNTIFS('MODELO ORÇAMENTO'!$D$14:D770,'MODELO ORÇAMENTO'!D770,'MODELO ORÇAMENTO'!$E$14:E770,'MODELO ORÇAMENTO'!E770,'MODELO ORÇAMENTO'!$F$14:F770,'MODELO ORÇAMENTO'!F770,'MODELO ORÇAMENTO'!$I$14:I770,DADOS!$AE$7))))</f>
        <v>0</v>
      </c>
      <c r="H770">
        <f>IF(I770="","",COUNTIFS('MODELO ORÇAMENTO'!$D$14:D770,'MODELO ORÇAMENTO'!D770,'MODELO ORÇAMENTO'!$E$14:E770,'MODELO ORÇAMENTO'!E770,'MODELO ORÇAMENTO'!$F$14:F770,'MODELO ORÇAMENTO'!F770,'MODELO ORÇAMENTO'!$G$14:G770,'MODELO ORÇAMENTO'!G770,'MODELO ORÇAMENTO'!$I$14:I770,DADOS!$AE$8))</f>
        <v>4</v>
      </c>
      <c r="I770" t="s">
        <v>16</v>
      </c>
      <c r="K770" s="49"/>
      <c r="L770" s="2" t="s">
        <v>1121</v>
      </c>
      <c r="O770" s="4" t="s">
        <v>561</v>
      </c>
      <c r="P770" s="3" t="s">
        <v>49</v>
      </c>
      <c r="Q770" s="5">
        <v>78.88</v>
      </c>
      <c r="R770" s="7"/>
      <c r="S770" s="6"/>
      <c r="T770" s="8"/>
      <c r="U770" s="2" t="s">
        <v>42</v>
      </c>
      <c r="V770" s="43"/>
      <c r="Z770" s="10" t="s">
        <v>0</v>
      </c>
      <c r="AA770" s="10" t="s">
        <v>0</v>
      </c>
      <c r="AB770" s="10" t="s">
        <v>0</v>
      </c>
      <c r="AC770" s="10" t="s">
        <v>0</v>
      </c>
      <c r="AE770" s="10" t="s">
        <v>0</v>
      </c>
      <c r="AF770" s="10" t="s">
        <v>0</v>
      </c>
      <c r="AG770" s="10" t="s">
        <v>0</v>
      </c>
      <c r="AH770" s="10" t="s">
        <v>0</v>
      </c>
      <c r="AI770" s="10" t="s">
        <v>0</v>
      </c>
    </row>
    <row r="771" spans="2:35" ht="60" x14ac:dyDescent="0.25">
      <c r="B771">
        <f>IFERROR(IF(I771=DADOS!$AE$8,S771,""),0)</f>
        <v>0</v>
      </c>
      <c r="C771">
        <f>IF(I771=DADOS!$AE$8,S771,"")</f>
        <v>0</v>
      </c>
      <c r="D771">
        <f>IF(I771="","",COUNTIF(I$12:I771,DADOS!$AE$4))</f>
        <v>4</v>
      </c>
      <c r="E771">
        <f>IF(I771="","",IF(I771=DADOS!$AE$4,"",IF(OR(I771=DADOS!$AE$5,I771=DADOS!$AE$6,I771=DADOS!$AE$7),COUNTIFS('MODELO ORÇAMENTO'!$D$14:D771,'MODELO ORÇAMENTO'!D771,'MODELO ORÇAMENTO'!$I$14:I771,DADOS!$AE$5),COUNTIFS('MODELO ORÇAMENTO'!$D$14:D771,'MODELO ORÇAMENTO'!D771,'MODELO ORÇAMENTO'!$I$14:I771,DADOS!$AE$5))))</f>
        <v>10</v>
      </c>
      <c r="F771">
        <f>IF(I771="","",IF(I771=DADOS!$AE$4,"",IF(OR(I771=DADOS!$AE$5,I771=DADOS!$AE$6,I771=DADOS!$AE$7),COUNTIFS('MODELO ORÇAMENTO'!$D$14:D771,'MODELO ORÇAMENTO'!D771,'MODELO ORÇAMENTO'!$E$14:E771,'MODELO ORÇAMENTO'!E771,'MODELO ORÇAMENTO'!$I$14:I771,DADOS!$AE$6),COUNTIFS('MODELO ORÇAMENTO'!$D$14:D771,'MODELO ORÇAMENTO'!D771,'MODELO ORÇAMENTO'!$E$14:E771,'MODELO ORÇAMENTO'!E771,'MODELO ORÇAMENTO'!$I$14:I771,DADOS!$AE$6))))</f>
        <v>0</v>
      </c>
      <c r="G771">
        <f>IF(I771="","",IF(I771=DADOS!$AE$4,"",IF(OR(I771=DADOS!$AE$5,I771=DADOS!$AE$6,I771=DADOS!$AE$7),COUNTIFS('MODELO ORÇAMENTO'!$D$14:D771,'MODELO ORÇAMENTO'!D771,'MODELO ORÇAMENTO'!$E$14:E771,'MODELO ORÇAMENTO'!E771,'MODELO ORÇAMENTO'!$F$14:F771,'MODELO ORÇAMENTO'!F771,'MODELO ORÇAMENTO'!$I$14:I771,DADOS!$AE$7),COUNTIFS('MODELO ORÇAMENTO'!$D$14:D771,'MODELO ORÇAMENTO'!D771,'MODELO ORÇAMENTO'!$E$14:E771,'MODELO ORÇAMENTO'!E771,'MODELO ORÇAMENTO'!$F$14:F771,'MODELO ORÇAMENTO'!F771,'MODELO ORÇAMENTO'!$I$14:I771,DADOS!$AE$7))))</f>
        <v>0</v>
      </c>
      <c r="H771">
        <f>IF(I771="","",COUNTIFS('MODELO ORÇAMENTO'!$D$14:D771,'MODELO ORÇAMENTO'!D771,'MODELO ORÇAMENTO'!$E$14:E771,'MODELO ORÇAMENTO'!E771,'MODELO ORÇAMENTO'!$F$14:F771,'MODELO ORÇAMENTO'!F771,'MODELO ORÇAMENTO'!$G$14:G771,'MODELO ORÇAMENTO'!G771,'MODELO ORÇAMENTO'!$I$14:I771,DADOS!$AE$8))</f>
        <v>5</v>
      </c>
      <c r="I771" t="s">
        <v>16</v>
      </c>
      <c r="K771" s="49"/>
      <c r="L771" s="2" t="s">
        <v>1122</v>
      </c>
      <c r="O771" s="4" t="s">
        <v>302</v>
      </c>
      <c r="P771" s="3" t="s">
        <v>49</v>
      </c>
      <c r="Q771" s="5">
        <v>421.63999999999993</v>
      </c>
      <c r="R771" s="7"/>
      <c r="S771" s="6"/>
      <c r="T771" s="8"/>
      <c r="U771" s="2" t="s">
        <v>42</v>
      </c>
      <c r="V771" s="43"/>
      <c r="Z771" s="10" t="s">
        <v>0</v>
      </c>
      <c r="AA771" s="10" t="s">
        <v>0</v>
      </c>
      <c r="AB771" s="10" t="s">
        <v>0</v>
      </c>
      <c r="AC771" s="10" t="s">
        <v>0</v>
      </c>
      <c r="AE771" s="10" t="s">
        <v>0</v>
      </c>
      <c r="AF771" s="10" t="s">
        <v>0</v>
      </c>
      <c r="AG771" s="10" t="s">
        <v>0</v>
      </c>
      <c r="AH771" s="10" t="s">
        <v>0</v>
      </c>
      <c r="AI771" s="10" t="s">
        <v>0</v>
      </c>
    </row>
    <row r="772" spans="2:35" ht="60" x14ac:dyDescent="0.25">
      <c r="B772">
        <f>IFERROR(IF(I772=DADOS!$AE$8,S772,""),0)</f>
        <v>0</v>
      </c>
      <c r="C772">
        <f>IF(I772=DADOS!$AE$8,S772,"")</f>
        <v>0</v>
      </c>
      <c r="D772">
        <f>IF(I772="","",COUNTIF(I$12:I772,DADOS!$AE$4))</f>
        <v>4</v>
      </c>
      <c r="E772">
        <f>IF(I772="","",IF(I772=DADOS!$AE$4,"",IF(OR(I772=DADOS!$AE$5,I772=DADOS!$AE$6,I772=DADOS!$AE$7),COUNTIFS('MODELO ORÇAMENTO'!$D$14:D772,'MODELO ORÇAMENTO'!D772,'MODELO ORÇAMENTO'!$I$14:I772,DADOS!$AE$5),COUNTIFS('MODELO ORÇAMENTO'!$D$14:D772,'MODELO ORÇAMENTO'!D772,'MODELO ORÇAMENTO'!$I$14:I772,DADOS!$AE$5))))</f>
        <v>10</v>
      </c>
      <c r="F772">
        <f>IF(I772="","",IF(I772=DADOS!$AE$4,"",IF(OR(I772=DADOS!$AE$5,I772=DADOS!$AE$6,I772=DADOS!$AE$7),COUNTIFS('MODELO ORÇAMENTO'!$D$14:D772,'MODELO ORÇAMENTO'!D772,'MODELO ORÇAMENTO'!$E$14:E772,'MODELO ORÇAMENTO'!E772,'MODELO ORÇAMENTO'!$I$14:I772,DADOS!$AE$6),COUNTIFS('MODELO ORÇAMENTO'!$D$14:D772,'MODELO ORÇAMENTO'!D772,'MODELO ORÇAMENTO'!$E$14:E772,'MODELO ORÇAMENTO'!E772,'MODELO ORÇAMENTO'!$I$14:I772,DADOS!$AE$6))))</f>
        <v>0</v>
      </c>
      <c r="G772">
        <f>IF(I772="","",IF(I772=DADOS!$AE$4,"",IF(OR(I772=DADOS!$AE$5,I772=DADOS!$AE$6,I772=DADOS!$AE$7),COUNTIFS('MODELO ORÇAMENTO'!$D$14:D772,'MODELO ORÇAMENTO'!D772,'MODELO ORÇAMENTO'!$E$14:E772,'MODELO ORÇAMENTO'!E772,'MODELO ORÇAMENTO'!$F$14:F772,'MODELO ORÇAMENTO'!F772,'MODELO ORÇAMENTO'!$I$14:I772,DADOS!$AE$7),COUNTIFS('MODELO ORÇAMENTO'!$D$14:D772,'MODELO ORÇAMENTO'!D772,'MODELO ORÇAMENTO'!$E$14:E772,'MODELO ORÇAMENTO'!E772,'MODELO ORÇAMENTO'!$F$14:F772,'MODELO ORÇAMENTO'!F772,'MODELO ORÇAMENTO'!$I$14:I772,DADOS!$AE$7))))</f>
        <v>0</v>
      </c>
      <c r="H772">
        <f>IF(I772="","",COUNTIFS('MODELO ORÇAMENTO'!$D$14:D772,'MODELO ORÇAMENTO'!D772,'MODELO ORÇAMENTO'!$E$14:E772,'MODELO ORÇAMENTO'!E772,'MODELO ORÇAMENTO'!$F$14:F772,'MODELO ORÇAMENTO'!F772,'MODELO ORÇAMENTO'!$G$14:G772,'MODELO ORÇAMENTO'!G772,'MODELO ORÇAMENTO'!$I$14:I772,DADOS!$AE$8))</f>
        <v>6</v>
      </c>
      <c r="I772" t="s">
        <v>16</v>
      </c>
      <c r="K772" s="49"/>
      <c r="L772" s="2" t="s">
        <v>1123</v>
      </c>
      <c r="O772" s="4" t="s">
        <v>304</v>
      </c>
      <c r="P772" s="3" t="s">
        <v>49</v>
      </c>
      <c r="Q772" s="5">
        <v>98.000000000000014</v>
      </c>
      <c r="R772" s="7"/>
      <c r="S772" s="6"/>
      <c r="T772" s="8"/>
      <c r="U772" s="2" t="s">
        <v>42</v>
      </c>
      <c r="V772" s="43"/>
      <c r="Z772" s="10" t="s">
        <v>0</v>
      </c>
      <c r="AA772" s="10" t="s">
        <v>0</v>
      </c>
      <c r="AB772" s="10" t="s">
        <v>0</v>
      </c>
      <c r="AC772" s="10" t="s">
        <v>0</v>
      </c>
      <c r="AE772" s="10" t="s">
        <v>0</v>
      </c>
      <c r="AF772" s="10" t="s">
        <v>0</v>
      </c>
      <c r="AG772" s="10" t="s">
        <v>0</v>
      </c>
      <c r="AH772" s="10" t="s">
        <v>0</v>
      </c>
      <c r="AI772" s="10" t="s">
        <v>0</v>
      </c>
    </row>
    <row r="773" spans="2:35" ht="90" x14ac:dyDescent="0.25">
      <c r="B773">
        <f>IFERROR(IF(I773=DADOS!$AE$8,S773,""),0)</f>
        <v>0</v>
      </c>
      <c r="C773">
        <f>IF(I773=DADOS!$AE$8,S773,"")</f>
        <v>0</v>
      </c>
      <c r="D773">
        <f>IF(I773="","",COUNTIF(I$12:I773,DADOS!$AE$4))</f>
        <v>4</v>
      </c>
      <c r="E773">
        <f>IF(I773="","",IF(I773=DADOS!$AE$4,"",IF(OR(I773=DADOS!$AE$5,I773=DADOS!$AE$6,I773=DADOS!$AE$7),COUNTIFS('MODELO ORÇAMENTO'!$D$14:D773,'MODELO ORÇAMENTO'!D773,'MODELO ORÇAMENTO'!$I$14:I773,DADOS!$AE$5),COUNTIFS('MODELO ORÇAMENTO'!$D$14:D773,'MODELO ORÇAMENTO'!D773,'MODELO ORÇAMENTO'!$I$14:I773,DADOS!$AE$5))))</f>
        <v>10</v>
      </c>
      <c r="F773">
        <f>IF(I773="","",IF(I773=DADOS!$AE$4,"",IF(OR(I773=DADOS!$AE$5,I773=DADOS!$AE$6,I773=DADOS!$AE$7),COUNTIFS('MODELO ORÇAMENTO'!$D$14:D773,'MODELO ORÇAMENTO'!D773,'MODELO ORÇAMENTO'!$E$14:E773,'MODELO ORÇAMENTO'!E773,'MODELO ORÇAMENTO'!$I$14:I773,DADOS!$AE$6),COUNTIFS('MODELO ORÇAMENTO'!$D$14:D773,'MODELO ORÇAMENTO'!D773,'MODELO ORÇAMENTO'!$E$14:E773,'MODELO ORÇAMENTO'!E773,'MODELO ORÇAMENTO'!$I$14:I773,DADOS!$AE$6))))</f>
        <v>0</v>
      </c>
      <c r="G773">
        <f>IF(I773="","",IF(I773=DADOS!$AE$4,"",IF(OR(I773=DADOS!$AE$5,I773=DADOS!$AE$6,I773=DADOS!$AE$7),COUNTIFS('MODELO ORÇAMENTO'!$D$14:D773,'MODELO ORÇAMENTO'!D773,'MODELO ORÇAMENTO'!$E$14:E773,'MODELO ORÇAMENTO'!E773,'MODELO ORÇAMENTO'!$F$14:F773,'MODELO ORÇAMENTO'!F773,'MODELO ORÇAMENTO'!$I$14:I773,DADOS!$AE$7),COUNTIFS('MODELO ORÇAMENTO'!$D$14:D773,'MODELO ORÇAMENTO'!D773,'MODELO ORÇAMENTO'!$E$14:E773,'MODELO ORÇAMENTO'!E773,'MODELO ORÇAMENTO'!$F$14:F773,'MODELO ORÇAMENTO'!F773,'MODELO ORÇAMENTO'!$I$14:I773,DADOS!$AE$7))))</f>
        <v>0</v>
      </c>
      <c r="H773">
        <f>IF(I773="","",COUNTIFS('MODELO ORÇAMENTO'!$D$14:D773,'MODELO ORÇAMENTO'!D773,'MODELO ORÇAMENTO'!$E$14:E773,'MODELO ORÇAMENTO'!E773,'MODELO ORÇAMENTO'!$F$14:F773,'MODELO ORÇAMENTO'!F773,'MODELO ORÇAMENTO'!$G$14:G773,'MODELO ORÇAMENTO'!G773,'MODELO ORÇAMENTO'!$I$14:I773,DADOS!$AE$8))</f>
        <v>7</v>
      </c>
      <c r="I773" t="s">
        <v>16</v>
      </c>
      <c r="K773" s="49"/>
      <c r="L773" s="2" t="s">
        <v>1124</v>
      </c>
      <c r="O773" s="4" t="s">
        <v>306</v>
      </c>
      <c r="P773" s="3" t="s">
        <v>49</v>
      </c>
      <c r="Q773" s="5">
        <v>33.519999999999996</v>
      </c>
      <c r="R773" s="7"/>
      <c r="S773" s="6"/>
      <c r="T773" s="8"/>
      <c r="U773" s="2" t="s">
        <v>42</v>
      </c>
      <c r="V773" s="43"/>
      <c r="Z773" s="10" t="s">
        <v>0</v>
      </c>
      <c r="AA773" s="10" t="s">
        <v>0</v>
      </c>
      <c r="AB773" s="10" t="s">
        <v>0</v>
      </c>
      <c r="AC773" s="10" t="s">
        <v>0</v>
      </c>
      <c r="AE773" s="10" t="s">
        <v>0</v>
      </c>
      <c r="AF773" s="10" t="s">
        <v>0</v>
      </c>
      <c r="AG773" s="10" t="s">
        <v>0</v>
      </c>
      <c r="AH773" s="10" t="s">
        <v>0</v>
      </c>
      <c r="AI773" s="10" t="s">
        <v>0</v>
      </c>
    </row>
    <row r="774" spans="2:35" ht="90" x14ac:dyDescent="0.25">
      <c r="B774">
        <f>IFERROR(IF(I774=DADOS!$AE$8,S774,""),0)</f>
        <v>0</v>
      </c>
      <c r="C774">
        <f>IF(I774=DADOS!$AE$8,S774,"")</f>
        <v>0</v>
      </c>
      <c r="D774">
        <f>IF(I774="","",COUNTIF(I$12:I774,DADOS!$AE$4))</f>
        <v>4</v>
      </c>
      <c r="E774">
        <f>IF(I774="","",IF(I774=DADOS!$AE$4,"",IF(OR(I774=DADOS!$AE$5,I774=DADOS!$AE$6,I774=DADOS!$AE$7),COUNTIFS('MODELO ORÇAMENTO'!$D$14:D774,'MODELO ORÇAMENTO'!D774,'MODELO ORÇAMENTO'!$I$14:I774,DADOS!$AE$5),COUNTIFS('MODELO ORÇAMENTO'!$D$14:D774,'MODELO ORÇAMENTO'!D774,'MODELO ORÇAMENTO'!$I$14:I774,DADOS!$AE$5))))</f>
        <v>10</v>
      </c>
      <c r="F774">
        <f>IF(I774="","",IF(I774=DADOS!$AE$4,"",IF(OR(I774=DADOS!$AE$5,I774=DADOS!$AE$6,I774=DADOS!$AE$7),COUNTIFS('MODELO ORÇAMENTO'!$D$14:D774,'MODELO ORÇAMENTO'!D774,'MODELO ORÇAMENTO'!$E$14:E774,'MODELO ORÇAMENTO'!E774,'MODELO ORÇAMENTO'!$I$14:I774,DADOS!$AE$6),COUNTIFS('MODELO ORÇAMENTO'!$D$14:D774,'MODELO ORÇAMENTO'!D774,'MODELO ORÇAMENTO'!$E$14:E774,'MODELO ORÇAMENTO'!E774,'MODELO ORÇAMENTO'!$I$14:I774,DADOS!$AE$6))))</f>
        <v>0</v>
      </c>
      <c r="G774">
        <f>IF(I774="","",IF(I774=DADOS!$AE$4,"",IF(OR(I774=DADOS!$AE$5,I774=DADOS!$AE$6,I774=DADOS!$AE$7),COUNTIFS('MODELO ORÇAMENTO'!$D$14:D774,'MODELO ORÇAMENTO'!D774,'MODELO ORÇAMENTO'!$E$14:E774,'MODELO ORÇAMENTO'!E774,'MODELO ORÇAMENTO'!$F$14:F774,'MODELO ORÇAMENTO'!F774,'MODELO ORÇAMENTO'!$I$14:I774,DADOS!$AE$7),COUNTIFS('MODELO ORÇAMENTO'!$D$14:D774,'MODELO ORÇAMENTO'!D774,'MODELO ORÇAMENTO'!$E$14:E774,'MODELO ORÇAMENTO'!E774,'MODELO ORÇAMENTO'!$F$14:F774,'MODELO ORÇAMENTO'!F774,'MODELO ORÇAMENTO'!$I$14:I774,DADOS!$AE$7))))</f>
        <v>0</v>
      </c>
      <c r="H774">
        <f>IF(I774="","",COUNTIFS('MODELO ORÇAMENTO'!$D$14:D774,'MODELO ORÇAMENTO'!D774,'MODELO ORÇAMENTO'!$E$14:E774,'MODELO ORÇAMENTO'!E774,'MODELO ORÇAMENTO'!$F$14:F774,'MODELO ORÇAMENTO'!F774,'MODELO ORÇAMENTO'!$G$14:G774,'MODELO ORÇAMENTO'!G774,'MODELO ORÇAMENTO'!$I$14:I774,DADOS!$AE$8))</f>
        <v>8</v>
      </c>
      <c r="I774" t="s">
        <v>16</v>
      </c>
      <c r="K774" s="49"/>
      <c r="L774" s="2" t="s">
        <v>1125</v>
      </c>
      <c r="O774" s="4" t="s">
        <v>308</v>
      </c>
      <c r="P774" s="3" t="s">
        <v>49</v>
      </c>
      <c r="Q774" s="5">
        <v>12</v>
      </c>
      <c r="R774" s="7"/>
      <c r="S774" s="6"/>
      <c r="T774" s="8"/>
      <c r="U774" s="2" t="s">
        <v>42</v>
      </c>
      <c r="V774" s="43"/>
      <c r="Z774" s="10" t="s">
        <v>0</v>
      </c>
      <c r="AA774" s="10" t="s">
        <v>0</v>
      </c>
      <c r="AB774" s="10" t="s">
        <v>0</v>
      </c>
      <c r="AC774" s="10" t="s">
        <v>0</v>
      </c>
      <c r="AE774" s="10" t="s">
        <v>0</v>
      </c>
      <c r="AF774" s="10" t="s">
        <v>0</v>
      </c>
      <c r="AG774" s="10" t="s">
        <v>0</v>
      </c>
      <c r="AH774" s="10" t="s">
        <v>0</v>
      </c>
      <c r="AI774" s="10" t="s">
        <v>0</v>
      </c>
    </row>
    <row r="775" spans="2:35" ht="60" x14ac:dyDescent="0.25">
      <c r="B775">
        <f>IFERROR(IF(I775=DADOS!$AE$8,S775,""),0)</f>
        <v>0</v>
      </c>
      <c r="C775">
        <f>IF(I775=DADOS!$AE$8,S775,"")</f>
        <v>0</v>
      </c>
      <c r="D775">
        <f>IF(I775="","",COUNTIF(I$12:I775,DADOS!$AE$4))</f>
        <v>4</v>
      </c>
      <c r="E775">
        <f>IF(I775="","",IF(I775=DADOS!$AE$4,"",IF(OR(I775=DADOS!$AE$5,I775=DADOS!$AE$6,I775=DADOS!$AE$7),COUNTIFS('MODELO ORÇAMENTO'!$D$14:D775,'MODELO ORÇAMENTO'!D775,'MODELO ORÇAMENTO'!$I$14:I775,DADOS!$AE$5),COUNTIFS('MODELO ORÇAMENTO'!$D$14:D775,'MODELO ORÇAMENTO'!D775,'MODELO ORÇAMENTO'!$I$14:I775,DADOS!$AE$5))))</f>
        <v>10</v>
      </c>
      <c r="F775">
        <f>IF(I775="","",IF(I775=DADOS!$AE$4,"",IF(OR(I775=DADOS!$AE$5,I775=DADOS!$AE$6,I775=DADOS!$AE$7),COUNTIFS('MODELO ORÇAMENTO'!$D$14:D775,'MODELO ORÇAMENTO'!D775,'MODELO ORÇAMENTO'!$E$14:E775,'MODELO ORÇAMENTO'!E775,'MODELO ORÇAMENTO'!$I$14:I775,DADOS!$AE$6),COUNTIFS('MODELO ORÇAMENTO'!$D$14:D775,'MODELO ORÇAMENTO'!D775,'MODELO ORÇAMENTO'!$E$14:E775,'MODELO ORÇAMENTO'!E775,'MODELO ORÇAMENTO'!$I$14:I775,DADOS!$AE$6))))</f>
        <v>0</v>
      </c>
      <c r="G775">
        <f>IF(I775="","",IF(I775=DADOS!$AE$4,"",IF(OR(I775=DADOS!$AE$5,I775=DADOS!$AE$6,I775=DADOS!$AE$7),COUNTIFS('MODELO ORÇAMENTO'!$D$14:D775,'MODELO ORÇAMENTO'!D775,'MODELO ORÇAMENTO'!$E$14:E775,'MODELO ORÇAMENTO'!E775,'MODELO ORÇAMENTO'!$F$14:F775,'MODELO ORÇAMENTO'!F775,'MODELO ORÇAMENTO'!$I$14:I775,DADOS!$AE$7),COUNTIFS('MODELO ORÇAMENTO'!$D$14:D775,'MODELO ORÇAMENTO'!D775,'MODELO ORÇAMENTO'!$E$14:E775,'MODELO ORÇAMENTO'!E775,'MODELO ORÇAMENTO'!$F$14:F775,'MODELO ORÇAMENTO'!F775,'MODELO ORÇAMENTO'!$I$14:I775,DADOS!$AE$7))))</f>
        <v>0</v>
      </c>
      <c r="H775">
        <f>IF(I775="","",COUNTIFS('MODELO ORÇAMENTO'!$D$14:D775,'MODELO ORÇAMENTO'!D775,'MODELO ORÇAMENTO'!$E$14:E775,'MODELO ORÇAMENTO'!E775,'MODELO ORÇAMENTO'!$F$14:F775,'MODELO ORÇAMENTO'!F775,'MODELO ORÇAMENTO'!$G$14:G775,'MODELO ORÇAMENTO'!G775,'MODELO ORÇAMENTO'!$I$14:I775,DADOS!$AE$8))</f>
        <v>9</v>
      </c>
      <c r="I775" t="s">
        <v>16</v>
      </c>
      <c r="K775" s="49"/>
      <c r="L775" s="2" t="s">
        <v>1126</v>
      </c>
      <c r="O775" s="4" t="s">
        <v>310</v>
      </c>
      <c r="P775" s="3" t="s">
        <v>49</v>
      </c>
      <c r="Q775" s="5">
        <v>98.000000000000014</v>
      </c>
      <c r="R775" s="7"/>
      <c r="S775" s="6"/>
      <c r="T775" s="8"/>
      <c r="U775" s="2" t="s">
        <v>42</v>
      </c>
      <c r="V775" s="43"/>
      <c r="Z775" s="10" t="s">
        <v>0</v>
      </c>
      <c r="AA775" s="10" t="s">
        <v>0</v>
      </c>
      <c r="AB775" s="10" t="s">
        <v>0</v>
      </c>
      <c r="AC775" s="10" t="s">
        <v>0</v>
      </c>
      <c r="AE775" s="10" t="s">
        <v>0</v>
      </c>
      <c r="AF775" s="10" t="s">
        <v>0</v>
      </c>
      <c r="AG775" s="10" t="s">
        <v>0</v>
      </c>
      <c r="AH775" s="10" t="s">
        <v>0</v>
      </c>
      <c r="AI775" s="10" t="s">
        <v>0</v>
      </c>
    </row>
    <row r="776" spans="2:35" ht="75" x14ac:dyDescent="0.25">
      <c r="B776">
        <f>IFERROR(IF(I776=DADOS!$AE$8,S776,""),0)</f>
        <v>0</v>
      </c>
      <c r="C776">
        <f>IF(I776=DADOS!$AE$8,S776,"")</f>
        <v>0</v>
      </c>
      <c r="D776">
        <f>IF(I776="","",COUNTIF(I$12:I776,DADOS!$AE$4))</f>
        <v>4</v>
      </c>
      <c r="E776">
        <f>IF(I776="","",IF(I776=DADOS!$AE$4,"",IF(OR(I776=DADOS!$AE$5,I776=DADOS!$AE$6,I776=DADOS!$AE$7),COUNTIFS('MODELO ORÇAMENTO'!$D$14:D776,'MODELO ORÇAMENTO'!D776,'MODELO ORÇAMENTO'!$I$14:I776,DADOS!$AE$5),COUNTIFS('MODELO ORÇAMENTO'!$D$14:D776,'MODELO ORÇAMENTO'!D776,'MODELO ORÇAMENTO'!$I$14:I776,DADOS!$AE$5))))</f>
        <v>10</v>
      </c>
      <c r="F776">
        <f>IF(I776="","",IF(I776=DADOS!$AE$4,"",IF(OR(I776=DADOS!$AE$5,I776=DADOS!$AE$6,I776=DADOS!$AE$7),COUNTIFS('MODELO ORÇAMENTO'!$D$14:D776,'MODELO ORÇAMENTO'!D776,'MODELO ORÇAMENTO'!$E$14:E776,'MODELO ORÇAMENTO'!E776,'MODELO ORÇAMENTO'!$I$14:I776,DADOS!$AE$6),COUNTIFS('MODELO ORÇAMENTO'!$D$14:D776,'MODELO ORÇAMENTO'!D776,'MODELO ORÇAMENTO'!$E$14:E776,'MODELO ORÇAMENTO'!E776,'MODELO ORÇAMENTO'!$I$14:I776,DADOS!$AE$6))))</f>
        <v>0</v>
      </c>
      <c r="G776">
        <f>IF(I776="","",IF(I776=DADOS!$AE$4,"",IF(OR(I776=DADOS!$AE$5,I776=DADOS!$AE$6,I776=DADOS!$AE$7),COUNTIFS('MODELO ORÇAMENTO'!$D$14:D776,'MODELO ORÇAMENTO'!D776,'MODELO ORÇAMENTO'!$E$14:E776,'MODELO ORÇAMENTO'!E776,'MODELO ORÇAMENTO'!$F$14:F776,'MODELO ORÇAMENTO'!F776,'MODELO ORÇAMENTO'!$I$14:I776,DADOS!$AE$7),COUNTIFS('MODELO ORÇAMENTO'!$D$14:D776,'MODELO ORÇAMENTO'!D776,'MODELO ORÇAMENTO'!$E$14:E776,'MODELO ORÇAMENTO'!E776,'MODELO ORÇAMENTO'!$F$14:F776,'MODELO ORÇAMENTO'!F776,'MODELO ORÇAMENTO'!$I$14:I776,DADOS!$AE$7))))</f>
        <v>0</v>
      </c>
      <c r="H776">
        <f>IF(I776="","",COUNTIFS('MODELO ORÇAMENTO'!$D$14:D776,'MODELO ORÇAMENTO'!D776,'MODELO ORÇAMENTO'!$E$14:E776,'MODELO ORÇAMENTO'!E776,'MODELO ORÇAMENTO'!$F$14:F776,'MODELO ORÇAMENTO'!F776,'MODELO ORÇAMENTO'!$G$14:G776,'MODELO ORÇAMENTO'!G776,'MODELO ORÇAMENTO'!$I$14:I776,DADOS!$AE$8))</f>
        <v>10</v>
      </c>
      <c r="I776" t="s">
        <v>16</v>
      </c>
      <c r="K776" s="49"/>
      <c r="L776" s="2" t="s">
        <v>1127</v>
      </c>
      <c r="O776" s="4" t="s">
        <v>568</v>
      </c>
      <c r="P776" s="3" t="s">
        <v>49</v>
      </c>
      <c r="Q776" s="5">
        <v>376.11999999999995</v>
      </c>
      <c r="R776" s="7"/>
      <c r="S776" s="6"/>
      <c r="T776" s="8"/>
      <c r="U776" s="2" t="s">
        <v>42</v>
      </c>
      <c r="V776" s="43"/>
      <c r="Z776" s="10" t="s">
        <v>0</v>
      </c>
      <c r="AA776" s="10" t="s">
        <v>0</v>
      </c>
      <c r="AB776" s="10" t="s">
        <v>0</v>
      </c>
      <c r="AC776" s="10" t="s">
        <v>0</v>
      </c>
      <c r="AE776" s="10" t="s">
        <v>0</v>
      </c>
      <c r="AF776" s="10" t="s">
        <v>0</v>
      </c>
      <c r="AG776" s="10" t="s">
        <v>0</v>
      </c>
      <c r="AH776" s="10" t="s">
        <v>0</v>
      </c>
      <c r="AI776" s="10" t="s">
        <v>0</v>
      </c>
    </row>
    <row r="777" spans="2:35" x14ac:dyDescent="0.25">
      <c r="B777" t="str">
        <f>IFERROR(IF(I777=DADOS!$AE$8,S777,""),0)</f>
        <v/>
      </c>
      <c r="C777" t="str">
        <f>IF(I777=DADOS!$AE$8,S777,"")</f>
        <v/>
      </c>
      <c r="D777" t="str">
        <f>IF(I777="","",COUNTIF(I$12:I777,DADOS!$AE$4))</f>
        <v/>
      </c>
      <c r="E777" t="str">
        <f>IF(I777="","",IF(I777=DADOS!$AE$4,"",IF(OR(I777=DADOS!$AE$5,I777=DADOS!$AE$6,I777=DADOS!$AE$7),COUNTIFS('MODELO ORÇAMENTO'!$D$14:D777,'MODELO ORÇAMENTO'!D777,'MODELO ORÇAMENTO'!$I$14:I777,DADOS!$AE$5),COUNTIFS('MODELO ORÇAMENTO'!$D$14:D777,'MODELO ORÇAMENTO'!D777,'MODELO ORÇAMENTO'!$I$14:I777,DADOS!$AE$5))))</f>
        <v/>
      </c>
      <c r="F777" t="str">
        <f>IF(I777="","",IF(I777=DADOS!$AE$4,"",IF(OR(I777=DADOS!$AE$5,I777=DADOS!$AE$6,I777=DADOS!$AE$7),COUNTIFS('MODELO ORÇAMENTO'!$D$14:D777,'MODELO ORÇAMENTO'!D777,'MODELO ORÇAMENTO'!$E$14:E777,'MODELO ORÇAMENTO'!E777,'MODELO ORÇAMENTO'!$I$14:I777,DADOS!$AE$6),COUNTIFS('MODELO ORÇAMENTO'!$D$14:D777,'MODELO ORÇAMENTO'!D777,'MODELO ORÇAMENTO'!$E$14:E777,'MODELO ORÇAMENTO'!E777,'MODELO ORÇAMENTO'!$I$14:I777,DADOS!$AE$6))))</f>
        <v/>
      </c>
      <c r="G777" t="str">
        <f>IF(I777="","",IF(I777=DADOS!$AE$4,"",IF(OR(I777=DADOS!$AE$5,I777=DADOS!$AE$6,I777=DADOS!$AE$7),COUNTIFS('MODELO ORÇAMENTO'!$D$14:D777,'MODELO ORÇAMENTO'!D777,'MODELO ORÇAMENTO'!$E$14:E777,'MODELO ORÇAMENTO'!E777,'MODELO ORÇAMENTO'!$F$14:F777,'MODELO ORÇAMENTO'!F777,'MODELO ORÇAMENTO'!$I$14:I777,DADOS!$AE$7),COUNTIFS('MODELO ORÇAMENTO'!$D$14:D777,'MODELO ORÇAMENTO'!D777,'MODELO ORÇAMENTO'!$E$14:E777,'MODELO ORÇAMENTO'!E777,'MODELO ORÇAMENTO'!$F$14:F777,'MODELO ORÇAMENTO'!F777,'MODELO ORÇAMENTO'!$I$14:I777,DADOS!$AE$7))))</f>
        <v/>
      </c>
      <c r="H777" t="str">
        <f>IF(I777="","",COUNTIFS('MODELO ORÇAMENTO'!$D$14:D777,'MODELO ORÇAMENTO'!D777,'MODELO ORÇAMENTO'!$E$14:E777,'MODELO ORÇAMENTO'!E777,'MODELO ORÇAMENTO'!$F$14:F777,'MODELO ORÇAMENTO'!F777,'MODELO ORÇAMENTO'!$G$14:G777,'MODELO ORÇAMENTO'!G777,'MODELO ORÇAMENTO'!$I$14:I777,DADOS!$AE$8))</f>
        <v/>
      </c>
      <c r="K777" s="49"/>
      <c r="L777" s="2" t="s">
        <v>0</v>
      </c>
      <c r="O777" s="4" t="s">
        <v>0</v>
      </c>
      <c r="P777" s="3" t="s">
        <v>0</v>
      </c>
      <c r="Q777" s="5" t="s">
        <v>0</v>
      </c>
      <c r="R777" s="7"/>
      <c r="S777" s="6"/>
      <c r="T777" s="8"/>
      <c r="V777" s="43"/>
      <c r="Z777" s="10" t="s">
        <v>0</v>
      </c>
      <c r="AA777" s="10" t="s">
        <v>0</v>
      </c>
      <c r="AB777" s="10" t="s">
        <v>0</v>
      </c>
      <c r="AC777" s="10" t="s">
        <v>0</v>
      </c>
      <c r="AE777" s="10" t="s">
        <v>0</v>
      </c>
      <c r="AF777" s="10" t="s">
        <v>0</v>
      </c>
      <c r="AG777" s="10" t="s">
        <v>0</v>
      </c>
      <c r="AH777" s="10" t="s">
        <v>0</v>
      </c>
      <c r="AI777" s="10" t="s">
        <v>0</v>
      </c>
    </row>
    <row r="778" spans="2:35" x14ac:dyDescent="0.25">
      <c r="B778" t="str">
        <f>IFERROR(IF(I778=DADOS!$AE$8,S778,""),0)</f>
        <v/>
      </c>
      <c r="C778" t="str">
        <f>IF(I778=DADOS!$AE$8,S778,"")</f>
        <v/>
      </c>
      <c r="D778">
        <f>IF(I778="","",COUNTIF(I$12:I778,DADOS!$AE$4))</f>
        <v>4</v>
      </c>
      <c r="E778">
        <f>IF(I778="","",IF(I778=DADOS!$AE$4,"",IF(OR(I778=DADOS!$AE$5,I778=DADOS!$AE$6,I778=DADOS!$AE$7),COUNTIFS('MODELO ORÇAMENTO'!$D$14:D778,'MODELO ORÇAMENTO'!D778,'MODELO ORÇAMENTO'!$I$14:I778,DADOS!$AE$5),COUNTIFS('MODELO ORÇAMENTO'!$D$14:D778,'MODELO ORÇAMENTO'!D778,'MODELO ORÇAMENTO'!$I$14:I778,DADOS!$AE$5))))</f>
        <v>11</v>
      </c>
      <c r="F778">
        <f>IF(I778="","",IF(I778=DADOS!$AE$4,"",IF(OR(I778=DADOS!$AE$5,I778=DADOS!$AE$6,I778=DADOS!$AE$7),COUNTIFS('MODELO ORÇAMENTO'!$D$14:D778,'MODELO ORÇAMENTO'!D778,'MODELO ORÇAMENTO'!$E$14:E778,'MODELO ORÇAMENTO'!E778,'MODELO ORÇAMENTO'!$I$14:I778,DADOS!$AE$6),COUNTIFS('MODELO ORÇAMENTO'!$D$14:D778,'MODELO ORÇAMENTO'!D778,'MODELO ORÇAMENTO'!$E$14:E778,'MODELO ORÇAMENTO'!E778,'MODELO ORÇAMENTO'!$I$14:I778,DADOS!$AE$6))))</f>
        <v>0</v>
      </c>
      <c r="G778">
        <f>IF(I778="","",IF(I778=DADOS!$AE$4,"",IF(OR(I778=DADOS!$AE$5,I778=DADOS!$AE$6,I778=DADOS!$AE$7),COUNTIFS('MODELO ORÇAMENTO'!$D$14:D778,'MODELO ORÇAMENTO'!D778,'MODELO ORÇAMENTO'!$E$14:E778,'MODELO ORÇAMENTO'!E778,'MODELO ORÇAMENTO'!$F$14:F778,'MODELO ORÇAMENTO'!F778,'MODELO ORÇAMENTO'!$I$14:I778,DADOS!$AE$7),COUNTIFS('MODELO ORÇAMENTO'!$D$14:D778,'MODELO ORÇAMENTO'!D778,'MODELO ORÇAMENTO'!$E$14:E778,'MODELO ORÇAMENTO'!E778,'MODELO ORÇAMENTO'!$F$14:F778,'MODELO ORÇAMENTO'!F778,'MODELO ORÇAMENTO'!$I$14:I778,DADOS!$AE$7))))</f>
        <v>0</v>
      </c>
      <c r="H778">
        <f>IF(I778="","",COUNTIFS('MODELO ORÇAMENTO'!$D$14:D778,'MODELO ORÇAMENTO'!D778,'MODELO ORÇAMENTO'!$E$14:E778,'MODELO ORÇAMENTO'!E778,'MODELO ORÇAMENTO'!$F$14:F778,'MODELO ORÇAMENTO'!F778,'MODELO ORÇAMENTO'!$G$14:G778,'MODELO ORÇAMENTO'!G778,'MODELO ORÇAMENTO'!$I$14:I778,DADOS!$AE$8))</f>
        <v>0</v>
      </c>
      <c r="I778" t="s">
        <v>13</v>
      </c>
      <c r="K778" s="49"/>
      <c r="L778" s="2" t="s">
        <v>1128</v>
      </c>
      <c r="O778" s="4" t="s">
        <v>574</v>
      </c>
      <c r="P778" s="3" t="s">
        <v>0</v>
      </c>
      <c r="Q778" s="5" t="s">
        <v>0</v>
      </c>
      <c r="R778" s="7"/>
      <c r="S778" s="6"/>
      <c r="T778" s="8"/>
      <c r="V778" s="43"/>
      <c r="X778" s="9" t="s">
        <v>574</v>
      </c>
      <c r="Z778" s="10" t="s">
        <v>0</v>
      </c>
      <c r="AA778" s="10" t="s">
        <v>0</v>
      </c>
      <c r="AB778" s="10" t="s">
        <v>0</v>
      </c>
      <c r="AC778" s="10" t="s">
        <v>0</v>
      </c>
      <c r="AE778" s="10" t="s">
        <v>0</v>
      </c>
      <c r="AF778" s="10" t="s">
        <v>0</v>
      </c>
      <c r="AG778" s="10" t="s">
        <v>0</v>
      </c>
      <c r="AH778" s="10" t="s">
        <v>0</v>
      </c>
      <c r="AI778" s="10" t="s">
        <v>0</v>
      </c>
    </row>
    <row r="779" spans="2:35" ht="60" x14ac:dyDescent="0.25">
      <c r="B779">
        <f>IFERROR(IF(I779=DADOS!$AE$8,S779,""),0)</f>
        <v>0</v>
      </c>
      <c r="C779">
        <f>IF(I779=DADOS!$AE$8,S779,"")</f>
        <v>0</v>
      </c>
      <c r="D779">
        <f>IF(I779="","",COUNTIF(I$12:I779,DADOS!$AE$4))</f>
        <v>4</v>
      </c>
      <c r="E779">
        <f>IF(I779="","",IF(I779=DADOS!$AE$4,"",IF(OR(I779=DADOS!$AE$5,I779=DADOS!$AE$6,I779=DADOS!$AE$7),COUNTIFS('MODELO ORÇAMENTO'!$D$14:D779,'MODELO ORÇAMENTO'!D779,'MODELO ORÇAMENTO'!$I$14:I779,DADOS!$AE$5),COUNTIFS('MODELO ORÇAMENTO'!$D$14:D779,'MODELO ORÇAMENTO'!D779,'MODELO ORÇAMENTO'!$I$14:I779,DADOS!$AE$5))))</f>
        <v>11</v>
      </c>
      <c r="F779">
        <f>IF(I779="","",IF(I779=DADOS!$AE$4,"",IF(OR(I779=DADOS!$AE$5,I779=DADOS!$AE$6,I779=DADOS!$AE$7),COUNTIFS('MODELO ORÇAMENTO'!$D$14:D779,'MODELO ORÇAMENTO'!D779,'MODELO ORÇAMENTO'!$E$14:E779,'MODELO ORÇAMENTO'!E779,'MODELO ORÇAMENTO'!$I$14:I779,DADOS!$AE$6),COUNTIFS('MODELO ORÇAMENTO'!$D$14:D779,'MODELO ORÇAMENTO'!D779,'MODELO ORÇAMENTO'!$E$14:E779,'MODELO ORÇAMENTO'!E779,'MODELO ORÇAMENTO'!$I$14:I779,DADOS!$AE$6))))</f>
        <v>0</v>
      </c>
      <c r="G779">
        <f>IF(I779="","",IF(I779=DADOS!$AE$4,"",IF(OR(I779=DADOS!$AE$5,I779=DADOS!$AE$6,I779=DADOS!$AE$7),COUNTIFS('MODELO ORÇAMENTO'!$D$14:D779,'MODELO ORÇAMENTO'!D779,'MODELO ORÇAMENTO'!$E$14:E779,'MODELO ORÇAMENTO'!E779,'MODELO ORÇAMENTO'!$F$14:F779,'MODELO ORÇAMENTO'!F779,'MODELO ORÇAMENTO'!$I$14:I779,DADOS!$AE$7),COUNTIFS('MODELO ORÇAMENTO'!$D$14:D779,'MODELO ORÇAMENTO'!D779,'MODELO ORÇAMENTO'!$E$14:E779,'MODELO ORÇAMENTO'!E779,'MODELO ORÇAMENTO'!$F$14:F779,'MODELO ORÇAMENTO'!F779,'MODELO ORÇAMENTO'!$I$14:I779,DADOS!$AE$7))))</f>
        <v>0</v>
      </c>
      <c r="H779">
        <f>IF(I779="","",COUNTIFS('MODELO ORÇAMENTO'!$D$14:D779,'MODELO ORÇAMENTO'!D779,'MODELO ORÇAMENTO'!$E$14:E779,'MODELO ORÇAMENTO'!E779,'MODELO ORÇAMENTO'!$F$14:F779,'MODELO ORÇAMENTO'!F779,'MODELO ORÇAMENTO'!$G$14:G779,'MODELO ORÇAMENTO'!G779,'MODELO ORÇAMENTO'!$I$14:I779,DADOS!$AE$8))</f>
        <v>1</v>
      </c>
      <c r="I779" t="s">
        <v>16</v>
      </c>
      <c r="K779" s="49"/>
      <c r="L779" s="2" t="s">
        <v>1129</v>
      </c>
      <c r="O779" s="4" t="s">
        <v>312</v>
      </c>
      <c r="P779" s="3" t="s">
        <v>49</v>
      </c>
      <c r="Q779" s="5">
        <v>33.519999999999996</v>
      </c>
      <c r="R779" s="7"/>
      <c r="S779" s="6"/>
      <c r="T779" s="8"/>
      <c r="U779" s="2" t="s">
        <v>42</v>
      </c>
      <c r="V779" s="43"/>
      <c r="Z779" s="10" t="s">
        <v>0</v>
      </c>
      <c r="AA779" s="10" t="s">
        <v>0</v>
      </c>
      <c r="AB779" s="10" t="s">
        <v>0</v>
      </c>
      <c r="AC779" s="10" t="s">
        <v>0</v>
      </c>
      <c r="AE779" s="10" t="s">
        <v>0</v>
      </c>
      <c r="AF779" s="10" t="s">
        <v>0</v>
      </c>
      <c r="AG779" s="10" t="s">
        <v>0</v>
      </c>
      <c r="AH779" s="10" t="s">
        <v>0</v>
      </c>
      <c r="AI779" s="10" t="s">
        <v>0</v>
      </c>
    </row>
    <row r="780" spans="2:35" ht="60" x14ac:dyDescent="0.25">
      <c r="B780">
        <f>IFERROR(IF(I780=DADOS!$AE$8,S780,""),0)</f>
        <v>0</v>
      </c>
      <c r="C780">
        <f>IF(I780=DADOS!$AE$8,S780,"")</f>
        <v>0</v>
      </c>
      <c r="D780">
        <f>IF(I780="","",COUNTIF(I$12:I780,DADOS!$AE$4))</f>
        <v>4</v>
      </c>
      <c r="E780">
        <f>IF(I780="","",IF(I780=DADOS!$AE$4,"",IF(OR(I780=DADOS!$AE$5,I780=DADOS!$AE$6,I780=DADOS!$AE$7),COUNTIFS('MODELO ORÇAMENTO'!$D$14:D780,'MODELO ORÇAMENTO'!D780,'MODELO ORÇAMENTO'!$I$14:I780,DADOS!$AE$5),COUNTIFS('MODELO ORÇAMENTO'!$D$14:D780,'MODELO ORÇAMENTO'!D780,'MODELO ORÇAMENTO'!$I$14:I780,DADOS!$AE$5))))</f>
        <v>11</v>
      </c>
      <c r="F780">
        <f>IF(I780="","",IF(I780=DADOS!$AE$4,"",IF(OR(I780=DADOS!$AE$5,I780=DADOS!$AE$6,I780=DADOS!$AE$7),COUNTIFS('MODELO ORÇAMENTO'!$D$14:D780,'MODELO ORÇAMENTO'!D780,'MODELO ORÇAMENTO'!$E$14:E780,'MODELO ORÇAMENTO'!E780,'MODELO ORÇAMENTO'!$I$14:I780,DADOS!$AE$6),COUNTIFS('MODELO ORÇAMENTO'!$D$14:D780,'MODELO ORÇAMENTO'!D780,'MODELO ORÇAMENTO'!$E$14:E780,'MODELO ORÇAMENTO'!E780,'MODELO ORÇAMENTO'!$I$14:I780,DADOS!$AE$6))))</f>
        <v>0</v>
      </c>
      <c r="G780">
        <f>IF(I780="","",IF(I780=DADOS!$AE$4,"",IF(OR(I780=DADOS!$AE$5,I780=DADOS!$AE$6,I780=DADOS!$AE$7),COUNTIFS('MODELO ORÇAMENTO'!$D$14:D780,'MODELO ORÇAMENTO'!D780,'MODELO ORÇAMENTO'!$E$14:E780,'MODELO ORÇAMENTO'!E780,'MODELO ORÇAMENTO'!$F$14:F780,'MODELO ORÇAMENTO'!F780,'MODELO ORÇAMENTO'!$I$14:I780,DADOS!$AE$7),COUNTIFS('MODELO ORÇAMENTO'!$D$14:D780,'MODELO ORÇAMENTO'!D780,'MODELO ORÇAMENTO'!$E$14:E780,'MODELO ORÇAMENTO'!E780,'MODELO ORÇAMENTO'!$F$14:F780,'MODELO ORÇAMENTO'!F780,'MODELO ORÇAMENTO'!$I$14:I780,DADOS!$AE$7))))</f>
        <v>0</v>
      </c>
      <c r="H780">
        <f>IF(I780="","",COUNTIFS('MODELO ORÇAMENTO'!$D$14:D780,'MODELO ORÇAMENTO'!D780,'MODELO ORÇAMENTO'!$E$14:E780,'MODELO ORÇAMENTO'!E780,'MODELO ORÇAMENTO'!$F$14:F780,'MODELO ORÇAMENTO'!F780,'MODELO ORÇAMENTO'!$G$14:G780,'MODELO ORÇAMENTO'!G780,'MODELO ORÇAMENTO'!$I$14:I780,DADOS!$AE$8))</f>
        <v>2</v>
      </c>
      <c r="I780" t="s">
        <v>16</v>
      </c>
      <c r="K780" s="49"/>
      <c r="L780" s="2" t="s">
        <v>1130</v>
      </c>
      <c r="O780" s="4" t="s">
        <v>314</v>
      </c>
      <c r="P780" s="3" t="s">
        <v>49</v>
      </c>
      <c r="Q780" s="5">
        <v>12</v>
      </c>
      <c r="R780" s="7"/>
      <c r="S780" s="6"/>
      <c r="T780" s="8"/>
      <c r="U780" s="2" t="s">
        <v>42</v>
      </c>
      <c r="V780" s="43"/>
      <c r="Z780" s="10" t="s">
        <v>0</v>
      </c>
      <c r="AA780" s="10" t="s">
        <v>0</v>
      </c>
      <c r="AB780" s="10" t="s">
        <v>0</v>
      </c>
      <c r="AC780" s="10" t="s">
        <v>0</v>
      </c>
      <c r="AE780" s="10" t="s">
        <v>0</v>
      </c>
      <c r="AF780" s="10" t="s">
        <v>0</v>
      </c>
      <c r="AG780" s="10" t="s">
        <v>0</v>
      </c>
      <c r="AH780" s="10" t="s">
        <v>0</v>
      </c>
      <c r="AI780" s="10" t="s">
        <v>0</v>
      </c>
    </row>
    <row r="781" spans="2:35" x14ac:dyDescent="0.25">
      <c r="B781">
        <f>IFERROR(IF(I781=DADOS!$AE$8,S781,""),0)</f>
        <v>0</v>
      </c>
      <c r="C781">
        <f>IF(I781=DADOS!$AE$8,S781,"")</f>
        <v>0</v>
      </c>
      <c r="D781">
        <f>IF(I781="","",COUNTIF(I$12:I781,DADOS!$AE$4))</f>
        <v>4</v>
      </c>
      <c r="E781">
        <f>IF(I781="","",IF(I781=DADOS!$AE$4,"",IF(OR(I781=DADOS!$AE$5,I781=DADOS!$AE$6,I781=DADOS!$AE$7),COUNTIFS('MODELO ORÇAMENTO'!$D$14:D781,'MODELO ORÇAMENTO'!D781,'MODELO ORÇAMENTO'!$I$14:I781,DADOS!$AE$5),COUNTIFS('MODELO ORÇAMENTO'!$D$14:D781,'MODELO ORÇAMENTO'!D781,'MODELO ORÇAMENTO'!$I$14:I781,DADOS!$AE$5))))</f>
        <v>11</v>
      </c>
      <c r="F781">
        <f>IF(I781="","",IF(I781=DADOS!$AE$4,"",IF(OR(I781=DADOS!$AE$5,I781=DADOS!$AE$6,I781=DADOS!$AE$7),COUNTIFS('MODELO ORÇAMENTO'!$D$14:D781,'MODELO ORÇAMENTO'!D781,'MODELO ORÇAMENTO'!$E$14:E781,'MODELO ORÇAMENTO'!E781,'MODELO ORÇAMENTO'!$I$14:I781,DADOS!$AE$6),COUNTIFS('MODELO ORÇAMENTO'!$D$14:D781,'MODELO ORÇAMENTO'!D781,'MODELO ORÇAMENTO'!$E$14:E781,'MODELO ORÇAMENTO'!E781,'MODELO ORÇAMENTO'!$I$14:I781,DADOS!$AE$6))))</f>
        <v>0</v>
      </c>
      <c r="G781">
        <f>IF(I781="","",IF(I781=DADOS!$AE$4,"",IF(OR(I781=DADOS!$AE$5,I781=DADOS!$AE$6,I781=DADOS!$AE$7),COUNTIFS('MODELO ORÇAMENTO'!$D$14:D781,'MODELO ORÇAMENTO'!D781,'MODELO ORÇAMENTO'!$E$14:E781,'MODELO ORÇAMENTO'!E781,'MODELO ORÇAMENTO'!$F$14:F781,'MODELO ORÇAMENTO'!F781,'MODELO ORÇAMENTO'!$I$14:I781,DADOS!$AE$7),COUNTIFS('MODELO ORÇAMENTO'!$D$14:D781,'MODELO ORÇAMENTO'!D781,'MODELO ORÇAMENTO'!$E$14:E781,'MODELO ORÇAMENTO'!E781,'MODELO ORÇAMENTO'!$F$14:F781,'MODELO ORÇAMENTO'!F781,'MODELO ORÇAMENTO'!$I$14:I781,DADOS!$AE$7))))</f>
        <v>0</v>
      </c>
      <c r="H781">
        <f>IF(I781="","",COUNTIFS('MODELO ORÇAMENTO'!$D$14:D781,'MODELO ORÇAMENTO'!D781,'MODELO ORÇAMENTO'!$E$14:E781,'MODELO ORÇAMENTO'!E781,'MODELO ORÇAMENTO'!$F$14:F781,'MODELO ORÇAMENTO'!F781,'MODELO ORÇAMENTO'!$G$14:G781,'MODELO ORÇAMENTO'!G781,'MODELO ORÇAMENTO'!$I$14:I781,DADOS!$AE$8))</f>
        <v>3</v>
      </c>
      <c r="I781" t="s">
        <v>16</v>
      </c>
      <c r="K781" s="49"/>
      <c r="L781" s="2" t="s">
        <v>1131</v>
      </c>
      <c r="O781" s="4" t="s">
        <v>316</v>
      </c>
      <c r="P781" s="3" t="s">
        <v>49</v>
      </c>
      <c r="Q781" s="5">
        <v>98.000000000000014</v>
      </c>
      <c r="R781" s="7"/>
      <c r="S781" s="6"/>
      <c r="T781" s="8"/>
      <c r="U781" s="2" t="s">
        <v>42</v>
      </c>
      <c r="V781" s="43"/>
      <c r="Z781" s="10" t="s">
        <v>0</v>
      </c>
      <c r="AA781" s="10" t="s">
        <v>0</v>
      </c>
      <c r="AB781" s="10" t="s">
        <v>0</v>
      </c>
      <c r="AC781" s="10" t="s">
        <v>0</v>
      </c>
      <c r="AE781" s="10" t="s">
        <v>0</v>
      </c>
      <c r="AF781" s="10" t="s">
        <v>0</v>
      </c>
      <c r="AG781" s="10" t="s">
        <v>0</v>
      </c>
      <c r="AH781" s="10" t="s">
        <v>0</v>
      </c>
      <c r="AI781" s="10" t="s">
        <v>0</v>
      </c>
    </row>
    <row r="782" spans="2:35" ht="30" x14ac:dyDescent="0.25">
      <c r="B782">
        <f>IFERROR(IF(I782=DADOS!$AE$8,S782,""),0)</f>
        <v>0</v>
      </c>
      <c r="C782">
        <f>IF(I782=DADOS!$AE$8,S782,"")</f>
        <v>0</v>
      </c>
      <c r="D782">
        <f>IF(I782="","",COUNTIF(I$12:I782,DADOS!$AE$4))</f>
        <v>4</v>
      </c>
      <c r="E782">
        <f>IF(I782="","",IF(I782=DADOS!$AE$4,"",IF(OR(I782=DADOS!$AE$5,I782=DADOS!$AE$6,I782=DADOS!$AE$7),COUNTIFS('MODELO ORÇAMENTO'!$D$14:D782,'MODELO ORÇAMENTO'!D782,'MODELO ORÇAMENTO'!$I$14:I782,DADOS!$AE$5),COUNTIFS('MODELO ORÇAMENTO'!$D$14:D782,'MODELO ORÇAMENTO'!D782,'MODELO ORÇAMENTO'!$I$14:I782,DADOS!$AE$5))))</f>
        <v>11</v>
      </c>
      <c r="F782">
        <f>IF(I782="","",IF(I782=DADOS!$AE$4,"",IF(OR(I782=DADOS!$AE$5,I782=DADOS!$AE$6,I782=DADOS!$AE$7),COUNTIFS('MODELO ORÇAMENTO'!$D$14:D782,'MODELO ORÇAMENTO'!D782,'MODELO ORÇAMENTO'!$E$14:E782,'MODELO ORÇAMENTO'!E782,'MODELO ORÇAMENTO'!$I$14:I782,DADOS!$AE$6),COUNTIFS('MODELO ORÇAMENTO'!$D$14:D782,'MODELO ORÇAMENTO'!D782,'MODELO ORÇAMENTO'!$E$14:E782,'MODELO ORÇAMENTO'!E782,'MODELO ORÇAMENTO'!$I$14:I782,DADOS!$AE$6))))</f>
        <v>0</v>
      </c>
      <c r="G782">
        <f>IF(I782="","",IF(I782=DADOS!$AE$4,"",IF(OR(I782=DADOS!$AE$5,I782=DADOS!$AE$6,I782=DADOS!$AE$7),COUNTIFS('MODELO ORÇAMENTO'!$D$14:D782,'MODELO ORÇAMENTO'!D782,'MODELO ORÇAMENTO'!$E$14:E782,'MODELO ORÇAMENTO'!E782,'MODELO ORÇAMENTO'!$F$14:F782,'MODELO ORÇAMENTO'!F782,'MODELO ORÇAMENTO'!$I$14:I782,DADOS!$AE$7),COUNTIFS('MODELO ORÇAMENTO'!$D$14:D782,'MODELO ORÇAMENTO'!D782,'MODELO ORÇAMENTO'!$E$14:E782,'MODELO ORÇAMENTO'!E782,'MODELO ORÇAMENTO'!$F$14:F782,'MODELO ORÇAMENTO'!F782,'MODELO ORÇAMENTO'!$I$14:I782,DADOS!$AE$7))))</f>
        <v>0</v>
      </c>
      <c r="H782">
        <f>IF(I782="","",COUNTIFS('MODELO ORÇAMENTO'!$D$14:D782,'MODELO ORÇAMENTO'!D782,'MODELO ORÇAMENTO'!$E$14:E782,'MODELO ORÇAMENTO'!E782,'MODELO ORÇAMENTO'!$F$14:F782,'MODELO ORÇAMENTO'!F782,'MODELO ORÇAMENTO'!$G$14:G782,'MODELO ORÇAMENTO'!G782,'MODELO ORÇAMENTO'!$I$14:I782,DADOS!$AE$8))</f>
        <v>4</v>
      </c>
      <c r="I782" t="s">
        <v>16</v>
      </c>
      <c r="K782" s="49"/>
      <c r="L782" s="2" t="s">
        <v>1132</v>
      </c>
      <c r="O782" s="4" t="s">
        <v>504</v>
      </c>
      <c r="P782" s="3" t="s">
        <v>49</v>
      </c>
      <c r="Q782" s="5">
        <v>376.11999999999995</v>
      </c>
      <c r="R782" s="7"/>
      <c r="S782" s="6"/>
      <c r="T782" s="8"/>
      <c r="U782" s="2" t="s">
        <v>42</v>
      </c>
      <c r="V782" s="43"/>
      <c r="Z782" s="10" t="s">
        <v>0</v>
      </c>
      <c r="AA782" s="10" t="s">
        <v>0</v>
      </c>
      <c r="AB782" s="10" t="s">
        <v>0</v>
      </c>
      <c r="AC782" s="10" t="s">
        <v>0</v>
      </c>
      <c r="AE782" s="10" t="s">
        <v>0</v>
      </c>
      <c r="AF782" s="10" t="s">
        <v>0</v>
      </c>
      <c r="AG782" s="10" t="s">
        <v>0</v>
      </c>
      <c r="AH782" s="10" t="s">
        <v>0</v>
      </c>
      <c r="AI782" s="10" t="s">
        <v>0</v>
      </c>
    </row>
    <row r="783" spans="2:35" ht="30" x14ac:dyDescent="0.25">
      <c r="B783">
        <f>IFERROR(IF(I783=DADOS!$AE$8,S783,""),0)</f>
        <v>0</v>
      </c>
      <c r="C783">
        <f>IF(I783=DADOS!$AE$8,S783,"")</f>
        <v>0</v>
      </c>
      <c r="D783">
        <f>IF(I783="","",COUNTIF(I$12:I783,DADOS!$AE$4))</f>
        <v>4</v>
      </c>
      <c r="E783">
        <f>IF(I783="","",IF(I783=DADOS!$AE$4,"",IF(OR(I783=DADOS!$AE$5,I783=DADOS!$AE$6,I783=DADOS!$AE$7),COUNTIFS('MODELO ORÇAMENTO'!$D$14:D783,'MODELO ORÇAMENTO'!D783,'MODELO ORÇAMENTO'!$I$14:I783,DADOS!$AE$5),COUNTIFS('MODELO ORÇAMENTO'!$D$14:D783,'MODELO ORÇAMENTO'!D783,'MODELO ORÇAMENTO'!$I$14:I783,DADOS!$AE$5))))</f>
        <v>11</v>
      </c>
      <c r="F783">
        <f>IF(I783="","",IF(I783=DADOS!$AE$4,"",IF(OR(I783=DADOS!$AE$5,I783=DADOS!$AE$6,I783=DADOS!$AE$7),COUNTIFS('MODELO ORÇAMENTO'!$D$14:D783,'MODELO ORÇAMENTO'!D783,'MODELO ORÇAMENTO'!$E$14:E783,'MODELO ORÇAMENTO'!E783,'MODELO ORÇAMENTO'!$I$14:I783,DADOS!$AE$6),COUNTIFS('MODELO ORÇAMENTO'!$D$14:D783,'MODELO ORÇAMENTO'!D783,'MODELO ORÇAMENTO'!$E$14:E783,'MODELO ORÇAMENTO'!E783,'MODELO ORÇAMENTO'!$I$14:I783,DADOS!$AE$6))))</f>
        <v>0</v>
      </c>
      <c r="G783">
        <f>IF(I783="","",IF(I783=DADOS!$AE$4,"",IF(OR(I783=DADOS!$AE$5,I783=DADOS!$AE$6,I783=DADOS!$AE$7),COUNTIFS('MODELO ORÇAMENTO'!$D$14:D783,'MODELO ORÇAMENTO'!D783,'MODELO ORÇAMENTO'!$E$14:E783,'MODELO ORÇAMENTO'!E783,'MODELO ORÇAMENTO'!$F$14:F783,'MODELO ORÇAMENTO'!F783,'MODELO ORÇAMENTO'!$I$14:I783,DADOS!$AE$7),COUNTIFS('MODELO ORÇAMENTO'!$D$14:D783,'MODELO ORÇAMENTO'!D783,'MODELO ORÇAMENTO'!$E$14:E783,'MODELO ORÇAMENTO'!E783,'MODELO ORÇAMENTO'!$F$14:F783,'MODELO ORÇAMENTO'!F783,'MODELO ORÇAMENTO'!$I$14:I783,DADOS!$AE$7))))</f>
        <v>0</v>
      </c>
      <c r="H783">
        <f>IF(I783="","",COUNTIFS('MODELO ORÇAMENTO'!$D$14:D783,'MODELO ORÇAMENTO'!D783,'MODELO ORÇAMENTO'!$E$14:E783,'MODELO ORÇAMENTO'!E783,'MODELO ORÇAMENTO'!$F$14:F783,'MODELO ORÇAMENTO'!F783,'MODELO ORÇAMENTO'!$G$14:G783,'MODELO ORÇAMENTO'!G783,'MODELO ORÇAMENTO'!$I$14:I783,DADOS!$AE$8))</f>
        <v>5</v>
      </c>
      <c r="I783" t="s">
        <v>16</v>
      </c>
      <c r="K783" s="49"/>
      <c r="L783" s="2" t="s">
        <v>1133</v>
      </c>
      <c r="O783" s="4" t="s">
        <v>1134</v>
      </c>
      <c r="P783" s="3" t="s">
        <v>49</v>
      </c>
      <c r="Q783" s="5">
        <v>376.11999999999995</v>
      </c>
      <c r="R783" s="7"/>
      <c r="S783" s="6"/>
      <c r="T783" s="8"/>
      <c r="U783" s="2" t="s">
        <v>42</v>
      </c>
      <c r="V783" s="43"/>
      <c r="Z783" s="10" t="s">
        <v>0</v>
      </c>
      <c r="AA783" s="10" t="s">
        <v>0</v>
      </c>
      <c r="AB783" s="10" t="s">
        <v>0</v>
      </c>
      <c r="AC783" s="10" t="s">
        <v>0</v>
      </c>
      <c r="AE783" s="10" t="s">
        <v>0</v>
      </c>
      <c r="AF783" s="10" t="s">
        <v>0</v>
      </c>
      <c r="AG783" s="10" t="s">
        <v>0</v>
      </c>
      <c r="AH783" s="10" t="s">
        <v>0</v>
      </c>
      <c r="AI783" s="10" t="s">
        <v>0</v>
      </c>
    </row>
    <row r="784" spans="2:35" ht="30" x14ac:dyDescent="0.25">
      <c r="B784">
        <f>IFERROR(IF(I784=DADOS!$AE$8,S784,""),0)</f>
        <v>0</v>
      </c>
      <c r="C784">
        <f>IF(I784=DADOS!$AE$8,S784,"")</f>
        <v>0</v>
      </c>
      <c r="D784">
        <f>IF(I784="","",COUNTIF(I$12:I784,DADOS!$AE$4))</f>
        <v>4</v>
      </c>
      <c r="E784">
        <f>IF(I784="","",IF(I784=DADOS!$AE$4,"",IF(OR(I784=DADOS!$AE$5,I784=DADOS!$AE$6,I784=DADOS!$AE$7),COUNTIFS('MODELO ORÇAMENTO'!$D$14:D784,'MODELO ORÇAMENTO'!D784,'MODELO ORÇAMENTO'!$I$14:I784,DADOS!$AE$5),COUNTIFS('MODELO ORÇAMENTO'!$D$14:D784,'MODELO ORÇAMENTO'!D784,'MODELO ORÇAMENTO'!$I$14:I784,DADOS!$AE$5))))</f>
        <v>11</v>
      </c>
      <c r="F784">
        <f>IF(I784="","",IF(I784=DADOS!$AE$4,"",IF(OR(I784=DADOS!$AE$5,I784=DADOS!$AE$6,I784=DADOS!$AE$7),COUNTIFS('MODELO ORÇAMENTO'!$D$14:D784,'MODELO ORÇAMENTO'!D784,'MODELO ORÇAMENTO'!$E$14:E784,'MODELO ORÇAMENTO'!E784,'MODELO ORÇAMENTO'!$I$14:I784,DADOS!$AE$6),COUNTIFS('MODELO ORÇAMENTO'!$D$14:D784,'MODELO ORÇAMENTO'!D784,'MODELO ORÇAMENTO'!$E$14:E784,'MODELO ORÇAMENTO'!E784,'MODELO ORÇAMENTO'!$I$14:I784,DADOS!$AE$6))))</f>
        <v>0</v>
      </c>
      <c r="G784">
        <f>IF(I784="","",IF(I784=DADOS!$AE$4,"",IF(OR(I784=DADOS!$AE$5,I784=DADOS!$AE$6,I784=DADOS!$AE$7),COUNTIFS('MODELO ORÇAMENTO'!$D$14:D784,'MODELO ORÇAMENTO'!D784,'MODELO ORÇAMENTO'!$E$14:E784,'MODELO ORÇAMENTO'!E784,'MODELO ORÇAMENTO'!$F$14:F784,'MODELO ORÇAMENTO'!F784,'MODELO ORÇAMENTO'!$I$14:I784,DADOS!$AE$7),COUNTIFS('MODELO ORÇAMENTO'!$D$14:D784,'MODELO ORÇAMENTO'!D784,'MODELO ORÇAMENTO'!$E$14:E784,'MODELO ORÇAMENTO'!E784,'MODELO ORÇAMENTO'!$F$14:F784,'MODELO ORÇAMENTO'!F784,'MODELO ORÇAMENTO'!$I$14:I784,DADOS!$AE$7))))</f>
        <v>0</v>
      </c>
      <c r="H784">
        <f>IF(I784="","",COUNTIFS('MODELO ORÇAMENTO'!$D$14:D784,'MODELO ORÇAMENTO'!D784,'MODELO ORÇAMENTO'!$E$14:E784,'MODELO ORÇAMENTO'!E784,'MODELO ORÇAMENTO'!$F$14:F784,'MODELO ORÇAMENTO'!F784,'MODELO ORÇAMENTO'!$G$14:G784,'MODELO ORÇAMENTO'!G784,'MODELO ORÇAMENTO'!$I$14:I784,DADOS!$AE$8))</f>
        <v>6</v>
      </c>
      <c r="I784" t="s">
        <v>16</v>
      </c>
      <c r="K784" s="49"/>
      <c r="L784" s="2" t="s">
        <v>1135</v>
      </c>
      <c r="O784" s="4" t="s">
        <v>318</v>
      </c>
      <c r="P784" s="3" t="s">
        <v>49</v>
      </c>
      <c r="Q784" s="5">
        <v>376.11999999999995</v>
      </c>
      <c r="R784" s="7"/>
      <c r="S784" s="6"/>
      <c r="T784" s="8"/>
      <c r="U784" s="2" t="s">
        <v>42</v>
      </c>
      <c r="V784" s="43"/>
      <c r="Z784" s="10" t="s">
        <v>0</v>
      </c>
      <c r="AA784" s="10" t="s">
        <v>0</v>
      </c>
      <c r="AB784" s="10" t="s">
        <v>0</v>
      </c>
      <c r="AC784" s="10" t="s">
        <v>0</v>
      </c>
      <c r="AE784" s="10" t="s">
        <v>0</v>
      </c>
      <c r="AF784" s="10" t="s">
        <v>0</v>
      </c>
      <c r="AG784" s="10" t="s">
        <v>0</v>
      </c>
      <c r="AH784" s="10" t="s">
        <v>0</v>
      </c>
      <c r="AI784" s="10" t="s">
        <v>0</v>
      </c>
    </row>
    <row r="785" spans="2:35" x14ac:dyDescent="0.25">
      <c r="B785" t="str">
        <f>IFERROR(IF(I785=DADOS!$AE$8,S785,""),0)</f>
        <v/>
      </c>
      <c r="C785" t="str">
        <f>IF(I785=DADOS!$AE$8,S785,"")</f>
        <v/>
      </c>
      <c r="D785" t="str">
        <f>IF(I785="","",COUNTIF(I$12:I785,DADOS!$AE$4))</f>
        <v/>
      </c>
      <c r="E785" t="str">
        <f>IF(I785="","",IF(I785=DADOS!$AE$4,"",IF(OR(I785=DADOS!$AE$5,I785=DADOS!$AE$6,I785=DADOS!$AE$7),COUNTIFS('MODELO ORÇAMENTO'!$D$14:D785,'MODELO ORÇAMENTO'!D785,'MODELO ORÇAMENTO'!$I$14:I785,DADOS!$AE$5),COUNTIFS('MODELO ORÇAMENTO'!$D$14:D785,'MODELO ORÇAMENTO'!D785,'MODELO ORÇAMENTO'!$I$14:I785,DADOS!$AE$5))))</f>
        <v/>
      </c>
      <c r="F785" t="str">
        <f>IF(I785="","",IF(I785=DADOS!$AE$4,"",IF(OR(I785=DADOS!$AE$5,I785=DADOS!$AE$6,I785=DADOS!$AE$7),COUNTIFS('MODELO ORÇAMENTO'!$D$14:D785,'MODELO ORÇAMENTO'!D785,'MODELO ORÇAMENTO'!$E$14:E785,'MODELO ORÇAMENTO'!E785,'MODELO ORÇAMENTO'!$I$14:I785,DADOS!$AE$6),COUNTIFS('MODELO ORÇAMENTO'!$D$14:D785,'MODELO ORÇAMENTO'!D785,'MODELO ORÇAMENTO'!$E$14:E785,'MODELO ORÇAMENTO'!E785,'MODELO ORÇAMENTO'!$I$14:I785,DADOS!$AE$6))))</f>
        <v/>
      </c>
      <c r="G785" t="str">
        <f>IF(I785="","",IF(I785=DADOS!$AE$4,"",IF(OR(I785=DADOS!$AE$5,I785=DADOS!$AE$6,I785=DADOS!$AE$7),COUNTIFS('MODELO ORÇAMENTO'!$D$14:D785,'MODELO ORÇAMENTO'!D785,'MODELO ORÇAMENTO'!$E$14:E785,'MODELO ORÇAMENTO'!E785,'MODELO ORÇAMENTO'!$F$14:F785,'MODELO ORÇAMENTO'!F785,'MODELO ORÇAMENTO'!$I$14:I785,DADOS!$AE$7),COUNTIFS('MODELO ORÇAMENTO'!$D$14:D785,'MODELO ORÇAMENTO'!D785,'MODELO ORÇAMENTO'!$E$14:E785,'MODELO ORÇAMENTO'!E785,'MODELO ORÇAMENTO'!$F$14:F785,'MODELO ORÇAMENTO'!F785,'MODELO ORÇAMENTO'!$I$14:I785,DADOS!$AE$7))))</f>
        <v/>
      </c>
      <c r="H785" t="str">
        <f>IF(I785="","",COUNTIFS('MODELO ORÇAMENTO'!$D$14:D785,'MODELO ORÇAMENTO'!D785,'MODELO ORÇAMENTO'!$E$14:E785,'MODELO ORÇAMENTO'!E785,'MODELO ORÇAMENTO'!$F$14:F785,'MODELO ORÇAMENTO'!F785,'MODELO ORÇAMENTO'!$G$14:G785,'MODELO ORÇAMENTO'!G785,'MODELO ORÇAMENTO'!$I$14:I785,DADOS!$AE$8))</f>
        <v/>
      </c>
      <c r="K785" s="49"/>
      <c r="L785" s="2" t="s">
        <v>0</v>
      </c>
      <c r="O785" s="4" t="s">
        <v>0</v>
      </c>
      <c r="P785" s="3" t="s">
        <v>0</v>
      </c>
      <c r="Q785" s="5" t="s">
        <v>0</v>
      </c>
      <c r="R785" s="7"/>
      <c r="S785" s="6"/>
      <c r="T785" s="8"/>
      <c r="V785" s="43"/>
      <c r="Z785" s="10" t="s">
        <v>0</v>
      </c>
      <c r="AA785" s="10" t="s">
        <v>0</v>
      </c>
      <c r="AB785" s="10" t="s">
        <v>0</v>
      </c>
      <c r="AC785" s="10" t="s">
        <v>0</v>
      </c>
      <c r="AE785" s="10" t="s">
        <v>0</v>
      </c>
      <c r="AF785" s="10" t="s">
        <v>0</v>
      </c>
      <c r="AG785" s="10" t="s">
        <v>0</v>
      </c>
      <c r="AH785" s="10" t="s">
        <v>0</v>
      </c>
      <c r="AI785" s="10" t="s">
        <v>0</v>
      </c>
    </row>
    <row r="786" spans="2:35" x14ac:dyDescent="0.25">
      <c r="B786" t="str">
        <f>IFERROR(IF(I786=DADOS!$AE$8,S786,""),0)</f>
        <v/>
      </c>
      <c r="C786" t="str">
        <f>IF(I786=DADOS!$AE$8,S786,"")</f>
        <v/>
      </c>
      <c r="D786">
        <f>IF(I786="","",COUNTIF(I$12:I786,DADOS!$AE$4))</f>
        <v>4</v>
      </c>
      <c r="E786">
        <f>IF(I786="","",IF(I786=DADOS!$AE$4,"",IF(OR(I786=DADOS!$AE$5,I786=DADOS!$AE$6,I786=DADOS!$AE$7),COUNTIFS('MODELO ORÇAMENTO'!$D$14:D786,'MODELO ORÇAMENTO'!D786,'MODELO ORÇAMENTO'!$I$14:I786,DADOS!$AE$5),COUNTIFS('MODELO ORÇAMENTO'!$D$14:D786,'MODELO ORÇAMENTO'!D786,'MODELO ORÇAMENTO'!$I$14:I786,DADOS!$AE$5))))</f>
        <v>12</v>
      </c>
      <c r="F786">
        <f>IF(I786="","",IF(I786=DADOS!$AE$4,"",IF(OR(I786=DADOS!$AE$5,I786=DADOS!$AE$6,I786=DADOS!$AE$7),COUNTIFS('MODELO ORÇAMENTO'!$D$14:D786,'MODELO ORÇAMENTO'!D786,'MODELO ORÇAMENTO'!$E$14:E786,'MODELO ORÇAMENTO'!E786,'MODELO ORÇAMENTO'!$I$14:I786,DADOS!$AE$6),COUNTIFS('MODELO ORÇAMENTO'!$D$14:D786,'MODELO ORÇAMENTO'!D786,'MODELO ORÇAMENTO'!$E$14:E786,'MODELO ORÇAMENTO'!E786,'MODELO ORÇAMENTO'!$I$14:I786,DADOS!$AE$6))))</f>
        <v>0</v>
      </c>
      <c r="G786">
        <f>IF(I786="","",IF(I786=DADOS!$AE$4,"",IF(OR(I786=DADOS!$AE$5,I786=DADOS!$AE$6,I786=DADOS!$AE$7),COUNTIFS('MODELO ORÇAMENTO'!$D$14:D786,'MODELO ORÇAMENTO'!D786,'MODELO ORÇAMENTO'!$E$14:E786,'MODELO ORÇAMENTO'!E786,'MODELO ORÇAMENTO'!$F$14:F786,'MODELO ORÇAMENTO'!F786,'MODELO ORÇAMENTO'!$I$14:I786,DADOS!$AE$7),COUNTIFS('MODELO ORÇAMENTO'!$D$14:D786,'MODELO ORÇAMENTO'!D786,'MODELO ORÇAMENTO'!$E$14:E786,'MODELO ORÇAMENTO'!E786,'MODELO ORÇAMENTO'!$F$14:F786,'MODELO ORÇAMENTO'!F786,'MODELO ORÇAMENTO'!$I$14:I786,DADOS!$AE$7))))</f>
        <v>0</v>
      </c>
      <c r="H786">
        <f>IF(I786="","",COUNTIFS('MODELO ORÇAMENTO'!$D$14:D786,'MODELO ORÇAMENTO'!D786,'MODELO ORÇAMENTO'!$E$14:E786,'MODELO ORÇAMENTO'!E786,'MODELO ORÇAMENTO'!$F$14:F786,'MODELO ORÇAMENTO'!F786,'MODELO ORÇAMENTO'!$G$14:G786,'MODELO ORÇAMENTO'!G786,'MODELO ORÇAMENTO'!$I$14:I786,DADOS!$AE$8))</f>
        <v>0</v>
      </c>
      <c r="I786" t="s">
        <v>13</v>
      </c>
      <c r="K786" s="49"/>
      <c r="L786" s="2" t="s">
        <v>1136</v>
      </c>
      <c r="O786" s="4" t="s">
        <v>134</v>
      </c>
      <c r="P786" s="3" t="s">
        <v>0</v>
      </c>
      <c r="Q786" s="5" t="s">
        <v>0</v>
      </c>
      <c r="R786" s="7"/>
      <c r="S786" s="6"/>
      <c r="T786" s="8"/>
      <c r="V786" s="43"/>
      <c r="X786" s="9" t="s">
        <v>134</v>
      </c>
      <c r="Z786" s="10" t="s">
        <v>0</v>
      </c>
      <c r="AA786" s="10" t="s">
        <v>0</v>
      </c>
      <c r="AB786" s="10" t="s">
        <v>0</v>
      </c>
      <c r="AC786" s="10" t="s">
        <v>0</v>
      </c>
      <c r="AE786" s="10" t="s">
        <v>0</v>
      </c>
      <c r="AF786" s="10" t="s">
        <v>0</v>
      </c>
      <c r="AG786" s="10" t="s">
        <v>0</v>
      </c>
      <c r="AH786" s="10" t="s">
        <v>0</v>
      </c>
      <c r="AI786" s="10" t="s">
        <v>0</v>
      </c>
    </row>
    <row r="787" spans="2:35" ht="60" x14ac:dyDescent="0.25">
      <c r="B787">
        <f>IFERROR(IF(I787=DADOS!$AE$8,S787,""),0)</f>
        <v>0</v>
      </c>
      <c r="C787">
        <f>IF(I787=DADOS!$AE$8,S787,"")</f>
        <v>0</v>
      </c>
      <c r="D787">
        <f>IF(I787="","",COUNTIF(I$12:I787,DADOS!$AE$4))</f>
        <v>4</v>
      </c>
      <c r="E787">
        <f>IF(I787="","",IF(I787=DADOS!$AE$4,"",IF(OR(I787=DADOS!$AE$5,I787=DADOS!$AE$6,I787=DADOS!$AE$7),COUNTIFS('MODELO ORÇAMENTO'!$D$14:D787,'MODELO ORÇAMENTO'!D787,'MODELO ORÇAMENTO'!$I$14:I787,DADOS!$AE$5),COUNTIFS('MODELO ORÇAMENTO'!$D$14:D787,'MODELO ORÇAMENTO'!D787,'MODELO ORÇAMENTO'!$I$14:I787,DADOS!$AE$5))))</f>
        <v>12</v>
      </c>
      <c r="F787">
        <f>IF(I787="","",IF(I787=DADOS!$AE$4,"",IF(OR(I787=DADOS!$AE$5,I787=DADOS!$AE$6,I787=DADOS!$AE$7),COUNTIFS('MODELO ORÇAMENTO'!$D$14:D787,'MODELO ORÇAMENTO'!D787,'MODELO ORÇAMENTO'!$E$14:E787,'MODELO ORÇAMENTO'!E787,'MODELO ORÇAMENTO'!$I$14:I787,DADOS!$AE$6),COUNTIFS('MODELO ORÇAMENTO'!$D$14:D787,'MODELO ORÇAMENTO'!D787,'MODELO ORÇAMENTO'!$E$14:E787,'MODELO ORÇAMENTO'!E787,'MODELO ORÇAMENTO'!$I$14:I787,DADOS!$AE$6))))</f>
        <v>0</v>
      </c>
      <c r="G787">
        <f>IF(I787="","",IF(I787=DADOS!$AE$4,"",IF(OR(I787=DADOS!$AE$5,I787=DADOS!$AE$6,I787=DADOS!$AE$7),COUNTIFS('MODELO ORÇAMENTO'!$D$14:D787,'MODELO ORÇAMENTO'!D787,'MODELO ORÇAMENTO'!$E$14:E787,'MODELO ORÇAMENTO'!E787,'MODELO ORÇAMENTO'!$F$14:F787,'MODELO ORÇAMENTO'!F787,'MODELO ORÇAMENTO'!$I$14:I787,DADOS!$AE$7),COUNTIFS('MODELO ORÇAMENTO'!$D$14:D787,'MODELO ORÇAMENTO'!D787,'MODELO ORÇAMENTO'!$E$14:E787,'MODELO ORÇAMENTO'!E787,'MODELO ORÇAMENTO'!$F$14:F787,'MODELO ORÇAMENTO'!F787,'MODELO ORÇAMENTO'!$I$14:I787,DADOS!$AE$7))))</f>
        <v>0</v>
      </c>
      <c r="H787">
        <f>IF(I787="","",COUNTIFS('MODELO ORÇAMENTO'!$D$14:D787,'MODELO ORÇAMENTO'!D787,'MODELO ORÇAMENTO'!$E$14:E787,'MODELO ORÇAMENTO'!E787,'MODELO ORÇAMENTO'!$F$14:F787,'MODELO ORÇAMENTO'!F787,'MODELO ORÇAMENTO'!$G$14:G787,'MODELO ORÇAMENTO'!G787,'MODELO ORÇAMENTO'!$I$14:I787,DADOS!$AE$8))</f>
        <v>1</v>
      </c>
      <c r="I787" t="s">
        <v>16</v>
      </c>
      <c r="K787" s="49"/>
      <c r="L787" s="2" t="s">
        <v>1137</v>
      </c>
      <c r="O787" s="4" t="s">
        <v>585</v>
      </c>
      <c r="P787" s="3" t="s">
        <v>52</v>
      </c>
      <c r="Q787" s="5">
        <v>1</v>
      </c>
      <c r="R787" s="7"/>
      <c r="S787" s="6"/>
      <c r="T787" s="8"/>
      <c r="U787" s="2" t="s">
        <v>42</v>
      </c>
      <c r="V787" s="43"/>
      <c r="Z787" s="10" t="s">
        <v>0</v>
      </c>
      <c r="AA787" s="10" t="s">
        <v>0</v>
      </c>
      <c r="AB787" s="10" t="s">
        <v>0</v>
      </c>
      <c r="AC787" s="10" t="s">
        <v>0</v>
      </c>
      <c r="AE787" s="10" t="s">
        <v>0</v>
      </c>
      <c r="AF787" s="10" t="s">
        <v>0</v>
      </c>
      <c r="AG787" s="10" t="s">
        <v>0</v>
      </c>
      <c r="AH787" s="10" t="s">
        <v>0</v>
      </c>
      <c r="AI787" s="10" t="s">
        <v>0</v>
      </c>
    </row>
    <row r="788" spans="2:35" ht="30" x14ac:dyDescent="0.25">
      <c r="B788">
        <f>IFERROR(IF(I788=DADOS!$AE$8,S788,""),0)</f>
        <v>0</v>
      </c>
      <c r="C788">
        <f>IF(I788=DADOS!$AE$8,S788,"")</f>
        <v>0</v>
      </c>
      <c r="D788">
        <f>IF(I788="","",COUNTIF(I$12:I788,DADOS!$AE$4))</f>
        <v>4</v>
      </c>
      <c r="E788">
        <f>IF(I788="","",IF(I788=DADOS!$AE$4,"",IF(OR(I788=DADOS!$AE$5,I788=DADOS!$AE$6,I788=DADOS!$AE$7),COUNTIFS('MODELO ORÇAMENTO'!$D$14:D788,'MODELO ORÇAMENTO'!D788,'MODELO ORÇAMENTO'!$I$14:I788,DADOS!$AE$5),COUNTIFS('MODELO ORÇAMENTO'!$D$14:D788,'MODELO ORÇAMENTO'!D788,'MODELO ORÇAMENTO'!$I$14:I788,DADOS!$AE$5))))</f>
        <v>12</v>
      </c>
      <c r="F788">
        <f>IF(I788="","",IF(I788=DADOS!$AE$4,"",IF(OR(I788=DADOS!$AE$5,I788=DADOS!$AE$6,I788=DADOS!$AE$7),COUNTIFS('MODELO ORÇAMENTO'!$D$14:D788,'MODELO ORÇAMENTO'!D788,'MODELO ORÇAMENTO'!$E$14:E788,'MODELO ORÇAMENTO'!E788,'MODELO ORÇAMENTO'!$I$14:I788,DADOS!$AE$6),COUNTIFS('MODELO ORÇAMENTO'!$D$14:D788,'MODELO ORÇAMENTO'!D788,'MODELO ORÇAMENTO'!$E$14:E788,'MODELO ORÇAMENTO'!E788,'MODELO ORÇAMENTO'!$I$14:I788,DADOS!$AE$6))))</f>
        <v>0</v>
      </c>
      <c r="G788">
        <f>IF(I788="","",IF(I788=DADOS!$AE$4,"",IF(OR(I788=DADOS!$AE$5,I788=DADOS!$AE$6,I788=DADOS!$AE$7),COUNTIFS('MODELO ORÇAMENTO'!$D$14:D788,'MODELO ORÇAMENTO'!D788,'MODELO ORÇAMENTO'!$E$14:E788,'MODELO ORÇAMENTO'!E788,'MODELO ORÇAMENTO'!$F$14:F788,'MODELO ORÇAMENTO'!F788,'MODELO ORÇAMENTO'!$I$14:I788,DADOS!$AE$7),COUNTIFS('MODELO ORÇAMENTO'!$D$14:D788,'MODELO ORÇAMENTO'!D788,'MODELO ORÇAMENTO'!$E$14:E788,'MODELO ORÇAMENTO'!E788,'MODELO ORÇAMENTO'!$F$14:F788,'MODELO ORÇAMENTO'!F788,'MODELO ORÇAMENTO'!$I$14:I788,DADOS!$AE$7))))</f>
        <v>0</v>
      </c>
      <c r="H788">
        <f>IF(I788="","",COUNTIFS('MODELO ORÇAMENTO'!$D$14:D788,'MODELO ORÇAMENTO'!D788,'MODELO ORÇAMENTO'!$E$14:E788,'MODELO ORÇAMENTO'!E788,'MODELO ORÇAMENTO'!$F$14:F788,'MODELO ORÇAMENTO'!F788,'MODELO ORÇAMENTO'!$G$14:G788,'MODELO ORÇAMENTO'!G788,'MODELO ORÇAMENTO'!$I$14:I788,DADOS!$AE$8))</f>
        <v>2</v>
      </c>
      <c r="I788" t="s">
        <v>16</v>
      </c>
      <c r="K788" s="49"/>
      <c r="L788" s="2" t="s">
        <v>1138</v>
      </c>
      <c r="O788" s="4" t="s">
        <v>1139</v>
      </c>
      <c r="P788" s="3" t="s">
        <v>52</v>
      </c>
      <c r="Q788" s="5">
        <v>1</v>
      </c>
      <c r="R788" s="7"/>
      <c r="S788" s="6"/>
      <c r="T788" s="8"/>
      <c r="U788" s="2" t="s">
        <v>42</v>
      </c>
      <c r="V788" s="43"/>
      <c r="Z788" s="10" t="s">
        <v>0</v>
      </c>
      <c r="AA788" s="10" t="s">
        <v>0</v>
      </c>
      <c r="AB788" s="10" t="s">
        <v>0</v>
      </c>
      <c r="AC788" s="10" t="s">
        <v>0</v>
      </c>
      <c r="AE788" s="10" t="s">
        <v>0</v>
      </c>
      <c r="AF788" s="10" t="s">
        <v>0</v>
      </c>
      <c r="AG788" s="10" t="s">
        <v>0</v>
      </c>
      <c r="AH788" s="10" t="s">
        <v>0</v>
      </c>
      <c r="AI788" s="10" t="s">
        <v>0</v>
      </c>
    </row>
    <row r="789" spans="2:35" ht="45" x14ac:dyDescent="0.25">
      <c r="B789">
        <f>IFERROR(IF(I789=DADOS!$AE$8,S789,""),0)</f>
        <v>0</v>
      </c>
      <c r="C789">
        <f>IF(I789=DADOS!$AE$8,S789,"")</f>
        <v>0</v>
      </c>
      <c r="D789">
        <f>IF(I789="","",COUNTIF(I$12:I789,DADOS!$AE$4))</f>
        <v>4</v>
      </c>
      <c r="E789">
        <f>IF(I789="","",IF(I789=DADOS!$AE$4,"",IF(OR(I789=DADOS!$AE$5,I789=DADOS!$AE$6,I789=DADOS!$AE$7),COUNTIFS('MODELO ORÇAMENTO'!$D$14:D789,'MODELO ORÇAMENTO'!D789,'MODELO ORÇAMENTO'!$I$14:I789,DADOS!$AE$5),COUNTIFS('MODELO ORÇAMENTO'!$D$14:D789,'MODELO ORÇAMENTO'!D789,'MODELO ORÇAMENTO'!$I$14:I789,DADOS!$AE$5))))</f>
        <v>12</v>
      </c>
      <c r="F789">
        <f>IF(I789="","",IF(I789=DADOS!$AE$4,"",IF(OR(I789=DADOS!$AE$5,I789=DADOS!$AE$6,I789=DADOS!$AE$7),COUNTIFS('MODELO ORÇAMENTO'!$D$14:D789,'MODELO ORÇAMENTO'!D789,'MODELO ORÇAMENTO'!$E$14:E789,'MODELO ORÇAMENTO'!E789,'MODELO ORÇAMENTO'!$I$14:I789,DADOS!$AE$6),COUNTIFS('MODELO ORÇAMENTO'!$D$14:D789,'MODELO ORÇAMENTO'!D789,'MODELO ORÇAMENTO'!$E$14:E789,'MODELO ORÇAMENTO'!E789,'MODELO ORÇAMENTO'!$I$14:I789,DADOS!$AE$6))))</f>
        <v>0</v>
      </c>
      <c r="G789">
        <f>IF(I789="","",IF(I789=DADOS!$AE$4,"",IF(OR(I789=DADOS!$AE$5,I789=DADOS!$AE$6,I789=DADOS!$AE$7),COUNTIFS('MODELO ORÇAMENTO'!$D$14:D789,'MODELO ORÇAMENTO'!D789,'MODELO ORÇAMENTO'!$E$14:E789,'MODELO ORÇAMENTO'!E789,'MODELO ORÇAMENTO'!$F$14:F789,'MODELO ORÇAMENTO'!F789,'MODELO ORÇAMENTO'!$I$14:I789,DADOS!$AE$7),COUNTIFS('MODELO ORÇAMENTO'!$D$14:D789,'MODELO ORÇAMENTO'!D789,'MODELO ORÇAMENTO'!$E$14:E789,'MODELO ORÇAMENTO'!E789,'MODELO ORÇAMENTO'!$F$14:F789,'MODELO ORÇAMENTO'!F789,'MODELO ORÇAMENTO'!$I$14:I789,DADOS!$AE$7))))</f>
        <v>0</v>
      </c>
      <c r="H789">
        <f>IF(I789="","",COUNTIFS('MODELO ORÇAMENTO'!$D$14:D789,'MODELO ORÇAMENTO'!D789,'MODELO ORÇAMENTO'!$E$14:E789,'MODELO ORÇAMENTO'!E789,'MODELO ORÇAMENTO'!$F$14:F789,'MODELO ORÇAMENTO'!F789,'MODELO ORÇAMENTO'!$G$14:G789,'MODELO ORÇAMENTO'!G789,'MODELO ORÇAMENTO'!$I$14:I789,DADOS!$AE$8))</f>
        <v>3</v>
      </c>
      <c r="I789" t="s">
        <v>16</v>
      </c>
      <c r="K789" s="49"/>
      <c r="L789" s="2" t="s">
        <v>1140</v>
      </c>
      <c r="O789" s="4" t="s">
        <v>1141</v>
      </c>
      <c r="P789" s="3" t="s">
        <v>41</v>
      </c>
      <c r="Q789" s="5">
        <v>1</v>
      </c>
      <c r="R789" s="7"/>
      <c r="S789" s="6"/>
      <c r="T789" s="8"/>
      <c r="U789" s="2" t="s">
        <v>42</v>
      </c>
      <c r="V789" s="43"/>
      <c r="Z789" s="10" t="s">
        <v>0</v>
      </c>
      <c r="AA789" s="10" t="s">
        <v>0</v>
      </c>
      <c r="AB789" s="10" t="s">
        <v>0</v>
      </c>
      <c r="AC789" s="10" t="s">
        <v>0</v>
      </c>
      <c r="AE789" s="10" t="s">
        <v>0</v>
      </c>
      <c r="AF789" s="10" t="s">
        <v>0</v>
      </c>
      <c r="AG789" s="10" t="s">
        <v>0</v>
      </c>
      <c r="AH789" s="10" t="s">
        <v>0</v>
      </c>
      <c r="AI789" s="10" t="s">
        <v>0</v>
      </c>
    </row>
    <row r="790" spans="2:35" ht="30" x14ac:dyDescent="0.25">
      <c r="B790">
        <f>IFERROR(IF(I790=DADOS!$AE$8,S790,""),0)</f>
        <v>0</v>
      </c>
      <c r="C790">
        <f>IF(I790=DADOS!$AE$8,S790,"")</f>
        <v>0</v>
      </c>
      <c r="D790">
        <f>IF(I790="","",COUNTIF(I$12:I790,DADOS!$AE$4))</f>
        <v>4</v>
      </c>
      <c r="E790">
        <f>IF(I790="","",IF(I790=DADOS!$AE$4,"",IF(OR(I790=DADOS!$AE$5,I790=DADOS!$AE$6,I790=DADOS!$AE$7),COUNTIFS('MODELO ORÇAMENTO'!$D$14:D790,'MODELO ORÇAMENTO'!D790,'MODELO ORÇAMENTO'!$I$14:I790,DADOS!$AE$5),COUNTIFS('MODELO ORÇAMENTO'!$D$14:D790,'MODELO ORÇAMENTO'!D790,'MODELO ORÇAMENTO'!$I$14:I790,DADOS!$AE$5))))</f>
        <v>12</v>
      </c>
      <c r="F790">
        <f>IF(I790="","",IF(I790=DADOS!$AE$4,"",IF(OR(I790=DADOS!$AE$5,I790=DADOS!$AE$6,I790=DADOS!$AE$7),COUNTIFS('MODELO ORÇAMENTO'!$D$14:D790,'MODELO ORÇAMENTO'!D790,'MODELO ORÇAMENTO'!$E$14:E790,'MODELO ORÇAMENTO'!E790,'MODELO ORÇAMENTO'!$I$14:I790,DADOS!$AE$6),COUNTIFS('MODELO ORÇAMENTO'!$D$14:D790,'MODELO ORÇAMENTO'!D790,'MODELO ORÇAMENTO'!$E$14:E790,'MODELO ORÇAMENTO'!E790,'MODELO ORÇAMENTO'!$I$14:I790,DADOS!$AE$6))))</f>
        <v>0</v>
      </c>
      <c r="G790">
        <f>IF(I790="","",IF(I790=DADOS!$AE$4,"",IF(OR(I790=DADOS!$AE$5,I790=DADOS!$AE$6,I790=DADOS!$AE$7),COUNTIFS('MODELO ORÇAMENTO'!$D$14:D790,'MODELO ORÇAMENTO'!D790,'MODELO ORÇAMENTO'!$E$14:E790,'MODELO ORÇAMENTO'!E790,'MODELO ORÇAMENTO'!$F$14:F790,'MODELO ORÇAMENTO'!F790,'MODELO ORÇAMENTO'!$I$14:I790,DADOS!$AE$7),COUNTIFS('MODELO ORÇAMENTO'!$D$14:D790,'MODELO ORÇAMENTO'!D790,'MODELO ORÇAMENTO'!$E$14:E790,'MODELO ORÇAMENTO'!E790,'MODELO ORÇAMENTO'!$F$14:F790,'MODELO ORÇAMENTO'!F790,'MODELO ORÇAMENTO'!$I$14:I790,DADOS!$AE$7))))</f>
        <v>0</v>
      </c>
      <c r="H790">
        <f>IF(I790="","",COUNTIFS('MODELO ORÇAMENTO'!$D$14:D790,'MODELO ORÇAMENTO'!D790,'MODELO ORÇAMENTO'!$E$14:E790,'MODELO ORÇAMENTO'!E790,'MODELO ORÇAMENTO'!$F$14:F790,'MODELO ORÇAMENTO'!F790,'MODELO ORÇAMENTO'!$G$14:G790,'MODELO ORÇAMENTO'!G790,'MODELO ORÇAMENTO'!$I$14:I790,DADOS!$AE$8))</f>
        <v>4</v>
      </c>
      <c r="I790" t="s">
        <v>16</v>
      </c>
      <c r="K790" s="49"/>
      <c r="L790" s="2" t="s">
        <v>1142</v>
      </c>
      <c r="O790" s="4" t="s">
        <v>593</v>
      </c>
      <c r="P790" s="3" t="s">
        <v>41</v>
      </c>
      <c r="Q790" s="5">
        <v>4</v>
      </c>
      <c r="R790" s="7"/>
      <c r="S790" s="6"/>
      <c r="T790" s="8"/>
      <c r="U790" s="2" t="s">
        <v>42</v>
      </c>
      <c r="V790" s="43"/>
      <c r="Z790" s="10" t="s">
        <v>0</v>
      </c>
      <c r="AA790" s="10" t="s">
        <v>0</v>
      </c>
      <c r="AB790" s="10" t="s">
        <v>0</v>
      </c>
      <c r="AC790" s="10" t="s">
        <v>0</v>
      </c>
      <c r="AE790" s="10" t="s">
        <v>0</v>
      </c>
      <c r="AF790" s="10" t="s">
        <v>0</v>
      </c>
      <c r="AG790" s="10" t="s">
        <v>0</v>
      </c>
      <c r="AH790" s="10" t="s">
        <v>0</v>
      </c>
      <c r="AI790" s="10" t="s">
        <v>0</v>
      </c>
    </row>
    <row r="791" spans="2:35" ht="30" x14ac:dyDescent="0.25">
      <c r="B791">
        <f>IFERROR(IF(I791=DADOS!$AE$8,S791,""),0)</f>
        <v>0</v>
      </c>
      <c r="C791">
        <f>IF(I791=DADOS!$AE$8,S791,"")</f>
        <v>0</v>
      </c>
      <c r="D791">
        <f>IF(I791="","",COUNTIF(I$12:I791,DADOS!$AE$4))</f>
        <v>4</v>
      </c>
      <c r="E791">
        <f>IF(I791="","",IF(I791=DADOS!$AE$4,"",IF(OR(I791=DADOS!$AE$5,I791=DADOS!$AE$6,I791=DADOS!$AE$7),COUNTIFS('MODELO ORÇAMENTO'!$D$14:D791,'MODELO ORÇAMENTO'!D791,'MODELO ORÇAMENTO'!$I$14:I791,DADOS!$AE$5),COUNTIFS('MODELO ORÇAMENTO'!$D$14:D791,'MODELO ORÇAMENTO'!D791,'MODELO ORÇAMENTO'!$I$14:I791,DADOS!$AE$5))))</f>
        <v>12</v>
      </c>
      <c r="F791">
        <f>IF(I791="","",IF(I791=DADOS!$AE$4,"",IF(OR(I791=DADOS!$AE$5,I791=DADOS!$AE$6,I791=DADOS!$AE$7),COUNTIFS('MODELO ORÇAMENTO'!$D$14:D791,'MODELO ORÇAMENTO'!D791,'MODELO ORÇAMENTO'!$E$14:E791,'MODELO ORÇAMENTO'!E791,'MODELO ORÇAMENTO'!$I$14:I791,DADOS!$AE$6),COUNTIFS('MODELO ORÇAMENTO'!$D$14:D791,'MODELO ORÇAMENTO'!D791,'MODELO ORÇAMENTO'!$E$14:E791,'MODELO ORÇAMENTO'!E791,'MODELO ORÇAMENTO'!$I$14:I791,DADOS!$AE$6))))</f>
        <v>0</v>
      </c>
      <c r="G791">
        <f>IF(I791="","",IF(I791=DADOS!$AE$4,"",IF(OR(I791=DADOS!$AE$5,I791=DADOS!$AE$6,I791=DADOS!$AE$7),COUNTIFS('MODELO ORÇAMENTO'!$D$14:D791,'MODELO ORÇAMENTO'!D791,'MODELO ORÇAMENTO'!$E$14:E791,'MODELO ORÇAMENTO'!E791,'MODELO ORÇAMENTO'!$F$14:F791,'MODELO ORÇAMENTO'!F791,'MODELO ORÇAMENTO'!$I$14:I791,DADOS!$AE$7),COUNTIFS('MODELO ORÇAMENTO'!$D$14:D791,'MODELO ORÇAMENTO'!D791,'MODELO ORÇAMENTO'!$E$14:E791,'MODELO ORÇAMENTO'!E791,'MODELO ORÇAMENTO'!$F$14:F791,'MODELO ORÇAMENTO'!F791,'MODELO ORÇAMENTO'!$I$14:I791,DADOS!$AE$7))))</f>
        <v>0</v>
      </c>
      <c r="H791">
        <f>IF(I791="","",COUNTIFS('MODELO ORÇAMENTO'!$D$14:D791,'MODELO ORÇAMENTO'!D791,'MODELO ORÇAMENTO'!$E$14:E791,'MODELO ORÇAMENTO'!E791,'MODELO ORÇAMENTO'!$F$14:F791,'MODELO ORÇAMENTO'!F791,'MODELO ORÇAMENTO'!$G$14:G791,'MODELO ORÇAMENTO'!G791,'MODELO ORÇAMENTO'!$I$14:I791,DADOS!$AE$8))</f>
        <v>5</v>
      </c>
      <c r="I791" t="s">
        <v>16</v>
      </c>
      <c r="K791" s="49"/>
      <c r="L791" s="2" t="s">
        <v>1143</v>
      </c>
      <c r="O791" s="4" t="s">
        <v>595</v>
      </c>
      <c r="P791" s="3" t="s">
        <v>52</v>
      </c>
      <c r="Q791" s="5">
        <v>9</v>
      </c>
      <c r="R791" s="7"/>
      <c r="S791" s="6"/>
      <c r="T791" s="8"/>
      <c r="U791" s="2" t="s">
        <v>42</v>
      </c>
      <c r="V791" s="43"/>
      <c r="Z791" s="10" t="s">
        <v>0</v>
      </c>
      <c r="AA791" s="10" t="s">
        <v>0</v>
      </c>
      <c r="AB791" s="10" t="s">
        <v>0</v>
      </c>
      <c r="AC791" s="10" t="s">
        <v>0</v>
      </c>
      <c r="AE791" s="10" t="s">
        <v>0</v>
      </c>
      <c r="AF791" s="10" t="s">
        <v>0</v>
      </c>
      <c r="AG791" s="10" t="s">
        <v>0</v>
      </c>
      <c r="AH791" s="10" t="s">
        <v>0</v>
      </c>
      <c r="AI791" s="10" t="s">
        <v>0</v>
      </c>
    </row>
    <row r="792" spans="2:35" ht="30" x14ac:dyDescent="0.25">
      <c r="B792">
        <f>IFERROR(IF(I792=DADOS!$AE$8,S792,""),0)</f>
        <v>0</v>
      </c>
      <c r="C792">
        <f>IF(I792=DADOS!$AE$8,S792,"")</f>
        <v>0</v>
      </c>
      <c r="D792">
        <f>IF(I792="","",COUNTIF(I$12:I792,DADOS!$AE$4))</f>
        <v>4</v>
      </c>
      <c r="E792">
        <f>IF(I792="","",IF(I792=DADOS!$AE$4,"",IF(OR(I792=DADOS!$AE$5,I792=DADOS!$AE$6,I792=DADOS!$AE$7),COUNTIFS('MODELO ORÇAMENTO'!$D$14:D792,'MODELO ORÇAMENTO'!D792,'MODELO ORÇAMENTO'!$I$14:I792,DADOS!$AE$5),COUNTIFS('MODELO ORÇAMENTO'!$D$14:D792,'MODELO ORÇAMENTO'!D792,'MODELO ORÇAMENTO'!$I$14:I792,DADOS!$AE$5))))</f>
        <v>12</v>
      </c>
      <c r="F792">
        <f>IF(I792="","",IF(I792=DADOS!$AE$4,"",IF(OR(I792=DADOS!$AE$5,I792=DADOS!$AE$6,I792=DADOS!$AE$7),COUNTIFS('MODELO ORÇAMENTO'!$D$14:D792,'MODELO ORÇAMENTO'!D792,'MODELO ORÇAMENTO'!$E$14:E792,'MODELO ORÇAMENTO'!E792,'MODELO ORÇAMENTO'!$I$14:I792,DADOS!$AE$6),COUNTIFS('MODELO ORÇAMENTO'!$D$14:D792,'MODELO ORÇAMENTO'!D792,'MODELO ORÇAMENTO'!$E$14:E792,'MODELO ORÇAMENTO'!E792,'MODELO ORÇAMENTO'!$I$14:I792,DADOS!$AE$6))))</f>
        <v>0</v>
      </c>
      <c r="G792">
        <f>IF(I792="","",IF(I792=DADOS!$AE$4,"",IF(OR(I792=DADOS!$AE$5,I792=DADOS!$AE$6,I792=DADOS!$AE$7),COUNTIFS('MODELO ORÇAMENTO'!$D$14:D792,'MODELO ORÇAMENTO'!D792,'MODELO ORÇAMENTO'!$E$14:E792,'MODELO ORÇAMENTO'!E792,'MODELO ORÇAMENTO'!$F$14:F792,'MODELO ORÇAMENTO'!F792,'MODELO ORÇAMENTO'!$I$14:I792,DADOS!$AE$7),COUNTIFS('MODELO ORÇAMENTO'!$D$14:D792,'MODELO ORÇAMENTO'!D792,'MODELO ORÇAMENTO'!$E$14:E792,'MODELO ORÇAMENTO'!E792,'MODELO ORÇAMENTO'!$F$14:F792,'MODELO ORÇAMENTO'!F792,'MODELO ORÇAMENTO'!$I$14:I792,DADOS!$AE$7))))</f>
        <v>0</v>
      </c>
      <c r="H792">
        <f>IF(I792="","",COUNTIFS('MODELO ORÇAMENTO'!$D$14:D792,'MODELO ORÇAMENTO'!D792,'MODELO ORÇAMENTO'!$E$14:E792,'MODELO ORÇAMENTO'!E792,'MODELO ORÇAMENTO'!$F$14:F792,'MODELO ORÇAMENTO'!F792,'MODELO ORÇAMENTO'!$G$14:G792,'MODELO ORÇAMENTO'!G792,'MODELO ORÇAMENTO'!$I$14:I792,DADOS!$AE$8))</f>
        <v>6</v>
      </c>
      <c r="I792" t="s">
        <v>16</v>
      </c>
      <c r="K792" s="49"/>
      <c r="L792" s="2" t="s">
        <v>1144</v>
      </c>
      <c r="O792" s="4" t="s">
        <v>597</v>
      </c>
      <c r="P792" s="3" t="s">
        <v>52</v>
      </c>
      <c r="Q792" s="5">
        <v>2</v>
      </c>
      <c r="R792" s="7"/>
      <c r="S792" s="6"/>
      <c r="T792" s="8"/>
      <c r="U792" s="2" t="s">
        <v>42</v>
      </c>
      <c r="V792" s="43"/>
      <c r="Z792" s="10" t="s">
        <v>0</v>
      </c>
      <c r="AA792" s="10" t="s">
        <v>0</v>
      </c>
      <c r="AB792" s="10" t="s">
        <v>0</v>
      </c>
      <c r="AC792" s="10" t="s">
        <v>0</v>
      </c>
      <c r="AE792" s="10" t="s">
        <v>0</v>
      </c>
      <c r="AF792" s="10" t="s">
        <v>0</v>
      </c>
      <c r="AG792" s="10" t="s">
        <v>0</v>
      </c>
      <c r="AH792" s="10" t="s">
        <v>0</v>
      </c>
      <c r="AI792" s="10" t="s">
        <v>0</v>
      </c>
    </row>
    <row r="793" spans="2:35" ht="30" x14ac:dyDescent="0.25">
      <c r="B793">
        <f>IFERROR(IF(I793=DADOS!$AE$8,S793,""),0)</f>
        <v>0</v>
      </c>
      <c r="C793">
        <f>IF(I793=DADOS!$AE$8,S793,"")</f>
        <v>0</v>
      </c>
      <c r="D793">
        <f>IF(I793="","",COUNTIF(I$12:I793,DADOS!$AE$4))</f>
        <v>4</v>
      </c>
      <c r="E793">
        <f>IF(I793="","",IF(I793=DADOS!$AE$4,"",IF(OR(I793=DADOS!$AE$5,I793=DADOS!$AE$6,I793=DADOS!$AE$7),COUNTIFS('MODELO ORÇAMENTO'!$D$14:D793,'MODELO ORÇAMENTO'!D793,'MODELO ORÇAMENTO'!$I$14:I793,DADOS!$AE$5),COUNTIFS('MODELO ORÇAMENTO'!$D$14:D793,'MODELO ORÇAMENTO'!D793,'MODELO ORÇAMENTO'!$I$14:I793,DADOS!$AE$5))))</f>
        <v>12</v>
      </c>
      <c r="F793">
        <f>IF(I793="","",IF(I793=DADOS!$AE$4,"",IF(OR(I793=DADOS!$AE$5,I793=DADOS!$AE$6,I793=DADOS!$AE$7),COUNTIFS('MODELO ORÇAMENTO'!$D$14:D793,'MODELO ORÇAMENTO'!D793,'MODELO ORÇAMENTO'!$E$14:E793,'MODELO ORÇAMENTO'!E793,'MODELO ORÇAMENTO'!$I$14:I793,DADOS!$AE$6),COUNTIFS('MODELO ORÇAMENTO'!$D$14:D793,'MODELO ORÇAMENTO'!D793,'MODELO ORÇAMENTO'!$E$14:E793,'MODELO ORÇAMENTO'!E793,'MODELO ORÇAMENTO'!$I$14:I793,DADOS!$AE$6))))</f>
        <v>0</v>
      </c>
      <c r="G793">
        <f>IF(I793="","",IF(I793=DADOS!$AE$4,"",IF(OR(I793=DADOS!$AE$5,I793=DADOS!$AE$6,I793=DADOS!$AE$7),COUNTIFS('MODELO ORÇAMENTO'!$D$14:D793,'MODELO ORÇAMENTO'!D793,'MODELO ORÇAMENTO'!$E$14:E793,'MODELO ORÇAMENTO'!E793,'MODELO ORÇAMENTO'!$F$14:F793,'MODELO ORÇAMENTO'!F793,'MODELO ORÇAMENTO'!$I$14:I793,DADOS!$AE$7),COUNTIFS('MODELO ORÇAMENTO'!$D$14:D793,'MODELO ORÇAMENTO'!D793,'MODELO ORÇAMENTO'!$E$14:E793,'MODELO ORÇAMENTO'!E793,'MODELO ORÇAMENTO'!$F$14:F793,'MODELO ORÇAMENTO'!F793,'MODELO ORÇAMENTO'!$I$14:I793,DADOS!$AE$7))))</f>
        <v>0</v>
      </c>
      <c r="H793">
        <f>IF(I793="","",COUNTIFS('MODELO ORÇAMENTO'!$D$14:D793,'MODELO ORÇAMENTO'!D793,'MODELO ORÇAMENTO'!$E$14:E793,'MODELO ORÇAMENTO'!E793,'MODELO ORÇAMENTO'!$F$14:F793,'MODELO ORÇAMENTO'!F793,'MODELO ORÇAMENTO'!$G$14:G793,'MODELO ORÇAMENTO'!G793,'MODELO ORÇAMENTO'!$I$14:I793,DADOS!$AE$8))</f>
        <v>7</v>
      </c>
      <c r="I793" t="s">
        <v>16</v>
      </c>
      <c r="K793" s="49"/>
      <c r="L793" s="2" t="s">
        <v>1145</v>
      </c>
      <c r="O793" s="4" t="s">
        <v>1146</v>
      </c>
      <c r="P793" s="3" t="s">
        <v>52</v>
      </c>
      <c r="Q793" s="5">
        <v>2</v>
      </c>
      <c r="R793" s="7"/>
      <c r="S793" s="6"/>
      <c r="T793" s="8"/>
      <c r="U793" s="2" t="s">
        <v>42</v>
      </c>
      <c r="V793" s="43"/>
      <c r="Z793" s="10" t="s">
        <v>0</v>
      </c>
      <c r="AA793" s="10" t="s">
        <v>0</v>
      </c>
      <c r="AB793" s="10" t="s">
        <v>0</v>
      </c>
      <c r="AC793" s="10" t="s">
        <v>0</v>
      </c>
      <c r="AE793" s="10" t="s">
        <v>0</v>
      </c>
      <c r="AF793" s="10" t="s">
        <v>0</v>
      </c>
      <c r="AG793" s="10" t="s">
        <v>0</v>
      </c>
      <c r="AH793" s="10" t="s">
        <v>0</v>
      </c>
      <c r="AI793" s="10" t="s">
        <v>0</v>
      </c>
    </row>
    <row r="794" spans="2:35" ht="30" x14ac:dyDescent="0.25">
      <c r="B794">
        <f>IFERROR(IF(I794=DADOS!$AE$8,S794,""),0)</f>
        <v>0</v>
      </c>
      <c r="C794">
        <f>IF(I794=DADOS!$AE$8,S794,"")</f>
        <v>0</v>
      </c>
      <c r="D794">
        <f>IF(I794="","",COUNTIF(I$12:I794,DADOS!$AE$4))</f>
        <v>4</v>
      </c>
      <c r="E794">
        <f>IF(I794="","",IF(I794=DADOS!$AE$4,"",IF(OR(I794=DADOS!$AE$5,I794=DADOS!$AE$6,I794=DADOS!$AE$7),COUNTIFS('MODELO ORÇAMENTO'!$D$14:D794,'MODELO ORÇAMENTO'!D794,'MODELO ORÇAMENTO'!$I$14:I794,DADOS!$AE$5),COUNTIFS('MODELO ORÇAMENTO'!$D$14:D794,'MODELO ORÇAMENTO'!D794,'MODELO ORÇAMENTO'!$I$14:I794,DADOS!$AE$5))))</f>
        <v>12</v>
      </c>
      <c r="F794">
        <f>IF(I794="","",IF(I794=DADOS!$AE$4,"",IF(OR(I794=DADOS!$AE$5,I794=DADOS!$AE$6,I794=DADOS!$AE$7),COUNTIFS('MODELO ORÇAMENTO'!$D$14:D794,'MODELO ORÇAMENTO'!D794,'MODELO ORÇAMENTO'!$E$14:E794,'MODELO ORÇAMENTO'!E794,'MODELO ORÇAMENTO'!$I$14:I794,DADOS!$AE$6),COUNTIFS('MODELO ORÇAMENTO'!$D$14:D794,'MODELO ORÇAMENTO'!D794,'MODELO ORÇAMENTO'!$E$14:E794,'MODELO ORÇAMENTO'!E794,'MODELO ORÇAMENTO'!$I$14:I794,DADOS!$AE$6))))</f>
        <v>0</v>
      </c>
      <c r="G794">
        <f>IF(I794="","",IF(I794=DADOS!$AE$4,"",IF(OR(I794=DADOS!$AE$5,I794=DADOS!$AE$6,I794=DADOS!$AE$7),COUNTIFS('MODELO ORÇAMENTO'!$D$14:D794,'MODELO ORÇAMENTO'!D794,'MODELO ORÇAMENTO'!$E$14:E794,'MODELO ORÇAMENTO'!E794,'MODELO ORÇAMENTO'!$F$14:F794,'MODELO ORÇAMENTO'!F794,'MODELO ORÇAMENTO'!$I$14:I794,DADOS!$AE$7),COUNTIFS('MODELO ORÇAMENTO'!$D$14:D794,'MODELO ORÇAMENTO'!D794,'MODELO ORÇAMENTO'!$E$14:E794,'MODELO ORÇAMENTO'!E794,'MODELO ORÇAMENTO'!$F$14:F794,'MODELO ORÇAMENTO'!F794,'MODELO ORÇAMENTO'!$I$14:I794,DADOS!$AE$7))))</f>
        <v>0</v>
      </c>
      <c r="H794">
        <f>IF(I794="","",COUNTIFS('MODELO ORÇAMENTO'!$D$14:D794,'MODELO ORÇAMENTO'!D794,'MODELO ORÇAMENTO'!$E$14:E794,'MODELO ORÇAMENTO'!E794,'MODELO ORÇAMENTO'!$F$14:F794,'MODELO ORÇAMENTO'!F794,'MODELO ORÇAMENTO'!$G$14:G794,'MODELO ORÇAMENTO'!G794,'MODELO ORÇAMENTO'!$I$14:I794,DADOS!$AE$8))</f>
        <v>8</v>
      </c>
      <c r="I794" t="s">
        <v>16</v>
      </c>
      <c r="K794" s="49"/>
      <c r="L794" s="2" t="s">
        <v>1147</v>
      </c>
      <c r="O794" s="4" t="s">
        <v>601</v>
      </c>
      <c r="P794" s="3" t="s">
        <v>52</v>
      </c>
      <c r="Q794" s="5">
        <v>1</v>
      </c>
      <c r="R794" s="7"/>
      <c r="S794" s="6"/>
      <c r="T794" s="8"/>
      <c r="U794" s="2" t="s">
        <v>42</v>
      </c>
      <c r="V794" s="43"/>
      <c r="Z794" s="10" t="s">
        <v>0</v>
      </c>
      <c r="AA794" s="10" t="s">
        <v>0</v>
      </c>
      <c r="AB794" s="10" t="s">
        <v>0</v>
      </c>
      <c r="AC794" s="10" t="s">
        <v>0</v>
      </c>
      <c r="AE794" s="10" t="s">
        <v>0</v>
      </c>
      <c r="AF794" s="10" t="s">
        <v>0</v>
      </c>
      <c r="AG794" s="10" t="s">
        <v>0</v>
      </c>
      <c r="AH794" s="10" t="s">
        <v>0</v>
      </c>
      <c r="AI794" s="10" t="s">
        <v>0</v>
      </c>
    </row>
    <row r="795" spans="2:35" ht="45" x14ac:dyDescent="0.25">
      <c r="B795">
        <f>IFERROR(IF(I795=DADOS!$AE$8,S795,""),0)</f>
        <v>0</v>
      </c>
      <c r="C795">
        <f>IF(I795=DADOS!$AE$8,S795,"")</f>
        <v>0</v>
      </c>
      <c r="D795">
        <f>IF(I795="","",COUNTIF(I$12:I795,DADOS!$AE$4))</f>
        <v>4</v>
      </c>
      <c r="E795">
        <f>IF(I795="","",IF(I795=DADOS!$AE$4,"",IF(OR(I795=DADOS!$AE$5,I795=DADOS!$AE$6,I795=DADOS!$AE$7),COUNTIFS('MODELO ORÇAMENTO'!$D$14:D795,'MODELO ORÇAMENTO'!D795,'MODELO ORÇAMENTO'!$I$14:I795,DADOS!$AE$5),COUNTIFS('MODELO ORÇAMENTO'!$D$14:D795,'MODELO ORÇAMENTO'!D795,'MODELO ORÇAMENTO'!$I$14:I795,DADOS!$AE$5))))</f>
        <v>12</v>
      </c>
      <c r="F795">
        <f>IF(I795="","",IF(I795=DADOS!$AE$4,"",IF(OR(I795=DADOS!$AE$5,I795=DADOS!$AE$6,I795=DADOS!$AE$7),COUNTIFS('MODELO ORÇAMENTO'!$D$14:D795,'MODELO ORÇAMENTO'!D795,'MODELO ORÇAMENTO'!$E$14:E795,'MODELO ORÇAMENTO'!E795,'MODELO ORÇAMENTO'!$I$14:I795,DADOS!$AE$6),COUNTIFS('MODELO ORÇAMENTO'!$D$14:D795,'MODELO ORÇAMENTO'!D795,'MODELO ORÇAMENTO'!$E$14:E795,'MODELO ORÇAMENTO'!E795,'MODELO ORÇAMENTO'!$I$14:I795,DADOS!$AE$6))))</f>
        <v>0</v>
      </c>
      <c r="G795">
        <f>IF(I795="","",IF(I795=DADOS!$AE$4,"",IF(OR(I795=DADOS!$AE$5,I795=DADOS!$AE$6,I795=DADOS!$AE$7),COUNTIFS('MODELO ORÇAMENTO'!$D$14:D795,'MODELO ORÇAMENTO'!D795,'MODELO ORÇAMENTO'!$E$14:E795,'MODELO ORÇAMENTO'!E795,'MODELO ORÇAMENTO'!$F$14:F795,'MODELO ORÇAMENTO'!F795,'MODELO ORÇAMENTO'!$I$14:I795,DADOS!$AE$7),COUNTIFS('MODELO ORÇAMENTO'!$D$14:D795,'MODELO ORÇAMENTO'!D795,'MODELO ORÇAMENTO'!$E$14:E795,'MODELO ORÇAMENTO'!E795,'MODELO ORÇAMENTO'!$F$14:F795,'MODELO ORÇAMENTO'!F795,'MODELO ORÇAMENTO'!$I$14:I795,DADOS!$AE$7))))</f>
        <v>0</v>
      </c>
      <c r="H795">
        <f>IF(I795="","",COUNTIFS('MODELO ORÇAMENTO'!$D$14:D795,'MODELO ORÇAMENTO'!D795,'MODELO ORÇAMENTO'!$E$14:E795,'MODELO ORÇAMENTO'!E795,'MODELO ORÇAMENTO'!$F$14:F795,'MODELO ORÇAMENTO'!F795,'MODELO ORÇAMENTO'!$G$14:G795,'MODELO ORÇAMENTO'!G795,'MODELO ORÇAMENTO'!$I$14:I795,DADOS!$AE$8))</f>
        <v>9</v>
      </c>
      <c r="I795" t="s">
        <v>16</v>
      </c>
      <c r="K795" s="49"/>
      <c r="L795" s="2" t="s">
        <v>1148</v>
      </c>
      <c r="O795" s="4" t="s">
        <v>323</v>
      </c>
      <c r="P795" s="3" t="s">
        <v>75</v>
      </c>
      <c r="Q795" s="5">
        <v>464.1</v>
      </c>
      <c r="R795" s="7"/>
      <c r="S795" s="6"/>
      <c r="T795" s="8"/>
      <c r="U795" s="2" t="s">
        <v>42</v>
      </c>
      <c r="V795" s="43"/>
      <c r="Z795" s="10" t="s">
        <v>0</v>
      </c>
      <c r="AA795" s="10" t="s">
        <v>0</v>
      </c>
      <c r="AB795" s="10" t="s">
        <v>0</v>
      </c>
      <c r="AC795" s="10" t="s">
        <v>0</v>
      </c>
      <c r="AE795" s="10" t="s">
        <v>0</v>
      </c>
      <c r="AF795" s="10" t="s">
        <v>0</v>
      </c>
      <c r="AG795" s="10" t="s">
        <v>0</v>
      </c>
      <c r="AH795" s="10" t="s">
        <v>0</v>
      </c>
      <c r="AI795" s="10" t="s">
        <v>0</v>
      </c>
    </row>
    <row r="796" spans="2:35" ht="45" x14ac:dyDescent="0.25">
      <c r="B796">
        <f>IFERROR(IF(I796=DADOS!$AE$8,S796,""),0)</f>
        <v>0</v>
      </c>
      <c r="C796">
        <f>IF(I796=DADOS!$AE$8,S796,"")</f>
        <v>0</v>
      </c>
      <c r="D796">
        <f>IF(I796="","",COUNTIF(I$12:I796,DADOS!$AE$4))</f>
        <v>4</v>
      </c>
      <c r="E796">
        <f>IF(I796="","",IF(I796=DADOS!$AE$4,"",IF(OR(I796=DADOS!$AE$5,I796=DADOS!$AE$6,I796=DADOS!$AE$7),COUNTIFS('MODELO ORÇAMENTO'!$D$14:D796,'MODELO ORÇAMENTO'!D796,'MODELO ORÇAMENTO'!$I$14:I796,DADOS!$AE$5),COUNTIFS('MODELO ORÇAMENTO'!$D$14:D796,'MODELO ORÇAMENTO'!D796,'MODELO ORÇAMENTO'!$I$14:I796,DADOS!$AE$5))))</f>
        <v>12</v>
      </c>
      <c r="F796">
        <f>IF(I796="","",IF(I796=DADOS!$AE$4,"",IF(OR(I796=DADOS!$AE$5,I796=DADOS!$AE$6,I796=DADOS!$AE$7),COUNTIFS('MODELO ORÇAMENTO'!$D$14:D796,'MODELO ORÇAMENTO'!D796,'MODELO ORÇAMENTO'!$E$14:E796,'MODELO ORÇAMENTO'!E796,'MODELO ORÇAMENTO'!$I$14:I796,DADOS!$AE$6),COUNTIFS('MODELO ORÇAMENTO'!$D$14:D796,'MODELO ORÇAMENTO'!D796,'MODELO ORÇAMENTO'!$E$14:E796,'MODELO ORÇAMENTO'!E796,'MODELO ORÇAMENTO'!$I$14:I796,DADOS!$AE$6))))</f>
        <v>0</v>
      </c>
      <c r="G796">
        <f>IF(I796="","",IF(I796=DADOS!$AE$4,"",IF(OR(I796=DADOS!$AE$5,I796=DADOS!$AE$6,I796=DADOS!$AE$7),COUNTIFS('MODELO ORÇAMENTO'!$D$14:D796,'MODELO ORÇAMENTO'!D796,'MODELO ORÇAMENTO'!$E$14:E796,'MODELO ORÇAMENTO'!E796,'MODELO ORÇAMENTO'!$F$14:F796,'MODELO ORÇAMENTO'!F796,'MODELO ORÇAMENTO'!$I$14:I796,DADOS!$AE$7),COUNTIFS('MODELO ORÇAMENTO'!$D$14:D796,'MODELO ORÇAMENTO'!D796,'MODELO ORÇAMENTO'!$E$14:E796,'MODELO ORÇAMENTO'!E796,'MODELO ORÇAMENTO'!$F$14:F796,'MODELO ORÇAMENTO'!F796,'MODELO ORÇAMENTO'!$I$14:I796,DADOS!$AE$7))))</f>
        <v>0</v>
      </c>
      <c r="H796">
        <f>IF(I796="","",COUNTIFS('MODELO ORÇAMENTO'!$D$14:D796,'MODELO ORÇAMENTO'!D796,'MODELO ORÇAMENTO'!$E$14:E796,'MODELO ORÇAMENTO'!E796,'MODELO ORÇAMENTO'!$F$14:F796,'MODELO ORÇAMENTO'!F796,'MODELO ORÇAMENTO'!$G$14:G796,'MODELO ORÇAMENTO'!G796,'MODELO ORÇAMENTO'!$I$14:I796,DADOS!$AE$8))</f>
        <v>10</v>
      </c>
      <c r="I796" t="s">
        <v>16</v>
      </c>
      <c r="K796" s="49"/>
      <c r="L796" s="2" t="s">
        <v>1149</v>
      </c>
      <c r="O796" s="4" t="s">
        <v>325</v>
      </c>
      <c r="P796" s="3" t="s">
        <v>75</v>
      </c>
      <c r="Q796" s="5">
        <v>578.20000000000005</v>
      </c>
      <c r="R796" s="7"/>
      <c r="S796" s="6"/>
      <c r="T796" s="8"/>
      <c r="U796" s="2" t="s">
        <v>42</v>
      </c>
      <c r="V796" s="43"/>
      <c r="Z796" s="10" t="s">
        <v>0</v>
      </c>
      <c r="AA796" s="10" t="s">
        <v>0</v>
      </c>
      <c r="AB796" s="10" t="s">
        <v>0</v>
      </c>
      <c r="AC796" s="10" t="s">
        <v>0</v>
      </c>
      <c r="AE796" s="10" t="s">
        <v>0</v>
      </c>
      <c r="AF796" s="10" t="s">
        <v>0</v>
      </c>
      <c r="AG796" s="10" t="s">
        <v>0</v>
      </c>
      <c r="AH796" s="10" t="s">
        <v>0</v>
      </c>
      <c r="AI796" s="10" t="s">
        <v>0</v>
      </c>
    </row>
    <row r="797" spans="2:35" ht="45" x14ac:dyDescent="0.25">
      <c r="B797">
        <f>IFERROR(IF(I797=DADOS!$AE$8,S797,""),0)</f>
        <v>0</v>
      </c>
      <c r="C797">
        <f>IF(I797=DADOS!$AE$8,S797,"")</f>
        <v>0</v>
      </c>
      <c r="D797">
        <f>IF(I797="","",COUNTIF(I$12:I797,DADOS!$AE$4))</f>
        <v>4</v>
      </c>
      <c r="E797">
        <f>IF(I797="","",IF(I797=DADOS!$AE$4,"",IF(OR(I797=DADOS!$AE$5,I797=DADOS!$AE$6,I797=DADOS!$AE$7),COUNTIFS('MODELO ORÇAMENTO'!$D$14:D797,'MODELO ORÇAMENTO'!D797,'MODELO ORÇAMENTO'!$I$14:I797,DADOS!$AE$5),COUNTIFS('MODELO ORÇAMENTO'!$D$14:D797,'MODELO ORÇAMENTO'!D797,'MODELO ORÇAMENTO'!$I$14:I797,DADOS!$AE$5))))</f>
        <v>12</v>
      </c>
      <c r="F797">
        <f>IF(I797="","",IF(I797=DADOS!$AE$4,"",IF(OR(I797=DADOS!$AE$5,I797=DADOS!$AE$6,I797=DADOS!$AE$7),COUNTIFS('MODELO ORÇAMENTO'!$D$14:D797,'MODELO ORÇAMENTO'!D797,'MODELO ORÇAMENTO'!$E$14:E797,'MODELO ORÇAMENTO'!E797,'MODELO ORÇAMENTO'!$I$14:I797,DADOS!$AE$6),COUNTIFS('MODELO ORÇAMENTO'!$D$14:D797,'MODELO ORÇAMENTO'!D797,'MODELO ORÇAMENTO'!$E$14:E797,'MODELO ORÇAMENTO'!E797,'MODELO ORÇAMENTO'!$I$14:I797,DADOS!$AE$6))))</f>
        <v>0</v>
      </c>
      <c r="G797">
        <f>IF(I797="","",IF(I797=DADOS!$AE$4,"",IF(OR(I797=DADOS!$AE$5,I797=DADOS!$AE$6,I797=DADOS!$AE$7),COUNTIFS('MODELO ORÇAMENTO'!$D$14:D797,'MODELO ORÇAMENTO'!D797,'MODELO ORÇAMENTO'!$E$14:E797,'MODELO ORÇAMENTO'!E797,'MODELO ORÇAMENTO'!$F$14:F797,'MODELO ORÇAMENTO'!F797,'MODELO ORÇAMENTO'!$I$14:I797,DADOS!$AE$7),COUNTIFS('MODELO ORÇAMENTO'!$D$14:D797,'MODELO ORÇAMENTO'!D797,'MODELO ORÇAMENTO'!$E$14:E797,'MODELO ORÇAMENTO'!E797,'MODELO ORÇAMENTO'!$F$14:F797,'MODELO ORÇAMENTO'!F797,'MODELO ORÇAMENTO'!$I$14:I797,DADOS!$AE$7))))</f>
        <v>0</v>
      </c>
      <c r="H797">
        <f>IF(I797="","",COUNTIFS('MODELO ORÇAMENTO'!$D$14:D797,'MODELO ORÇAMENTO'!D797,'MODELO ORÇAMENTO'!$E$14:E797,'MODELO ORÇAMENTO'!E797,'MODELO ORÇAMENTO'!$F$14:F797,'MODELO ORÇAMENTO'!F797,'MODELO ORÇAMENTO'!$G$14:G797,'MODELO ORÇAMENTO'!G797,'MODELO ORÇAMENTO'!$I$14:I797,DADOS!$AE$8))</f>
        <v>11</v>
      </c>
      <c r="I797" t="s">
        <v>16</v>
      </c>
      <c r="K797" s="49"/>
      <c r="L797" s="2" t="s">
        <v>1150</v>
      </c>
      <c r="O797" s="4" t="s">
        <v>605</v>
      </c>
      <c r="P797" s="3" t="s">
        <v>75</v>
      </c>
      <c r="Q797" s="5">
        <v>250</v>
      </c>
      <c r="R797" s="7"/>
      <c r="S797" s="6"/>
      <c r="T797" s="8"/>
      <c r="U797" s="2" t="s">
        <v>42</v>
      </c>
      <c r="V797" s="43"/>
      <c r="Z797" s="10" t="s">
        <v>0</v>
      </c>
      <c r="AA797" s="10" t="s">
        <v>0</v>
      </c>
      <c r="AB797" s="10" t="s">
        <v>0</v>
      </c>
      <c r="AC797" s="10" t="s">
        <v>0</v>
      </c>
      <c r="AE797" s="10" t="s">
        <v>0</v>
      </c>
      <c r="AF797" s="10" t="s">
        <v>0</v>
      </c>
      <c r="AG797" s="10" t="s">
        <v>0</v>
      </c>
      <c r="AH797" s="10" t="s">
        <v>0</v>
      </c>
      <c r="AI797" s="10" t="s">
        <v>0</v>
      </c>
    </row>
    <row r="798" spans="2:35" ht="45" x14ac:dyDescent="0.25">
      <c r="B798">
        <f>IFERROR(IF(I798=DADOS!$AE$8,S798,""),0)</f>
        <v>0</v>
      </c>
      <c r="C798">
        <f>IF(I798=DADOS!$AE$8,S798,"")</f>
        <v>0</v>
      </c>
      <c r="D798">
        <f>IF(I798="","",COUNTIF(I$12:I798,DADOS!$AE$4))</f>
        <v>4</v>
      </c>
      <c r="E798">
        <f>IF(I798="","",IF(I798=DADOS!$AE$4,"",IF(OR(I798=DADOS!$AE$5,I798=DADOS!$AE$6,I798=DADOS!$AE$7),COUNTIFS('MODELO ORÇAMENTO'!$D$14:D798,'MODELO ORÇAMENTO'!D798,'MODELO ORÇAMENTO'!$I$14:I798,DADOS!$AE$5),COUNTIFS('MODELO ORÇAMENTO'!$D$14:D798,'MODELO ORÇAMENTO'!D798,'MODELO ORÇAMENTO'!$I$14:I798,DADOS!$AE$5))))</f>
        <v>12</v>
      </c>
      <c r="F798">
        <f>IF(I798="","",IF(I798=DADOS!$AE$4,"",IF(OR(I798=DADOS!$AE$5,I798=DADOS!$AE$6,I798=DADOS!$AE$7),COUNTIFS('MODELO ORÇAMENTO'!$D$14:D798,'MODELO ORÇAMENTO'!D798,'MODELO ORÇAMENTO'!$E$14:E798,'MODELO ORÇAMENTO'!E798,'MODELO ORÇAMENTO'!$I$14:I798,DADOS!$AE$6),COUNTIFS('MODELO ORÇAMENTO'!$D$14:D798,'MODELO ORÇAMENTO'!D798,'MODELO ORÇAMENTO'!$E$14:E798,'MODELO ORÇAMENTO'!E798,'MODELO ORÇAMENTO'!$I$14:I798,DADOS!$AE$6))))</f>
        <v>0</v>
      </c>
      <c r="G798">
        <f>IF(I798="","",IF(I798=DADOS!$AE$4,"",IF(OR(I798=DADOS!$AE$5,I798=DADOS!$AE$6,I798=DADOS!$AE$7),COUNTIFS('MODELO ORÇAMENTO'!$D$14:D798,'MODELO ORÇAMENTO'!D798,'MODELO ORÇAMENTO'!$E$14:E798,'MODELO ORÇAMENTO'!E798,'MODELO ORÇAMENTO'!$F$14:F798,'MODELO ORÇAMENTO'!F798,'MODELO ORÇAMENTO'!$I$14:I798,DADOS!$AE$7),COUNTIFS('MODELO ORÇAMENTO'!$D$14:D798,'MODELO ORÇAMENTO'!D798,'MODELO ORÇAMENTO'!$E$14:E798,'MODELO ORÇAMENTO'!E798,'MODELO ORÇAMENTO'!$F$14:F798,'MODELO ORÇAMENTO'!F798,'MODELO ORÇAMENTO'!$I$14:I798,DADOS!$AE$7))))</f>
        <v>0</v>
      </c>
      <c r="H798">
        <f>IF(I798="","",COUNTIFS('MODELO ORÇAMENTO'!$D$14:D798,'MODELO ORÇAMENTO'!D798,'MODELO ORÇAMENTO'!$E$14:E798,'MODELO ORÇAMENTO'!E798,'MODELO ORÇAMENTO'!$F$14:F798,'MODELO ORÇAMENTO'!F798,'MODELO ORÇAMENTO'!$G$14:G798,'MODELO ORÇAMENTO'!G798,'MODELO ORÇAMENTO'!$I$14:I798,DADOS!$AE$8))</f>
        <v>12</v>
      </c>
      <c r="I798" t="s">
        <v>16</v>
      </c>
      <c r="K798" s="49"/>
      <c r="L798" s="2" t="s">
        <v>1151</v>
      </c>
      <c r="O798" s="4" t="s">
        <v>327</v>
      </c>
      <c r="P798" s="3" t="s">
        <v>75</v>
      </c>
      <c r="Q798" s="5">
        <v>60</v>
      </c>
      <c r="R798" s="7"/>
      <c r="S798" s="6"/>
      <c r="T798" s="8"/>
      <c r="U798" s="2" t="s">
        <v>42</v>
      </c>
      <c r="V798" s="43"/>
      <c r="Z798" s="10" t="s">
        <v>0</v>
      </c>
      <c r="AA798" s="10" t="s">
        <v>0</v>
      </c>
      <c r="AB798" s="10" t="s">
        <v>0</v>
      </c>
      <c r="AC798" s="10" t="s">
        <v>0</v>
      </c>
      <c r="AE798" s="10" t="s">
        <v>0</v>
      </c>
      <c r="AF798" s="10" t="s">
        <v>0</v>
      </c>
      <c r="AG798" s="10" t="s">
        <v>0</v>
      </c>
      <c r="AH798" s="10" t="s">
        <v>0</v>
      </c>
      <c r="AI798" s="10" t="s">
        <v>0</v>
      </c>
    </row>
    <row r="799" spans="2:35" ht="45" x14ac:dyDescent="0.25">
      <c r="B799">
        <f>IFERROR(IF(I799=DADOS!$AE$8,S799,""),0)</f>
        <v>0</v>
      </c>
      <c r="C799">
        <f>IF(I799=DADOS!$AE$8,S799,"")</f>
        <v>0</v>
      </c>
      <c r="D799">
        <f>IF(I799="","",COUNTIF(I$12:I799,DADOS!$AE$4))</f>
        <v>4</v>
      </c>
      <c r="E799">
        <f>IF(I799="","",IF(I799=DADOS!$AE$4,"",IF(OR(I799=DADOS!$AE$5,I799=DADOS!$AE$6,I799=DADOS!$AE$7),COUNTIFS('MODELO ORÇAMENTO'!$D$14:D799,'MODELO ORÇAMENTO'!D799,'MODELO ORÇAMENTO'!$I$14:I799,DADOS!$AE$5),COUNTIFS('MODELO ORÇAMENTO'!$D$14:D799,'MODELO ORÇAMENTO'!D799,'MODELO ORÇAMENTO'!$I$14:I799,DADOS!$AE$5))))</f>
        <v>12</v>
      </c>
      <c r="F799">
        <f>IF(I799="","",IF(I799=DADOS!$AE$4,"",IF(OR(I799=DADOS!$AE$5,I799=DADOS!$AE$6,I799=DADOS!$AE$7),COUNTIFS('MODELO ORÇAMENTO'!$D$14:D799,'MODELO ORÇAMENTO'!D799,'MODELO ORÇAMENTO'!$E$14:E799,'MODELO ORÇAMENTO'!E799,'MODELO ORÇAMENTO'!$I$14:I799,DADOS!$AE$6),COUNTIFS('MODELO ORÇAMENTO'!$D$14:D799,'MODELO ORÇAMENTO'!D799,'MODELO ORÇAMENTO'!$E$14:E799,'MODELO ORÇAMENTO'!E799,'MODELO ORÇAMENTO'!$I$14:I799,DADOS!$AE$6))))</f>
        <v>0</v>
      </c>
      <c r="G799">
        <f>IF(I799="","",IF(I799=DADOS!$AE$4,"",IF(OR(I799=DADOS!$AE$5,I799=DADOS!$AE$6,I799=DADOS!$AE$7),COUNTIFS('MODELO ORÇAMENTO'!$D$14:D799,'MODELO ORÇAMENTO'!D799,'MODELO ORÇAMENTO'!$E$14:E799,'MODELO ORÇAMENTO'!E799,'MODELO ORÇAMENTO'!$F$14:F799,'MODELO ORÇAMENTO'!F799,'MODELO ORÇAMENTO'!$I$14:I799,DADOS!$AE$7),COUNTIFS('MODELO ORÇAMENTO'!$D$14:D799,'MODELO ORÇAMENTO'!D799,'MODELO ORÇAMENTO'!$E$14:E799,'MODELO ORÇAMENTO'!E799,'MODELO ORÇAMENTO'!$F$14:F799,'MODELO ORÇAMENTO'!F799,'MODELO ORÇAMENTO'!$I$14:I799,DADOS!$AE$7))))</f>
        <v>0</v>
      </c>
      <c r="H799">
        <f>IF(I799="","",COUNTIFS('MODELO ORÇAMENTO'!$D$14:D799,'MODELO ORÇAMENTO'!D799,'MODELO ORÇAMENTO'!$E$14:E799,'MODELO ORÇAMENTO'!E799,'MODELO ORÇAMENTO'!$F$14:F799,'MODELO ORÇAMENTO'!F799,'MODELO ORÇAMENTO'!$G$14:G799,'MODELO ORÇAMENTO'!G799,'MODELO ORÇAMENTO'!$I$14:I799,DADOS!$AE$8))</f>
        <v>13</v>
      </c>
      <c r="I799" t="s">
        <v>16</v>
      </c>
      <c r="K799" s="49"/>
      <c r="L799" s="2" t="s">
        <v>1152</v>
      </c>
      <c r="O799" s="4" t="s">
        <v>610</v>
      </c>
      <c r="P799" s="3" t="s">
        <v>75</v>
      </c>
      <c r="Q799" s="5">
        <v>130</v>
      </c>
      <c r="R799" s="7"/>
      <c r="S799" s="6"/>
      <c r="T799" s="8"/>
      <c r="U799" s="2" t="s">
        <v>42</v>
      </c>
      <c r="V799" s="43"/>
      <c r="Z799" s="10" t="s">
        <v>0</v>
      </c>
      <c r="AA799" s="10" t="s">
        <v>0</v>
      </c>
      <c r="AB799" s="10" t="s">
        <v>0</v>
      </c>
      <c r="AC799" s="10" t="s">
        <v>0</v>
      </c>
      <c r="AE799" s="10" t="s">
        <v>0</v>
      </c>
      <c r="AF799" s="10" t="s">
        <v>0</v>
      </c>
      <c r="AG799" s="10" t="s">
        <v>0</v>
      </c>
      <c r="AH799" s="10" t="s">
        <v>0</v>
      </c>
      <c r="AI799" s="10" t="s">
        <v>0</v>
      </c>
    </row>
    <row r="800" spans="2:35" ht="45" x14ac:dyDescent="0.25">
      <c r="B800">
        <f>IFERROR(IF(I800=DADOS!$AE$8,S800,""),0)</f>
        <v>0</v>
      </c>
      <c r="C800">
        <f>IF(I800=DADOS!$AE$8,S800,"")</f>
        <v>0</v>
      </c>
      <c r="D800">
        <f>IF(I800="","",COUNTIF(I$12:I800,DADOS!$AE$4))</f>
        <v>4</v>
      </c>
      <c r="E800">
        <f>IF(I800="","",IF(I800=DADOS!$AE$4,"",IF(OR(I800=DADOS!$AE$5,I800=DADOS!$AE$6,I800=DADOS!$AE$7),COUNTIFS('MODELO ORÇAMENTO'!$D$14:D800,'MODELO ORÇAMENTO'!D800,'MODELO ORÇAMENTO'!$I$14:I800,DADOS!$AE$5),COUNTIFS('MODELO ORÇAMENTO'!$D$14:D800,'MODELO ORÇAMENTO'!D800,'MODELO ORÇAMENTO'!$I$14:I800,DADOS!$AE$5))))</f>
        <v>12</v>
      </c>
      <c r="F800">
        <f>IF(I800="","",IF(I800=DADOS!$AE$4,"",IF(OR(I800=DADOS!$AE$5,I800=DADOS!$AE$6,I800=DADOS!$AE$7),COUNTIFS('MODELO ORÇAMENTO'!$D$14:D800,'MODELO ORÇAMENTO'!D800,'MODELO ORÇAMENTO'!$E$14:E800,'MODELO ORÇAMENTO'!E800,'MODELO ORÇAMENTO'!$I$14:I800,DADOS!$AE$6),COUNTIFS('MODELO ORÇAMENTO'!$D$14:D800,'MODELO ORÇAMENTO'!D800,'MODELO ORÇAMENTO'!$E$14:E800,'MODELO ORÇAMENTO'!E800,'MODELO ORÇAMENTO'!$I$14:I800,DADOS!$AE$6))))</f>
        <v>0</v>
      </c>
      <c r="G800">
        <f>IF(I800="","",IF(I800=DADOS!$AE$4,"",IF(OR(I800=DADOS!$AE$5,I800=DADOS!$AE$6,I800=DADOS!$AE$7),COUNTIFS('MODELO ORÇAMENTO'!$D$14:D800,'MODELO ORÇAMENTO'!D800,'MODELO ORÇAMENTO'!$E$14:E800,'MODELO ORÇAMENTO'!E800,'MODELO ORÇAMENTO'!$F$14:F800,'MODELO ORÇAMENTO'!F800,'MODELO ORÇAMENTO'!$I$14:I800,DADOS!$AE$7),COUNTIFS('MODELO ORÇAMENTO'!$D$14:D800,'MODELO ORÇAMENTO'!D800,'MODELO ORÇAMENTO'!$E$14:E800,'MODELO ORÇAMENTO'!E800,'MODELO ORÇAMENTO'!$F$14:F800,'MODELO ORÇAMENTO'!F800,'MODELO ORÇAMENTO'!$I$14:I800,DADOS!$AE$7))))</f>
        <v>0</v>
      </c>
      <c r="H800">
        <f>IF(I800="","",COUNTIFS('MODELO ORÇAMENTO'!$D$14:D800,'MODELO ORÇAMENTO'!D800,'MODELO ORÇAMENTO'!$E$14:E800,'MODELO ORÇAMENTO'!E800,'MODELO ORÇAMENTO'!$F$14:F800,'MODELO ORÇAMENTO'!F800,'MODELO ORÇAMENTO'!$G$14:G800,'MODELO ORÇAMENTO'!G800,'MODELO ORÇAMENTO'!$I$14:I800,DADOS!$AE$8))</f>
        <v>14</v>
      </c>
      <c r="I800" t="s">
        <v>16</v>
      </c>
      <c r="K800" s="49"/>
      <c r="L800" s="2" t="s">
        <v>1153</v>
      </c>
      <c r="O800" s="4" t="s">
        <v>612</v>
      </c>
      <c r="P800" s="3" t="s">
        <v>75</v>
      </c>
      <c r="Q800" s="5">
        <v>25</v>
      </c>
      <c r="R800" s="7"/>
      <c r="S800" s="6"/>
      <c r="T800" s="8"/>
      <c r="U800" s="2" t="s">
        <v>42</v>
      </c>
      <c r="V800" s="43"/>
      <c r="Z800" s="10" t="s">
        <v>0</v>
      </c>
      <c r="AA800" s="10" t="s">
        <v>0</v>
      </c>
      <c r="AB800" s="10" t="s">
        <v>0</v>
      </c>
      <c r="AC800" s="10" t="s">
        <v>0</v>
      </c>
      <c r="AE800" s="10" t="s">
        <v>0</v>
      </c>
      <c r="AF800" s="10" t="s">
        <v>0</v>
      </c>
      <c r="AG800" s="10" t="s">
        <v>0</v>
      </c>
      <c r="AH800" s="10" t="s">
        <v>0</v>
      </c>
      <c r="AI800" s="10" t="s">
        <v>0</v>
      </c>
    </row>
    <row r="801" spans="2:35" ht="45" x14ac:dyDescent="0.25">
      <c r="B801">
        <f>IFERROR(IF(I801=DADOS!$AE$8,S801,""),0)</f>
        <v>0</v>
      </c>
      <c r="C801">
        <f>IF(I801=DADOS!$AE$8,S801,"")</f>
        <v>0</v>
      </c>
      <c r="D801">
        <f>IF(I801="","",COUNTIF(I$12:I801,DADOS!$AE$4))</f>
        <v>4</v>
      </c>
      <c r="E801">
        <f>IF(I801="","",IF(I801=DADOS!$AE$4,"",IF(OR(I801=DADOS!$AE$5,I801=DADOS!$AE$6,I801=DADOS!$AE$7),COUNTIFS('MODELO ORÇAMENTO'!$D$14:D801,'MODELO ORÇAMENTO'!D801,'MODELO ORÇAMENTO'!$I$14:I801,DADOS!$AE$5),COUNTIFS('MODELO ORÇAMENTO'!$D$14:D801,'MODELO ORÇAMENTO'!D801,'MODELO ORÇAMENTO'!$I$14:I801,DADOS!$AE$5))))</f>
        <v>12</v>
      </c>
      <c r="F801">
        <f>IF(I801="","",IF(I801=DADOS!$AE$4,"",IF(OR(I801=DADOS!$AE$5,I801=DADOS!$AE$6,I801=DADOS!$AE$7),COUNTIFS('MODELO ORÇAMENTO'!$D$14:D801,'MODELO ORÇAMENTO'!D801,'MODELO ORÇAMENTO'!$E$14:E801,'MODELO ORÇAMENTO'!E801,'MODELO ORÇAMENTO'!$I$14:I801,DADOS!$AE$6),COUNTIFS('MODELO ORÇAMENTO'!$D$14:D801,'MODELO ORÇAMENTO'!D801,'MODELO ORÇAMENTO'!$E$14:E801,'MODELO ORÇAMENTO'!E801,'MODELO ORÇAMENTO'!$I$14:I801,DADOS!$AE$6))))</f>
        <v>0</v>
      </c>
      <c r="G801">
        <f>IF(I801="","",IF(I801=DADOS!$AE$4,"",IF(OR(I801=DADOS!$AE$5,I801=DADOS!$AE$6,I801=DADOS!$AE$7),COUNTIFS('MODELO ORÇAMENTO'!$D$14:D801,'MODELO ORÇAMENTO'!D801,'MODELO ORÇAMENTO'!$E$14:E801,'MODELO ORÇAMENTO'!E801,'MODELO ORÇAMENTO'!$F$14:F801,'MODELO ORÇAMENTO'!F801,'MODELO ORÇAMENTO'!$I$14:I801,DADOS!$AE$7),COUNTIFS('MODELO ORÇAMENTO'!$D$14:D801,'MODELO ORÇAMENTO'!D801,'MODELO ORÇAMENTO'!$E$14:E801,'MODELO ORÇAMENTO'!E801,'MODELO ORÇAMENTO'!$F$14:F801,'MODELO ORÇAMENTO'!F801,'MODELO ORÇAMENTO'!$I$14:I801,DADOS!$AE$7))))</f>
        <v>0</v>
      </c>
      <c r="H801">
        <f>IF(I801="","",COUNTIFS('MODELO ORÇAMENTO'!$D$14:D801,'MODELO ORÇAMENTO'!D801,'MODELO ORÇAMENTO'!$E$14:E801,'MODELO ORÇAMENTO'!E801,'MODELO ORÇAMENTO'!$F$14:F801,'MODELO ORÇAMENTO'!F801,'MODELO ORÇAMENTO'!$G$14:G801,'MODELO ORÇAMENTO'!G801,'MODELO ORÇAMENTO'!$I$14:I801,DADOS!$AE$8))</f>
        <v>15</v>
      </c>
      <c r="I801" t="s">
        <v>16</v>
      </c>
      <c r="K801" s="49"/>
      <c r="L801" s="2" t="s">
        <v>1154</v>
      </c>
      <c r="O801" s="4" t="s">
        <v>614</v>
      </c>
      <c r="P801" s="3" t="s">
        <v>75</v>
      </c>
      <c r="Q801" s="5">
        <v>60</v>
      </c>
      <c r="R801" s="7"/>
      <c r="S801" s="6"/>
      <c r="T801" s="8"/>
      <c r="U801" s="2" t="s">
        <v>42</v>
      </c>
      <c r="V801" s="43"/>
      <c r="Z801" s="10" t="s">
        <v>0</v>
      </c>
      <c r="AA801" s="10" t="s">
        <v>0</v>
      </c>
      <c r="AB801" s="10" t="s">
        <v>0</v>
      </c>
      <c r="AC801" s="10" t="s">
        <v>0</v>
      </c>
      <c r="AE801" s="10" t="s">
        <v>0</v>
      </c>
      <c r="AF801" s="10" t="s">
        <v>0</v>
      </c>
      <c r="AG801" s="10" t="s">
        <v>0</v>
      </c>
      <c r="AH801" s="10" t="s">
        <v>0</v>
      </c>
      <c r="AI801" s="10" t="s">
        <v>0</v>
      </c>
    </row>
    <row r="802" spans="2:35" ht="45" x14ac:dyDescent="0.25">
      <c r="B802">
        <f>IFERROR(IF(I802=DADOS!$AE$8,S802,""),0)</f>
        <v>0</v>
      </c>
      <c r="C802">
        <f>IF(I802=DADOS!$AE$8,S802,"")</f>
        <v>0</v>
      </c>
      <c r="D802">
        <f>IF(I802="","",COUNTIF(I$12:I802,DADOS!$AE$4))</f>
        <v>4</v>
      </c>
      <c r="E802">
        <f>IF(I802="","",IF(I802=DADOS!$AE$4,"",IF(OR(I802=DADOS!$AE$5,I802=DADOS!$AE$6,I802=DADOS!$AE$7),COUNTIFS('MODELO ORÇAMENTO'!$D$14:D802,'MODELO ORÇAMENTO'!D802,'MODELO ORÇAMENTO'!$I$14:I802,DADOS!$AE$5),COUNTIFS('MODELO ORÇAMENTO'!$D$14:D802,'MODELO ORÇAMENTO'!D802,'MODELO ORÇAMENTO'!$I$14:I802,DADOS!$AE$5))))</f>
        <v>12</v>
      </c>
      <c r="F802">
        <f>IF(I802="","",IF(I802=DADOS!$AE$4,"",IF(OR(I802=DADOS!$AE$5,I802=DADOS!$AE$6,I802=DADOS!$AE$7),COUNTIFS('MODELO ORÇAMENTO'!$D$14:D802,'MODELO ORÇAMENTO'!D802,'MODELO ORÇAMENTO'!$E$14:E802,'MODELO ORÇAMENTO'!E802,'MODELO ORÇAMENTO'!$I$14:I802,DADOS!$AE$6),COUNTIFS('MODELO ORÇAMENTO'!$D$14:D802,'MODELO ORÇAMENTO'!D802,'MODELO ORÇAMENTO'!$E$14:E802,'MODELO ORÇAMENTO'!E802,'MODELO ORÇAMENTO'!$I$14:I802,DADOS!$AE$6))))</f>
        <v>0</v>
      </c>
      <c r="G802">
        <f>IF(I802="","",IF(I802=DADOS!$AE$4,"",IF(OR(I802=DADOS!$AE$5,I802=DADOS!$AE$6,I802=DADOS!$AE$7),COUNTIFS('MODELO ORÇAMENTO'!$D$14:D802,'MODELO ORÇAMENTO'!D802,'MODELO ORÇAMENTO'!$E$14:E802,'MODELO ORÇAMENTO'!E802,'MODELO ORÇAMENTO'!$F$14:F802,'MODELO ORÇAMENTO'!F802,'MODELO ORÇAMENTO'!$I$14:I802,DADOS!$AE$7),COUNTIFS('MODELO ORÇAMENTO'!$D$14:D802,'MODELO ORÇAMENTO'!D802,'MODELO ORÇAMENTO'!$E$14:E802,'MODELO ORÇAMENTO'!E802,'MODELO ORÇAMENTO'!$F$14:F802,'MODELO ORÇAMENTO'!F802,'MODELO ORÇAMENTO'!$I$14:I802,DADOS!$AE$7))))</f>
        <v>0</v>
      </c>
      <c r="H802">
        <f>IF(I802="","",COUNTIFS('MODELO ORÇAMENTO'!$D$14:D802,'MODELO ORÇAMENTO'!D802,'MODELO ORÇAMENTO'!$E$14:E802,'MODELO ORÇAMENTO'!E802,'MODELO ORÇAMENTO'!$F$14:F802,'MODELO ORÇAMENTO'!F802,'MODELO ORÇAMENTO'!$G$14:G802,'MODELO ORÇAMENTO'!G802,'MODELO ORÇAMENTO'!$I$14:I802,DADOS!$AE$8))</f>
        <v>16</v>
      </c>
      <c r="I802" t="s">
        <v>16</v>
      </c>
      <c r="K802" s="49"/>
      <c r="L802" s="2" t="s">
        <v>1155</v>
      </c>
      <c r="O802" s="4" t="s">
        <v>616</v>
      </c>
      <c r="P802" s="3" t="s">
        <v>75</v>
      </c>
      <c r="Q802" s="5">
        <v>50</v>
      </c>
      <c r="R802" s="7"/>
      <c r="S802" s="6"/>
      <c r="T802" s="8"/>
      <c r="U802" s="2" t="s">
        <v>42</v>
      </c>
      <c r="V802" s="43"/>
      <c r="Z802" s="10" t="s">
        <v>0</v>
      </c>
      <c r="AA802" s="10" t="s">
        <v>0</v>
      </c>
      <c r="AB802" s="10" t="s">
        <v>0</v>
      </c>
      <c r="AC802" s="10" t="s">
        <v>0</v>
      </c>
      <c r="AE802" s="10" t="s">
        <v>0</v>
      </c>
      <c r="AF802" s="10" t="s">
        <v>0</v>
      </c>
      <c r="AG802" s="10" t="s">
        <v>0</v>
      </c>
      <c r="AH802" s="10" t="s">
        <v>0</v>
      </c>
      <c r="AI802" s="10" t="s">
        <v>0</v>
      </c>
    </row>
    <row r="803" spans="2:35" ht="45" x14ac:dyDescent="0.25">
      <c r="B803">
        <f>IFERROR(IF(I803=DADOS!$AE$8,S803,""),0)</f>
        <v>0</v>
      </c>
      <c r="C803">
        <f>IF(I803=DADOS!$AE$8,S803,"")</f>
        <v>0</v>
      </c>
      <c r="D803">
        <f>IF(I803="","",COUNTIF(I$12:I803,DADOS!$AE$4))</f>
        <v>4</v>
      </c>
      <c r="E803">
        <f>IF(I803="","",IF(I803=DADOS!$AE$4,"",IF(OR(I803=DADOS!$AE$5,I803=DADOS!$AE$6,I803=DADOS!$AE$7),COUNTIFS('MODELO ORÇAMENTO'!$D$14:D803,'MODELO ORÇAMENTO'!D803,'MODELO ORÇAMENTO'!$I$14:I803,DADOS!$AE$5),COUNTIFS('MODELO ORÇAMENTO'!$D$14:D803,'MODELO ORÇAMENTO'!D803,'MODELO ORÇAMENTO'!$I$14:I803,DADOS!$AE$5))))</f>
        <v>12</v>
      </c>
      <c r="F803">
        <f>IF(I803="","",IF(I803=DADOS!$AE$4,"",IF(OR(I803=DADOS!$AE$5,I803=DADOS!$AE$6,I803=DADOS!$AE$7),COUNTIFS('MODELO ORÇAMENTO'!$D$14:D803,'MODELO ORÇAMENTO'!D803,'MODELO ORÇAMENTO'!$E$14:E803,'MODELO ORÇAMENTO'!E803,'MODELO ORÇAMENTO'!$I$14:I803,DADOS!$AE$6),COUNTIFS('MODELO ORÇAMENTO'!$D$14:D803,'MODELO ORÇAMENTO'!D803,'MODELO ORÇAMENTO'!$E$14:E803,'MODELO ORÇAMENTO'!E803,'MODELO ORÇAMENTO'!$I$14:I803,DADOS!$AE$6))))</f>
        <v>0</v>
      </c>
      <c r="G803">
        <f>IF(I803="","",IF(I803=DADOS!$AE$4,"",IF(OR(I803=DADOS!$AE$5,I803=DADOS!$AE$6,I803=DADOS!$AE$7),COUNTIFS('MODELO ORÇAMENTO'!$D$14:D803,'MODELO ORÇAMENTO'!D803,'MODELO ORÇAMENTO'!$E$14:E803,'MODELO ORÇAMENTO'!E803,'MODELO ORÇAMENTO'!$F$14:F803,'MODELO ORÇAMENTO'!F803,'MODELO ORÇAMENTO'!$I$14:I803,DADOS!$AE$7),COUNTIFS('MODELO ORÇAMENTO'!$D$14:D803,'MODELO ORÇAMENTO'!D803,'MODELO ORÇAMENTO'!$E$14:E803,'MODELO ORÇAMENTO'!E803,'MODELO ORÇAMENTO'!$F$14:F803,'MODELO ORÇAMENTO'!F803,'MODELO ORÇAMENTO'!$I$14:I803,DADOS!$AE$7))))</f>
        <v>0</v>
      </c>
      <c r="H803">
        <f>IF(I803="","",COUNTIFS('MODELO ORÇAMENTO'!$D$14:D803,'MODELO ORÇAMENTO'!D803,'MODELO ORÇAMENTO'!$E$14:E803,'MODELO ORÇAMENTO'!E803,'MODELO ORÇAMENTO'!$F$14:F803,'MODELO ORÇAMENTO'!F803,'MODELO ORÇAMENTO'!$G$14:G803,'MODELO ORÇAMENTO'!G803,'MODELO ORÇAMENTO'!$I$14:I803,DADOS!$AE$8))</f>
        <v>17</v>
      </c>
      <c r="I803" t="s">
        <v>16</v>
      </c>
      <c r="K803" s="49"/>
      <c r="L803" s="2" t="s">
        <v>1156</v>
      </c>
      <c r="O803" s="4" t="s">
        <v>618</v>
      </c>
      <c r="P803" s="3" t="s">
        <v>75</v>
      </c>
      <c r="Q803" s="5">
        <v>6</v>
      </c>
      <c r="R803" s="7"/>
      <c r="S803" s="6"/>
      <c r="T803" s="8"/>
      <c r="U803" s="2" t="s">
        <v>42</v>
      </c>
      <c r="V803" s="43"/>
      <c r="Z803" s="10" t="s">
        <v>0</v>
      </c>
      <c r="AA803" s="10" t="s">
        <v>0</v>
      </c>
      <c r="AB803" s="10" t="s">
        <v>0</v>
      </c>
      <c r="AC803" s="10" t="s">
        <v>0</v>
      </c>
      <c r="AE803" s="10" t="s">
        <v>0</v>
      </c>
      <c r="AF803" s="10" t="s">
        <v>0</v>
      </c>
      <c r="AG803" s="10" t="s">
        <v>0</v>
      </c>
      <c r="AH803" s="10" t="s">
        <v>0</v>
      </c>
      <c r="AI803" s="10" t="s">
        <v>0</v>
      </c>
    </row>
    <row r="804" spans="2:35" ht="30" x14ac:dyDescent="0.25">
      <c r="B804">
        <f>IFERROR(IF(I804=DADOS!$AE$8,S804,""),0)</f>
        <v>0</v>
      </c>
      <c r="C804">
        <f>IF(I804=DADOS!$AE$8,S804,"")</f>
        <v>0</v>
      </c>
      <c r="D804">
        <f>IF(I804="","",COUNTIF(I$12:I804,DADOS!$AE$4))</f>
        <v>4</v>
      </c>
      <c r="E804">
        <f>IF(I804="","",IF(I804=DADOS!$AE$4,"",IF(OR(I804=DADOS!$AE$5,I804=DADOS!$AE$6,I804=DADOS!$AE$7),COUNTIFS('MODELO ORÇAMENTO'!$D$14:D804,'MODELO ORÇAMENTO'!D804,'MODELO ORÇAMENTO'!$I$14:I804,DADOS!$AE$5),COUNTIFS('MODELO ORÇAMENTO'!$D$14:D804,'MODELO ORÇAMENTO'!D804,'MODELO ORÇAMENTO'!$I$14:I804,DADOS!$AE$5))))</f>
        <v>12</v>
      </c>
      <c r="F804">
        <f>IF(I804="","",IF(I804=DADOS!$AE$4,"",IF(OR(I804=DADOS!$AE$5,I804=DADOS!$AE$6,I804=DADOS!$AE$7),COUNTIFS('MODELO ORÇAMENTO'!$D$14:D804,'MODELO ORÇAMENTO'!D804,'MODELO ORÇAMENTO'!$E$14:E804,'MODELO ORÇAMENTO'!E804,'MODELO ORÇAMENTO'!$I$14:I804,DADOS!$AE$6),COUNTIFS('MODELO ORÇAMENTO'!$D$14:D804,'MODELO ORÇAMENTO'!D804,'MODELO ORÇAMENTO'!$E$14:E804,'MODELO ORÇAMENTO'!E804,'MODELO ORÇAMENTO'!$I$14:I804,DADOS!$AE$6))))</f>
        <v>0</v>
      </c>
      <c r="G804">
        <f>IF(I804="","",IF(I804=DADOS!$AE$4,"",IF(OR(I804=DADOS!$AE$5,I804=DADOS!$AE$6,I804=DADOS!$AE$7),COUNTIFS('MODELO ORÇAMENTO'!$D$14:D804,'MODELO ORÇAMENTO'!D804,'MODELO ORÇAMENTO'!$E$14:E804,'MODELO ORÇAMENTO'!E804,'MODELO ORÇAMENTO'!$F$14:F804,'MODELO ORÇAMENTO'!F804,'MODELO ORÇAMENTO'!$I$14:I804,DADOS!$AE$7),COUNTIFS('MODELO ORÇAMENTO'!$D$14:D804,'MODELO ORÇAMENTO'!D804,'MODELO ORÇAMENTO'!$E$14:E804,'MODELO ORÇAMENTO'!E804,'MODELO ORÇAMENTO'!$F$14:F804,'MODELO ORÇAMENTO'!F804,'MODELO ORÇAMENTO'!$I$14:I804,DADOS!$AE$7))))</f>
        <v>0</v>
      </c>
      <c r="H804">
        <f>IF(I804="","",COUNTIFS('MODELO ORÇAMENTO'!$D$14:D804,'MODELO ORÇAMENTO'!D804,'MODELO ORÇAMENTO'!$E$14:E804,'MODELO ORÇAMENTO'!E804,'MODELO ORÇAMENTO'!$F$14:F804,'MODELO ORÇAMENTO'!F804,'MODELO ORÇAMENTO'!$G$14:G804,'MODELO ORÇAMENTO'!G804,'MODELO ORÇAMENTO'!$I$14:I804,DADOS!$AE$8))</f>
        <v>18</v>
      </c>
      <c r="I804" t="s">
        <v>16</v>
      </c>
      <c r="K804" s="49"/>
      <c r="L804" s="2" t="s">
        <v>1157</v>
      </c>
      <c r="O804" s="4" t="s">
        <v>620</v>
      </c>
      <c r="P804" s="3" t="s">
        <v>75</v>
      </c>
      <c r="Q804" s="5">
        <v>18</v>
      </c>
      <c r="R804" s="7"/>
      <c r="S804" s="6"/>
      <c r="T804" s="8"/>
      <c r="U804" s="2" t="s">
        <v>42</v>
      </c>
      <c r="V804" s="43"/>
      <c r="Z804" s="10" t="s">
        <v>0</v>
      </c>
      <c r="AA804" s="10" t="s">
        <v>0</v>
      </c>
      <c r="AB804" s="10" t="s">
        <v>0</v>
      </c>
      <c r="AC804" s="10" t="s">
        <v>0</v>
      </c>
      <c r="AE804" s="10" t="s">
        <v>0</v>
      </c>
      <c r="AF804" s="10" t="s">
        <v>0</v>
      </c>
      <c r="AG804" s="10" t="s">
        <v>0</v>
      </c>
      <c r="AH804" s="10" t="s">
        <v>0</v>
      </c>
      <c r="AI804" s="10" t="s">
        <v>0</v>
      </c>
    </row>
    <row r="805" spans="2:35" ht="45" x14ac:dyDescent="0.25">
      <c r="B805">
        <f>IFERROR(IF(I805=DADOS!$AE$8,S805,""),0)</f>
        <v>0</v>
      </c>
      <c r="C805">
        <f>IF(I805=DADOS!$AE$8,S805,"")</f>
        <v>0</v>
      </c>
      <c r="D805">
        <f>IF(I805="","",COUNTIF(I$12:I805,DADOS!$AE$4))</f>
        <v>4</v>
      </c>
      <c r="E805">
        <f>IF(I805="","",IF(I805=DADOS!$AE$4,"",IF(OR(I805=DADOS!$AE$5,I805=DADOS!$AE$6,I805=DADOS!$AE$7),COUNTIFS('MODELO ORÇAMENTO'!$D$14:D805,'MODELO ORÇAMENTO'!D805,'MODELO ORÇAMENTO'!$I$14:I805,DADOS!$AE$5),COUNTIFS('MODELO ORÇAMENTO'!$D$14:D805,'MODELO ORÇAMENTO'!D805,'MODELO ORÇAMENTO'!$I$14:I805,DADOS!$AE$5))))</f>
        <v>12</v>
      </c>
      <c r="F805">
        <f>IF(I805="","",IF(I805=DADOS!$AE$4,"",IF(OR(I805=DADOS!$AE$5,I805=DADOS!$AE$6,I805=DADOS!$AE$7),COUNTIFS('MODELO ORÇAMENTO'!$D$14:D805,'MODELO ORÇAMENTO'!D805,'MODELO ORÇAMENTO'!$E$14:E805,'MODELO ORÇAMENTO'!E805,'MODELO ORÇAMENTO'!$I$14:I805,DADOS!$AE$6),COUNTIFS('MODELO ORÇAMENTO'!$D$14:D805,'MODELO ORÇAMENTO'!D805,'MODELO ORÇAMENTO'!$E$14:E805,'MODELO ORÇAMENTO'!E805,'MODELO ORÇAMENTO'!$I$14:I805,DADOS!$AE$6))))</f>
        <v>0</v>
      </c>
      <c r="G805">
        <f>IF(I805="","",IF(I805=DADOS!$AE$4,"",IF(OR(I805=DADOS!$AE$5,I805=DADOS!$AE$6,I805=DADOS!$AE$7),COUNTIFS('MODELO ORÇAMENTO'!$D$14:D805,'MODELO ORÇAMENTO'!D805,'MODELO ORÇAMENTO'!$E$14:E805,'MODELO ORÇAMENTO'!E805,'MODELO ORÇAMENTO'!$F$14:F805,'MODELO ORÇAMENTO'!F805,'MODELO ORÇAMENTO'!$I$14:I805,DADOS!$AE$7),COUNTIFS('MODELO ORÇAMENTO'!$D$14:D805,'MODELO ORÇAMENTO'!D805,'MODELO ORÇAMENTO'!$E$14:E805,'MODELO ORÇAMENTO'!E805,'MODELO ORÇAMENTO'!$F$14:F805,'MODELO ORÇAMENTO'!F805,'MODELO ORÇAMENTO'!$I$14:I805,DADOS!$AE$7))))</f>
        <v>0</v>
      </c>
      <c r="H805">
        <f>IF(I805="","",COUNTIFS('MODELO ORÇAMENTO'!$D$14:D805,'MODELO ORÇAMENTO'!D805,'MODELO ORÇAMENTO'!$E$14:E805,'MODELO ORÇAMENTO'!E805,'MODELO ORÇAMENTO'!$F$14:F805,'MODELO ORÇAMENTO'!F805,'MODELO ORÇAMENTO'!$G$14:G805,'MODELO ORÇAMENTO'!G805,'MODELO ORÇAMENTO'!$I$14:I805,DADOS!$AE$8))</f>
        <v>19</v>
      </c>
      <c r="I805" t="s">
        <v>16</v>
      </c>
      <c r="K805" s="49"/>
      <c r="L805" s="2" t="s">
        <v>1158</v>
      </c>
      <c r="O805" s="4" t="s">
        <v>622</v>
      </c>
      <c r="P805" s="3" t="s">
        <v>75</v>
      </c>
      <c r="Q805" s="5">
        <v>3</v>
      </c>
      <c r="R805" s="7"/>
      <c r="S805" s="6"/>
      <c r="T805" s="8"/>
      <c r="U805" s="2" t="s">
        <v>42</v>
      </c>
      <c r="V805" s="43"/>
      <c r="Z805" s="10" t="s">
        <v>0</v>
      </c>
      <c r="AA805" s="10" t="s">
        <v>0</v>
      </c>
      <c r="AB805" s="10" t="s">
        <v>0</v>
      </c>
      <c r="AC805" s="10" t="s">
        <v>0</v>
      </c>
      <c r="AE805" s="10" t="s">
        <v>0</v>
      </c>
      <c r="AF805" s="10" t="s">
        <v>0</v>
      </c>
      <c r="AG805" s="10" t="s">
        <v>0</v>
      </c>
      <c r="AH805" s="10" t="s">
        <v>0</v>
      </c>
      <c r="AI805" s="10" t="s">
        <v>0</v>
      </c>
    </row>
    <row r="806" spans="2:35" ht="45" x14ac:dyDescent="0.25">
      <c r="B806">
        <f>IFERROR(IF(I806=DADOS!$AE$8,S806,""),0)</f>
        <v>0</v>
      </c>
      <c r="C806">
        <f>IF(I806=DADOS!$AE$8,S806,"")</f>
        <v>0</v>
      </c>
      <c r="D806">
        <f>IF(I806="","",COUNTIF(I$12:I806,DADOS!$AE$4))</f>
        <v>4</v>
      </c>
      <c r="E806">
        <f>IF(I806="","",IF(I806=DADOS!$AE$4,"",IF(OR(I806=DADOS!$AE$5,I806=DADOS!$AE$6,I806=DADOS!$AE$7),COUNTIFS('MODELO ORÇAMENTO'!$D$14:D806,'MODELO ORÇAMENTO'!D806,'MODELO ORÇAMENTO'!$I$14:I806,DADOS!$AE$5),COUNTIFS('MODELO ORÇAMENTO'!$D$14:D806,'MODELO ORÇAMENTO'!D806,'MODELO ORÇAMENTO'!$I$14:I806,DADOS!$AE$5))))</f>
        <v>12</v>
      </c>
      <c r="F806">
        <f>IF(I806="","",IF(I806=DADOS!$AE$4,"",IF(OR(I806=DADOS!$AE$5,I806=DADOS!$AE$6,I806=DADOS!$AE$7),COUNTIFS('MODELO ORÇAMENTO'!$D$14:D806,'MODELO ORÇAMENTO'!D806,'MODELO ORÇAMENTO'!$E$14:E806,'MODELO ORÇAMENTO'!E806,'MODELO ORÇAMENTO'!$I$14:I806,DADOS!$AE$6),COUNTIFS('MODELO ORÇAMENTO'!$D$14:D806,'MODELO ORÇAMENTO'!D806,'MODELO ORÇAMENTO'!$E$14:E806,'MODELO ORÇAMENTO'!E806,'MODELO ORÇAMENTO'!$I$14:I806,DADOS!$AE$6))))</f>
        <v>0</v>
      </c>
      <c r="G806">
        <f>IF(I806="","",IF(I806=DADOS!$AE$4,"",IF(OR(I806=DADOS!$AE$5,I806=DADOS!$AE$6,I806=DADOS!$AE$7),COUNTIFS('MODELO ORÇAMENTO'!$D$14:D806,'MODELO ORÇAMENTO'!D806,'MODELO ORÇAMENTO'!$E$14:E806,'MODELO ORÇAMENTO'!E806,'MODELO ORÇAMENTO'!$F$14:F806,'MODELO ORÇAMENTO'!F806,'MODELO ORÇAMENTO'!$I$14:I806,DADOS!$AE$7),COUNTIFS('MODELO ORÇAMENTO'!$D$14:D806,'MODELO ORÇAMENTO'!D806,'MODELO ORÇAMENTO'!$E$14:E806,'MODELO ORÇAMENTO'!E806,'MODELO ORÇAMENTO'!$F$14:F806,'MODELO ORÇAMENTO'!F806,'MODELO ORÇAMENTO'!$I$14:I806,DADOS!$AE$7))))</f>
        <v>0</v>
      </c>
      <c r="H806">
        <f>IF(I806="","",COUNTIFS('MODELO ORÇAMENTO'!$D$14:D806,'MODELO ORÇAMENTO'!D806,'MODELO ORÇAMENTO'!$E$14:E806,'MODELO ORÇAMENTO'!E806,'MODELO ORÇAMENTO'!$F$14:F806,'MODELO ORÇAMENTO'!F806,'MODELO ORÇAMENTO'!$G$14:G806,'MODELO ORÇAMENTO'!G806,'MODELO ORÇAMENTO'!$I$14:I806,DADOS!$AE$8))</f>
        <v>20</v>
      </c>
      <c r="I806" t="s">
        <v>16</v>
      </c>
      <c r="K806" s="49"/>
      <c r="L806" s="2" t="s">
        <v>1159</v>
      </c>
      <c r="O806" s="4" t="s">
        <v>624</v>
      </c>
      <c r="P806" s="3" t="s">
        <v>52</v>
      </c>
      <c r="Q806" s="5">
        <v>28</v>
      </c>
      <c r="R806" s="7"/>
      <c r="S806" s="6"/>
      <c r="T806" s="8"/>
      <c r="U806" s="2" t="s">
        <v>42</v>
      </c>
      <c r="V806" s="43"/>
      <c r="Z806" s="10" t="s">
        <v>0</v>
      </c>
      <c r="AA806" s="10" t="s">
        <v>0</v>
      </c>
      <c r="AB806" s="10" t="s">
        <v>0</v>
      </c>
      <c r="AC806" s="10" t="s">
        <v>0</v>
      </c>
      <c r="AE806" s="10" t="s">
        <v>0</v>
      </c>
      <c r="AF806" s="10" t="s">
        <v>0</v>
      </c>
      <c r="AG806" s="10" t="s">
        <v>0</v>
      </c>
      <c r="AH806" s="10" t="s">
        <v>0</v>
      </c>
      <c r="AI806" s="10" t="s">
        <v>0</v>
      </c>
    </row>
    <row r="807" spans="2:35" ht="45" x14ac:dyDescent="0.25">
      <c r="B807">
        <f>IFERROR(IF(I807=DADOS!$AE$8,S807,""),0)</f>
        <v>0</v>
      </c>
      <c r="C807">
        <f>IF(I807=DADOS!$AE$8,S807,"")</f>
        <v>0</v>
      </c>
      <c r="D807">
        <f>IF(I807="","",COUNTIF(I$12:I807,DADOS!$AE$4))</f>
        <v>4</v>
      </c>
      <c r="E807">
        <f>IF(I807="","",IF(I807=DADOS!$AE$4,"",IF(OR(I807=DADOS!$AE$5,I807=DADOS!$AE$6,I807=DADOS!$AE$7),COUNTIFS('MODELO ORÇAMENTO'!$D$14:D807,'MODELO ORÇAMENTO'!D807,'MODELO ORÇAMENTO'!$I$14:I807,DADOS!$AE$5),COUNTIFS('MODELO ORÇAMENTO'!$D$14:D807,'MODELO ORÇAMENTO'!D807,'MODELO ORÇAMENTO'!$I$14:I807,DADOS!$AE$5))))</f>
        <v>12</v>
      </c>
      <c r="F807">
        <f>IF(I807="","",IF(I807=DADOS!$AE$4,"",IF(OR(I807=DADOS!$AE$5,I807=DADOS!$AE$6,I807=DADOS!$AE$7),COUNTIFS('MODELO ORÇAMENTO'!$D$14:D807,'MODELO ORÇAMENTO'!D807,'MODELO ORÇAMENTO'!$E$14:E807,'MODELO ORÇAMENTO'!E807,'MODELO ORÇAMENTO'!$I$14:I807,DADOS!$AE$6),COUNTIFS('MODELO ORÇAMENTO'!$D$14:D807,'MODELO ORÇAMENTO'!D807,'MODELO ORÇAMENTO'!$E$14:E807,'MODELO ORÇAMENTO'!E807,'MODELO ORÇAMENTO'!$I$14:I807,DADOS!$AE$6))))</f>
        <v>0</v>
      </c>
      <c r="G807">
        <f>IF(I807="","",IF(I807=DADOS!$AE$4,"",IF(OR(I807=DADOS!$AE$5,I807=DADOS!$AE$6,I807=DADOS!$AE$7),COUNTIFS('MODELO ORÇAMENTO'!$D$14:D807,'MODELO ORÇAMENTO'!D807,'MODELO ORÇAMENTO'!$E$14:E807,'MODELO ORÇAMENTO'!E807,'MODELO ORÇAMENTO'!$F$14:F807,'MODELO ORÇAMENTO'!F807,'MODELO ORÇAMENTO'!$I$14:I807,DADOS!$AE$7),COUNTIFS('MODELO ORÇAMENTO'!$D$14:D807,'MODELO ORÇAMENTO'!D807,'MODELO ORÇAMENTO'!$E$14:E807,'MODELO ORÇAMENTO'!E807,'MODELO ORÇAMENTO'!$F$14:F807,'MODELO ORÇAMENTO'!F807,'MODELO ORÇAMENTO'!$I$14:I807,DADOS!$AE$7))))</f>
        <v>0</v>
      </c>
      <c r="H807">
        <f>IF(I807="","",COUNTIFS('MODELO ORÇAMENTO'!$D$14:D807,'MODELO ORÇAMENTO'!D807,'MODELO ORÇAMENTO'!$E$14:E807,'MODELO ORÇAMENTO'!E807,'MODELO ORÇAMENTO'!$F$14:F807,'MODELO ORÇAMENTO'!F807,'MODELO ORÇAMENTO'!$G$14:G807,'MODELO ORÇAMENTO'!G807,'MODELO ORÇAMENTO'!$I$14:I807,DADOS!$AE$8))</f>
        <v>21</v>
      </c>
      <c r="I807" t="s">
        <v>16</v>
      </c>
      <c r="K807" s="49"/>
      <c r="L807" s="2" t="s">
        <v>1160</v>
      </c>
      <c r="O807" s="4" t="s">
        <v>331</v>
      </c>
      <c r="P807" s="3" t="s">
        <v>52</v>
      </c>
      <c r="Q807" s="5">
        <v>17</v>
      </c>
      <c r="R807" s="7"/>
      <c r="S807" s="6"/>
      <c r="T807" s="8"/>
      <c r="U807" s="2" t="s">
        <v>42</v>
      </c>
      <c r="V807" s="43"/>
      <c r="Z807" s="10" t="s">
        <v>0</v>
      </c>
      <c r="AA807" s="10" t="s">
        <v>0</v>
      </c>
      <c r="AB807" s="10" t="s">
        <v>0</v>
      </c>
      <c r="AC807" s="10" t="s">
        <v>0</v>
      </c>
      <c r="AE807" s="10" t="s">
        <v>0</v>
      </c>
      <c r="AF807" s="10" t="s">
        <v>0</v>
      </c>
      <c r="AG807" s="10" t="s">
        <v>0</v>
      </c>
      <c r="AH807" s="10" t="s">
        <v>0</v>
      </c>
      <c r="AI807" s="10" t="s">
        <v>0</v>
      </c>
    </row>
    <row r="808" spans="2:35" ht="45" x14ac:dyDescent="0.25">
      <c r="B808">
        <f>IFERROR(IF(I808=DADOS!$AE$8,S808,""),0)</f>
        <v>0</v>
      </c>
      <c r="C808">
        <f>IF(I808=DADOS!$AE$8,S808,"")</f>
        <v>0</v>
      </c>
      <c r="D808">
        <f>IF(I808="","",COUNTIF(I$12:I808,DADOS!$AE$4))</f>
        <v>4</v>
      </c>
      <c r="E808">
        <f>IF(I808="","",IF(I808=DADOS!$AE$4,"",IF(OR(I808=DADOS!$AE$5,I808=DADOS!$AE$6,I808=DADOS!$AE$7),COUNTIFS('MODELO ORÇAMENTO'!$D$14:D808,'MODELO ORÇAMENTO'!D808,'MODELO ORÇAMENTO'!$I$14:I808,DADOS!$AE$5),COUNTIFS('MODELO ORÇAMENTO'!$D$14:D808,'MODELO ORÇAMENTO'!D808,'MODELO ORÇAMENTO'!$I$14:I808,DADOS!$AE$5))))</f>
        <v>12</v>
      </c>
      <c r="F808">
        <f>IF(I808="","",IF(I808=DADOS!$AE$4,"",IF(OR(I808=DADOS!$AE$5,I808=DADOS!$AE$6,I808=DADOS!$AE$7),COUNTIFS('MODELO ORÇAMENTO'!$D$14:D808,'MODELO ORÇAMENTO'!D808,'MODELO ORÇAMENTO'!$E$14:E808,'MODELO ORÇAMENTO'!E808,'MODELO ORÇAMENTO'!$I$14:I808,DADOS!$AE$6),COUNTIFS('MODELO ORÇAMENTO'!$D$14:D808,'MODELO ORÇAMENTO'!D808,'MODELO ORÇAMENTO'!$E$14:E808,'MODELO ORÇAMENTO'!E808,'MODELO ORÇAMENTO'!$I$14:I808,DADOS!$AE$6))))</f>
        <v>0</v>
      </c>
      <c r="G808">
        <f>IF(I808="","",IF(I808=DADOS!$AE$4,"",IF(OR(I808=DADOS!$AE$5,I808=DADOS!$AE$6,I808=DADOS!$AE$7),COUNTIFS('MODELO ORÇAMENTO'!$D$14:D808,'MODELO ORÇAMENTO'!D808,'MODELO ORÇAMENTO'!$E$14:E808,'MODELO ORÇAMENTO'!E808,'MODELO ORÇAMENTO'!$F$14:F808,'MODELO ORÇAMENTO'!F808,'MODELO ORÇAMENTO'!$I$14:I808,DADOS!$AE$7),COUNTIFS('MODELO ORÇAMENTO'!$D$14:D808,'MODELO ORÇAMENTO'!D808,'MODELO ORÇAMENTO'!$E$14:E808,'MODELO ORÇAMENTO'!E808,'MODELO ORÇAMENTO'!$F$14:F808,'MODELO ORÇAMENTO'!F808,'MODELO ORÇAMENTO'!$I$14:I808,DADOS!$AE$7))))</f>
        <v>0</v>
      </c>
      <c r="H808">
        <f>IF(I808="","",COUNTIFS('MODELO ORÇAMENTO'!$D$14:D808,'MODELO ORÇAMENTO'!D808,'MODELO ORÇAMENTO'!$E$14:E808,'MODELO ORÇAMENTO'!E808,'MODELO ORÇAMENTO'!$F$14:F808,'MODELO ORÇAMENTO'!F808,'MODELO ORÇAMENTO'!$G$14:G808,'MODELO ORÇAMENTO'!G808,'MODELO ORÇAMENTO'!$I$14:I808,DADOS!$AE$8))</f>
        <v>22</v>
      </c>
      <c r="I808" t="s">
        <v>16</v>
      </c>
      <c r="K808" s="49"/>
      <c r="L808" s="2" t="s">
        <v>1161</v>
      </c>
      <c r="O808" s="4" t="s">
        <v>627</v>
      </c>
      <c r="P808" s="3" t="s">
        <v>52</v>
      </c>
      <c r="Q808" s="5">
        <v>15</v>
      </c>
      <c r="R808" s="7"/>
      <c r="S808" s="6"/>
      <c r="T808" s="8"/>
      <c r="U808" s="2" t="s">
        <v>42</v>
      </c>
      <c r="V808" s="43"/>
      <c r="Z808" s="10" t="s">
        <v>0</v>
      </c>
      <c r="AA808" s="10" t="s">
        <v>0</v>
      </c>
      <c r="AB808" s="10" t="s">
        <v>0</v>
      </c>
      <c r="AC808" s="10" t="s">
        <v>0</v>
      </c>
      <c r="AE808" s="10" t="s">
        <v>0</v>
      </c>
      <c r="AF808" s="10" t="s">
        <v>0</v>
      </c>
      <c r="AG808" s="10" t="s">
        <v>0</v>
      </c>
      <c r="AH808" s="10" t="s">
        <v>0</v>
      </c>
      <c r="AI808" s="10" t="s">
        <v>0</v>
      </c>
    </row>
    <row r="809" spans="2:35" ht="45" x14ac:dyDescent="0.25">
      <c r="B809">
        <f>IFERROR(IF(I809=DADOS!$AE$8,S809,""),0)</f>
        <v>0</v>
      </c>
      <c r="C809">
        <f>IF(I809=DADOS!$AE$8,S809,"")</f>
        <v>0</v>
      </c>
      <c r="D809">
        <f>IF(I809="","",COUNTIF(I$12:I809,DADOS!$AE$4))</f>
        <v>4</v>
      </c>
      <c r="E809">
        <f>IF(I809="","",IF(I809=DADOS!$AE$4,"",IF(OR(I809=DADOS!$AE$5,I809=DADOS!$AE$6,I809=DADOS!$AE$7),COUNTIFS('MODELO ORÇAMENTO'!$D$14:D809,'MODELO ORÇAMENTO'!D809,'MODELO ORÇAMENTO'!$I$14:I809,DADOS!$AE$5),COUNTIFS('MODELO ORÇAMENTO'!$D$14:D809,'MODELO ORÇAMENTO'!D809,'MODELO ORÇAMENTO'!$I$14:I809,DADOS!$AE$5))))</f>
        <v>12</v>
      </c>
      <c r="F809">
        <f>IF(I809="","",IF(I809=DADOS!$AE$4,"",IF(OR(I809=DADOS!$AE$5,I809=DADOS!$AE$6,I809=DADOS!$AE$7),COUNTIFS('MODELO ORÇAMENTO'!$D$14:D809,'MODELO ORÇAMENTO'!D809,'MODELO ORÇAMENTO'!$E$14:E809,'MODELO ORÇAMENTO'!E809,'MODELO ORÇAMENTO'!$I$14:I809,DADOS!$AE$6),COUNTIFS('MODELO ORÇAMENTO'!$D$14:D809,'MODELO ORÇAMENTO'!D809,'MODELO ORÇAMENTO'!$E$14:E809,'MODELO ORÇAMENTO'!E809,'MODELO ORÇAMENTO'!$I$14:I809,DADOS!$AE$6))))</f>
        <v>0</v>
      </c>
      <c r="G809">
        <f>IF(I809="","",IF(I809=DADOS!$AE$4,"",IF(OR(I809=DADOS!$AE$5,I809=DADOS!$AE$6,I809=DADOS!$AE$7),COUNTIFS('MODELO ORÇAMENTO'!$D$14:D809,'MODELO ORÇAMENTO'!D809,'MODELO ORÇAMENTO'!$E$14:E809,'MODELO ORÇAMENTO'!E809,'MODELO ORÇAMENTO'!$F$14:F809,'MODELO ORÇAMENTO'!F809,'MODELO ORÇAMENTO'!$I$14:I809,DADOS!$AE$7),COUNTIFS('MODELO ORÇAMENTO'!$D$14:D809,'MODELO ORÇAMENTO'!D809,'MODELO ORÇAMENTO'!$E$14:E809,'MODELO ORÇAMENTO'!E809,'MODELO ORÇAMENTO'!$F$14:F809,'MODELO ORÇAMENTO'!F809,'MODELO ORÇAMENTO'!$I$14:I809,DADOS!$AE$7))))</f>
        <v>0</v>
      </c>
      <c r="H809">
        <f>IF(I809="","",COUNTIFS('MODELO ORÇAMENTO'!$D$14:D809,'MODELO ORÇAMENTO'!D809,'MODELO ORÇAMENTO'!$E$14:E809,'MODELO ORÇAMENTO'!E809,'MODELO ORÇAMENTO'!$F$14:F809,'MODELO ORÇAMENTO'!F809,'MODELO ORÇAMENTO'!$G$14:G809,'MODELO ORÇAMENTO'!G809,'MODELO ORÇAMENTO'!$I$14:I809,DADOS!$AE$8))</f>
        <v>23</v>
      </c>
      <c r="I809" t="s">
        <v>16</v>
      </c>
      <c r="K809" s="49"/>
      <c r="L809" s="2" t="s">
        <v>1162</v>
      </c>
      <c r="O809" s="4" t="s">
        <v>629</v>
      </c>
      <c r="P809" s="3" t="s">
        <v>52</v>
      </c>
      <c r="Q809" s="5">
        <v>25</v>
      </c>
      <c r="R809" s="7"/>
      <c r="S809" s="6"/>
      <c r="T809" s="8"/>
      <c r="U809" s="2" t="s">
        <v>42</v>
      </c>
      <c r="V809" s="43"/>
      <c r="Z809" s="10" t="s">
        <v>0</v>
      </c>
      <c r="AA809" s="10" t="s">
        <v>0</v>
      </c>
      <c r="AB809" s="10" t="s">
        <v>0</v>
      </c>
      <c r="AC809" s="10" t="s">
        <v>0</v>
      </c>
      <c r="AE809" s="10" t="s">
        <v>0</v>
      </c>
      <c r="AF809" s="10" t="s">
        <v>0</v>
      </c>
      <c r="AG809" s="10" t="s">
        <v>0</v>
      </c>
      <c r="AH809" s="10" t="s">
        <v>0</v>
      </c>
      <c r="AI809" s="10" t="s">
        <v>0</v>
      </c>
    </row>
    <row r="810" spans="2:35" ht="45" x14ac:dyDescent="0.25">
      <c r="B810">
        <f>IFERROR(IF(I810=DADOS!$AE$8,S810,""),0)</f>
        <v>0</v>
      </c>
      <c r="C810">
        <f>IF(I810=DADOS!$AE$8,S810,"")</f>
        <v>0</v>
      </c>
      <c r="D810">
        <f>IF(I810="","",COUNTIF(I$12:I810,DADOS!$AE$4))</f>
        <v>4</v>
      </c>
      <c r="E810">
        <f>IF(I810="","",IF(I810=DADOS!$AE$4,"",IF(OR(I810=DADOS!$AE$5,I810=DADOS!$AE$6,I810=DADOS!$AE$7),COUNTIFS('MODELO ORÇAMENTO'!$D$14:D810,'MODELO ORÇAMENTO'!D810,'MODELO ORÇAMENTO'!$I$14:I810,DADOS!$AE$5),COUNTIFS('MODELO ORÇAMENTO'!$D$14:D810,'MODELO ORÇAMENTO'!D810,'MODELO ORÇAMENTO'!$I$14:I810,DADOS!$AE$5))))</f>
        <v>12</v>
      </c>
      <c r="F810">
        <f>IF(I810="","",IF(I810=DADOS!$AE$4,"",IF(OR(I810=DADOS!$AE$5,I810=DADOS!$AE$6,I810=DADOS!$AE$7),COUNTIFS('MODELO ORÇAMENTO'!$D$14:D810,'MODELO ORÇAMENTO'!D810,'MODELO ORÇAMENTO'!$E$14:E810,'MODELO ORÇAMENTO'!E810,'MODELO ORÇAMENTO'!$I$14:I810,DADOS!$AE$6),COUNTIFS('MODELO ORÇAMENTO'!$D$14:D810,'MODELO ORÇAMENTO'!D810,'MODELO ORÇAMENTO'!$E$14:E810,'MODELO ORÇAMENTO'!E810,'MODELO ORÇAMENTO'!$I$14:I810,DADOS!$AE$6))))</f>
        <v>0</v>
      </c>
      <c r="G810">
        <f>IF(I810="","",IF(I810=DADOS!$AE$4,"",IF(OR(I810=DADOS!$AE$5,I810=DADOS!$AE$6,I810=DADOS!$AE$7),COUNTIFS('MODELO ORÇAMENTO'!$D$14:D810,'MODELO ORÇAMENTO'!D810,'MODELO ORÇAMENTO'!$E$14:E810,'MODELO ORÇAMENTO'!E810,'MODELO ORÇAMENTO'!$F$14:F810,'MODELO ORÇAMENTO'!F810,'MODELO ORÇAMENTO'!$I$14:I810,DADOS!$AE$7),COUNTIFS('MODELO ORÇAMENTO'!$D$14:D810,'MODELO ORÇAMENTO'!D810,'MODELO ORÇAMENTO'!$E$14:E810,'MODELO ORÇAMENTO'!E810,'MODELO ORÇAMENTO'!$F$14:F810,'MODELO ORÇAMENTO'!F810,'MODELO ORÇAMENTO'!$I$14:I810,DADOS!$AE$7))))</f>
        <v>0</v>
      </c>
      <c r="H810">
        <f>IF(I810="","",COUNTIFS('MODELO ORÇAMENTO'!$D$14:D810,'MODELO ORÇAMENTO'!D810,'MODELO ORÇAMENTO'!$E$14:E810,'MODELO ORÇAMENTO'!E810,'MODELO ORÇAMENTO'!$F$14:F810,'MODELO ORÇAMENTO'!F810,'MODELO ORÇAMENTO'!$G$14:G810,'MODELO ORÇAMENTO'!G810,'MODELO ORÇAMENTO'!$I$14:I810,DADOS!$AE$8))</f>
        <v>24</v>
      </c>
      <c r="I810" t="s">
        <v>16</v>
      </c>
      <c r="K810" s="49"/>
      <c r="L810" s="2" t="s">
        <v>1163</v>
      </c>
      <c r="O810" s="4" t="s">
        <v>631</v>
      </c>
      <c r="P810" s="3" t="s">
        <v>52</v>
      </c>
      <c r="Q810" s="5">
        <v>3</v>
      </c>
      <c r="R810" s="7"/>
      <c r="S810" s="6"/>
      <c r="T810" s="8"/>
      <c r="U810" s="2" t="s">
        <v>42</v>
      </c>
      <c r="V810" s="43"/>
      <c r="Z810" s="10" t="s">
        <v>0</v>
      </c>
      <c r="AA810" s="10" t="s">
        <v>0</v>
      </c>
      <c r="AB810" s="10" t="s">
        <v>0</v>
      </c>
      <c r="AC810" s="10" t="s">
        <v>0</v>
      </c>
      <c r="AE810" s="10" t="s">
        <v>0</v>
      </c>
      <c r="AF810" s="10" t="s">
        <v>0</v>
      </c>
      <c r="AG810" s="10" t="s">
        <v>0</v>
      </c>
      <c r="AH810" s="10" t="s">
        <v>0</v>
      </c>
      <c r="AI810" s="10" t="s">
        <v>0</v>
      </c>
    </row>
    <row r="811" spans="2:35" ht="45" x14ac:dyDescent="0.25">
      <c r="B811">
        <f>IFERROR(IF(I811=DADOS!$AE$8,S811,""),0)</f>
        <v>0</v>
      </c>
      <c r="C811">
        <f>IF(I811=DADOS!$AE$8,S811,"")</f>
        <v>0</v>
      </c>
      <c r="D811">
        <f>IF(I811="","",COUNTIF(I$12:I811,DADOS!$AE$4))</f>
        <v>4</v>
      </c>
      <c r="E811">
        <f>IF(I811="","",IF(I811=DADOS!$AE$4,"",IF(OR(I811=DADOS!$AE$5,I811=DADOS!$AE$6,I811=DADOS!$AE$7),COUNTIFS('MODELO ORÇAMENTO'!$D$14:D811,'MODELO ORÇAMENTO'!D811,'MODELO ORÇAMENTO'!$I$14:I811,DADOS!$AE$5),COUNTIFS('MODELO ORÇAMENTO'!$D$14:D811,'MODELO ORÇAMENTO'!D811,'MODELO ORÇAMENTO'!$I$14:I811,DADOS!$AE$5))))</f>
        <v>12</v>
      </c>
      <c r="F811">
        <f>IF(I811="","",IF(I811=DADOS!$AE$4,"",IF(OR(I811=DADOS!$AE$5,I811=DADOS!$AE$6,I811=DADOS!$AE$7),COUNTIFS('MODELO ORÇAMENTO'!$D$14:D811,'MODELO ORÇAMENTO'!D811,'MODELO ORÇAMENTO'!$E$14:E811,'MODELO ORÇAMENTO'!E811,'MODELO ORÇAMENTO'!$I$14:I811,DADOS!$AE$6),COUNTIFS('MODELO ORÇAMENTO'!$D$14:D811,'MODELO ORÇAMENTO'!D811,'MODELO ORÇAMENTO'!$E$14:E811,'MODELO ORÇAMENTO'!E811,'MODELO ORÇAMENTO'!$I$14:I811,DADOS!$AE$6))))</f>
        <v>0</v>
      </c>
      <c r="G811">
        <f>IF(I811="","",IF(I811=DADOS!$AE$4,"",IF(OR(I811=DADOS!$AE$5,I811=DADOS!$AE$6,I811=DADOS!$AE$7),COUNTIFS('MODELO ORÇAMENTO'!$D$14:D811,'MODELO ORÇAMENTO'!D811,'MODELO ORÇAMENTO'!$E$14:E811,'MODELO ORÇAMENTO'!E811,'MODELO ORÇAMENTO'!$F$14:F811,'MODELO ORÇAMENTO'!F811,'MODELO ORÇAMENTO'!$I$14:I811,DADOS!$AE$7),COUNTIFS('MODELO ORÇAMENTO'!$D$14:D811,'MODELO ORÇAMENTO'!D811,'MODELO ORÇAMENTO'!$E$14:E811,'MODELO ORÇAMENTO'!E811,'MODELO ORÇAMENTO'!$F$14:F811,'MODELO ORÇAMENTO'!F811,'MODELO ORÇAMENTO'!$I$14:I811,DADOS!$AE$7))))</f>
        <v>0</v>
      </c>
      <c r="H811">
        <f>IF(I811="","",COUNTIFS('MODELO ORÇAMENTO'!$D$14:D811,'MODELO ORÇAMENTO'!D811,'MODELO ORÇAMENTO'!$E$14:E811,'MODELO ORÇAMENTO'!E811,'MODELO ORÇAMENTO'!$F$14:F811,'MODELO ORÇAMENTO'!F811,'MODELO ORÇAMENTO'!$G$14:G811,'MODELO ORÇAMENTO'!G811,'MODELO ORÇAMENTO'!$I$14:I811,DADOS!$AE$8))</f>
        <v>25</v>
      </c>
      <c r="I811" t="s">
        <v>16</v>
      </c>
      <c r="K811" s="49"/>
      <c r="L811" s="2" t="s">
        <v>1164</v>
      </c>
      <c r="O811" s="4" t="s">
        <v>333</v>
      </c>
      <c r="P811" s="3" t="s">
        <v>52</v>
      </c>
      <c r="Q811" s="5">
        <v>2</v>
      </c>
      <c r="R811" s="7"/>
      <c r="S811" s="6"/>
      <c r="T811" s="8"/>
      <c r="U811" s="2" t="s">
        <v>42</v>
      </c>
      <c r="V811" s="43"/>
      <c r="Z811" s="10" t="s">
        <v>0</v>
      </c>
      <c r="AA811" s="10" t="s">
        <v>0</v>
      </c>
      <c r="AB811" s="10" t="s">
        <v>0</v>
      </c>
      <c r="AC811" s="10" t="s">
        <v>0</v>
      </c>
      <c r="AE811" s="10" t="s">
        <v>0</v>
      </c>
      <c r="AF811" s="10" t="s">
        <v>0</v>
      </c>
      <c r="AG811" s="10" t="s">
        <v>0</v>
      </c>
      <c r="AH811" s="10" t="s">
        <v>0</v>
      </c>
      <c r="AI811" s="10" t="s">
        <v>0</v>
      </c>
    </row>
    <row r="812" spans="2:35" ht="45" x14ac:dyDescent="0.25">
      <c r="B812">
        <f>IFERROR(IF(I812=DADOS!$AE$8,S812,""),0)</f>
        <v>0</v>
      </c>
      <c r="C812">
        <f>IF(I812=DADOS!$AE$8,S812,"")</f>
        <v>0</v>
      </c>
      <c r="D812">
        <f>IF(I812="","",COUNTIF(I$12:I812,DADOS!$AE$4))</f>
        <v>4</v>
      </c>
      <c r="E812">
        <f>IF(I812="","",IF(I812=DADOS!$AE$4,"",IF(OR(I812=DADOS!$AE$5,I812=DADOS!$AE$6,I812=DADOS!$AE$7),COUNTIFS('MODELO ORÇAMENTO'!$D$14:D812,'MODELO ORÇAMENTO'!D812,'MODELO ORÇAMENTO'!$I$14:I812,DADOS!$AE$5),COUNTIFS('MODELO ORÇAMENTO'!$D$14:D812,'MODELO ORÇAMENTO'!D812,'MODELO ORÇAMENTO'!$I$14:I812,DADOS!$AE$5))))</f>
        <v>12</v>
      </c>
      <c r="F812">
        <f>IF(I812="","",IF(I812=DADOS!$AE$4,"",IF(OR(I812=DADOS!$AE$5,I812=DADOS!$AE$6,I812=DADOS!$AE$7),COUNTIFS('MODELO ORÇAMENTO'!$D$14:D812,'MODELO ORÇAMENTO'!D812,'MODELO ORÇAMENTO'!$E$14:E812,'MODELO ORÇAMENTO'!E812,'MODELO ORÇAMENTO'!$I$14:I812,DADOS!$AE$6),COUNTIFS('MODELO ORÇAMENTO'!$D$14:D812,'MODELO ORÇAMENTO'!D812,'MODELO ORÇAMENTO'!$E$14:E812,'MODELO ORÇAMENTO'!E812,'MODELO ORÇAMENTO'!$I$14:I812,DADOS!$AE$6))))</f>
        <v>0</v>
      </c>
      <c r="G812">
        <f>IF(I812="","",IF(I812=DADOS!$AE$4,"",IF(OR(I812=DADOS!$AE$5,I812=DADOS!$AE$6,I812=DADOS!$AE$7),COUNTIFS('MODELO ORÇAMENTO'!$D$14:D812,'MODELO ORÇAMENTO'!D812,'MODELO ORÇAMENTO'!$E$14:E812,'MODELO ORÇAMENTO'!E812,'MODELO ORÇAMENTO'!$F$14:F812,'MODELO ORÇAMENTO'!F812,'MODELO ORÇAMENTO'!$I$14:I812,DADOS!$AE$7),COUNTIFS('MODELO ORÇAMENTO'!$D$14:D812,'MODELO ORÇAMENTO'!D812,'MODELO ORÇAMENTO'!$E$14:E812,'MODELO ORÇAMENTO'!E812,'MODELO ORÇAMENTO'!$F$14:F812,'MODELO ORÇAMENTO'!F812,'MODELO ORÇAMENTO'!$I$14:I812,DADOS!$AE$7))))</f>
        <v>0</v>
      </c>
      <c r="H812">
        <f>IF(I812="","",COUNTIFS('MODELO ORÇAMENTO'!$D$14:D812,'MODELO ORÇAMENTO'!D812,'MODELO ORÇAMENTO'!$E$14:E812,'MODELO ORÇAMENTO'!E812,'MODELO ORÇAMENTO'!$F$14:F812,'MODELO ORÇAMENTO'!F812,'MODELO ORÇAMENTO'!$G$14:G812,'MODELO ORÇAMENTO'!G812,'MODELO ORÇAMENTO'!$I$14:I812,DADOS!$AE$8))</f>
        <v>26</v>
      </c>
      <c r="I812" t="s">
        <v>16</v>
      </c>
      <c r="K812" s="49"/>
      <c r="L812" s="2" t="s">
        <v>1165</v>
      </c>
      <c r="O812" s="4" t="s">
        <v>339</v>
      </c>
      <c r="P812" s="3" t="s">
        <v>52</v>
      </c>
      <c r="Q812" s="5">
        <v>2</v>
      </c>
      <c r="R812" s="7"/>
      <c r="S812" s="6"/>
      <c r="T812" s="8"/>
      <c r="U812" s="2" t="s">
        <v>42</v>
      </c>
      <c r="V812" s="43"/>
      <c r="Z812" s="10" t="s">
        <v>0</v>
      </c>
      <c r="AA812" s="10" t="s">
        <v>0</v>
      </c>
      <c r="AB812" s="10" t="s">
        <v>0</v>
      </c>
      <c r="AC812" s="10" t="s">
        <v>0</v>
      </c>
      <c r="AE812" s="10" t="s">
        <v>0</v>
      </c>
      <c r="AF812" s="10" t="s">
        <v>0</v>
      </c>
      <c r="AG812" s="10" t="s">
        <v>0</v>
      </c>
      <c r="AH812" s="10" t="s">
        <v>0</v>
      </c>
      <c r="AI812" s="10" t="s">
        <v>0</v>
      </c>
    </row>
    <row r="813" spans="2:35" ht="30" x14ac:dyDescent="0.25">
      <c r="B813">
        <f>IFERROR(IF(I813=DADOS!$AE$8,S813,""),0)</f>
        <v>0</v>
      </c>
      <c r="C813">
        <f>IF(I813=DADOS!$AE$8,S813,"")</f>
        <v>0</v>
      </c>
      <c r="D813">
        <f>IF(I813="","",COUNTIF(I$12:I813,DADOS!$AE$4))</f>
        <v>4</v>
      </c>
      <c r="E813">
        <f>IF(I813="","",IF(I813=DADOS!$AE$4,"",IF(OR(I813=DADOS!$AE$5,I813=DADOS!$AE$6,I813=DADOS!$AE$7),COUNTIFS('MODELO ORÇAMENTO'!$D$14:D813,'MODELO ORÇAMENTO'!D813,'MODELO ORÇAMENTO'!$I$14:I813,DADOS!$AE$5),COUNTIFS('MODELO ORÇAMENTO'!$D$14:D813,'MODELO ORÇAMENTO'!D813,'MODELO ORÇAMENTO'!$I$14:I813,DADOS!$AE$5))))</f>
        <v>12</v>
      </c>
      <c r="F813">
        <f>IF(I813="","",IF(I813=DADOS!$AE$4,"",IF(OR(I813=DADOS!$AE$5,I813=DADOS!$AE$6,I813=DADOS!$AE$7),COUNTIFS('MODELO ORÇAMENTO'!$D$14:D813,'MODELO ORÇAMENTO'!D813,'MODELO ORÇAMENTO'!$E$14:E813,'MODELO ORÇAMENTO'!E813,'MODELO ORÇAMENTO'!$I$14:I813,DADOS!$AE$6),COUNTIFS('MODELO ORÇAMENTO'!$D$14:D813,'MODELO ORÇAMENTO'!D813,'MODELO ORÇAMENTO'!$E$14:E813,'MODELO ORÇAMENTO'!E813,'MODELO ORÇAMENTO'!$I$14:I813,DADOS!$AE$6))))</f>
        <v>0</v>
      </c>
      <c r="G813">
        <f>IF(I813="","",IF(I813=DADOS!$AE$4,"",IF(OR(I813=DADOS!$AE$5,I813=DADOS!$AE$6,I813=DADOS!$AE$7),COUNTIFS('MODELO ORÇAMENTO'!$D$14:D813,'MODELO ORÇAMENTO'!D813,'MODELO ORÇAMENTO'!$E$14:E813,'MODELO ORÇAMENTO'!E813,'MODELO ORÇAMENTO'!$F$14:F813,'MODELO ORÇAMENTO'!F813,'MODELO ORÇAMENTO'!$I$14:I813,DADOS!$AE$7),COUNTIFS('MODELO ORÇAMENTO'!$D$14:D813,'MODELO ORÇAMENTO'!D813,'MODELO ORÇAMENTO'!$E$14:E813,'MODELO ORÇAMENTO'!E813,'MODELO ORÇAMENTO'!$F$14:F813,'MODELO ORÇAMENTO'!F813,'MODELO ORÇAMENTO'!$I$14:I813,DADOS!$AE$7))))</f>
        <v>0</v>
      </c>
      <c r="H813">
        <f>IF(I813="","",COUNTIFS('MODELO ORÇAMENTO'!$D$14:D813,'MODELO ORÇAMENTO'!D813,'MODELO ORÇAMENTO'!$E$14:E813,'MODELO ORÇAMENTO'!E813,'MODELO ORÇAMENTO'!$F$14:F813,'MODELO ORÇAMENTO'!F813,'MODELO ORÇAMENTO'!$G$14:G813,'MODELO ORÇAMENTO'!G813,'MODELO ORÇAMENTO'!$I$14:I813,DADOS!$AE$8))</f>
        <v>27</v>
      </c>
      <c r="I813" t="s">
        <v>16</v>
      </c>
      <c r="K813" s="49"/>
      <c r="L813" s="2" t="s">
        <v>1166</v>
      </c>
      <c r="O813" s="4" t="s">
        <v>635</v>
      </c>
      <c r="P813" s="3" t="s">
        <v>41</v>
      </c>
      <c r="Q813" s="5">
        <v>3</v>
      </c>
      <c r="R813" s="7"/>
      <c r="S813" s="6"/>
      <c r="T813" s="8"/>
      <c r="U813" s="2" t="s">
        <v>42</v>
      </c>
      <c r="V813" s="43"/>
      <c r="Z813" s="10" t="s">
        <v>0</v>
      </c>
      <c r="AA813" s="10" t="s">
        <v>0</v>
      </c>
      <c r="AB813" s="10" t="s">
        <v>0</v>
      </c>
      <c r="AC813" s="10" t="s">
        <v>0</v>
      </c>
      <c r="AE813" s="10" t="s">
        <v>0</v>
      </c>
      <c r="AF813" s="10" t="s">
        <v>0</v>
      </c>
      <c r="AG813" s="10" t="s">
        <v>0</v>
      </c>
      <c r="AH813" s="10" t="s">
        <v>0</v>
      </c>
      <c r="AI813" s="10" t="s">
        <v>0</v>
      </c>
    </row>
    <row r="814" spans="2:35" ht="45" x14ac:dyDescent="0.25">
      <c r="B814">
        <f>IFERROR(IF(I814=DADOS!$AE$8,S814,""),0)</f>
        <v>0</v>
      </c>
      <c r="C814">
        <f>IF(I814=DADOS!$AE$8,S814,"")</f>
        <v>0</v>
      </c>
      <c r="D814">
        <f>IF(I814="","",COUNTIF(I$12:I814,DADOS!$AE$4))</f>
        <v>4</v>
      </c>
      <c r="E814">
        <f>IF(I814="","",IF(I814=DADOS!$AE$4,"",IF(OR(I814=DADOS!$AE$5,I814=DADOS!$AE$6,I814=DADOS!$AE$7),COUNTIFS('MODELO ORÇAMENTO'!$D$14:D814,'MODELO ORÇAMENTO'!D814,'MODELO ORÇAMENTO'!$I$14:I814,DADOS!$AE$5),COUNTIFS('MODELO ORÇAMENTO'!$D$14:D814,'MODELO ORÇAMENTO'!D814,'MODELO ORÇAMENTO'!$I$14:I814,DADOS!$AE$5))))</f>
        <v>12</v>
      </c>
      <c r="F814">
        <f>IF(I814="","",IF(I814=DADOS!$AE$4,"",IF(OR(I814=DADOS!$AE$5,I814=DADOS!$AE$6,I814=DADOS!$AE$7),COUNTIFS('MODELO ORÇAMENTO'!$D$14:D814,'MODELO ORÇAMENTO'!D814,'MODELO ORÇAMENTO'!$E$14:E814,'MODELO ORÇAMENTO'!E814,'MODELO ORÇAMENTO'!$I$14:I814,DADOS!$AE$6),COUNTIFS('MODELO ORÇAMENTO'!$D$14:D814,'MODELO ORÇAMENTO'!D814,'MODELO ORÇAMENTO'!$E$14:E814,'MODELO ORÇAMENTO'!E814,'MODELO ORÇAMENTO'!$I$14:I814,DADOS!$AE$6))))</f>
        <v>0</v>
      </c>
      <c r="G814">
        <f>IF(I814="","",IF(I814=DADOS!$AE$4,"",IF(OR(I814=DADOS!$AE$5,I814=DADOS!$AE$6,I814=DADOS!$AE$7),COUNTIFS('MODELO ORÇAMENTO'!$D$14:D814,'MODELO ORÇAMENTO'!D814,'MODELO ORÇAMENTO'!$E$14:E814,'MODELO ORÇAMENTO'!E814,'MODELO ORÇAMENTO'!$F$14:F814,'MODELO ORÇAMENTO'!F814,'MODELO ORÇAMENTO'!$I$14:I814,DADOS!$AE$7),COUNTIFS('MODELO ORÇAMENTO'!$D$14:D814,'MODELO ORÇAMENTO'!D814,'MODELO ORÇAMENTO'!$E$14:E814,'MODELO ORÇAMENTO'!E814,'MODELO ORÇAMENTO'!$F$14:F814,'MODELO ORÇAMENTO'!F814,'MODELO ORÇAMENTO'!$I$14:I814,DADOS!$AE$7))))</f>
        <v>0</v>
      </c>
      <c r="H814">
        <f>IF(I814="","",COUNTIFS('MODELO ORÇAMENTO'!$D$14:D814,'MODELO ORÇAMENTO'!D814,'MODELO ORÇAMENTO'!$E$14:E814,'MODELO ORÇAMENTO'!E814,'MODELO ORÇAMENTO'!$F$14:F814,'MODELO ORÇAMENTO'!F814,'MODELO ORÇAMENTO'!$G$14:G814,'MODELO ORÇAMENTO'!G814,'MODELO ORÇAMENTO'!$I$14:I814,DADOS!$AE$8))</f>
        <v>28</v>
      </c>
      <c r="I814" t="s">
        <v>16</v>
      </c>
      <c r="K814" s="49"/>
      <c r="L814" s="2" t="s">
        <v>1167</v>
      </c>
      <c r="O814" s="4" t="s">
        <v>1168</v>
      </c>
      <c r="P814" s="3" t="s">
        <v>52</v>
      </c>
      <c r="Q814" s="5">
        <v>1</v>
      </c>
      <c r="R814" s="7"/>
      <c r="S814" s="6"/>
      <c r="T814" s="8"/>
      <c r="U814" s="2" t="s">
        <v>42</v>
      </c>
      <c r="V814" s="43"/>
      <c r="Z814" s="10" t="s">
        <v>0</v>
      </c>
      <c r="AA814" s="10" t="s">
        <v>0</v>
      </c>
      <c r="AB814" s="10" t="s">
        <v>0</v>
      </c>
      <c r="AC814" s="10" t="s">
        <v>0</v>
      </c>
      <c r="AE814" s="10" t="s">
        <v>0</v>
      </c>
      <c r="AF814" s="10" t="s">
        <v>0</v>
      </c>
      <c r="AG814" s="10" t="s">
        <v>0</v>
      </c>
      <c r="AH814" s="10" t="s">
        <v>0</v>
      </c>
      <c r="AI814" s="10" t="s">
        <v>0</v>
      </c>
    </row>
    <row r="815" spans="2:35" ht="45" x14ac:dyDescent="0.25">
      <c r="B815">
        <f>IFERROR(IF(I815=DADOS!$AE$8,S815,""),0)</f>
        <v>0</v>
      </c>
      <c r="C815">
        <f>IF(I815=DADOS!$AE$8,S815,"")</f>
        <v>0</v>
      </c>
      <c r="D815">
        <f>IF(I815="","",COUNTIF(I$12:I815,DADOS!$AE$4))</f>
        <v>4</v>
      </c>
      <c r="E815">
        <f>IF(I815="","",IF(I815=DADOS!$AE$4,"",IF(OR(I815=DADOS!$AE$5,I815=DADOS!$AE$6,I815=DADOS!$AE$7),COUNTIFS('MODELO ORÇAMENTO'!$D$14:D815,'MODELO ORÇAMENTO'!D815,'MODELO ORÇAMENTO'!$I$14:I815,DADOS!$AE$5),COUNTIFS('MODELO ORÇAMENTO'!$D$14:D815,'MODELO ORÇAMENTO'!D815,'MODELO ORÇAMENTO'!$I$14:I815,DADOS!$AE$5))))</f>
        <v>12</v>
      </c>
      <c r="F815">
        <f>IF(I815="","",IF(I815=DADOS!$AE$4,"",IF(OR(I815=DADOS!$AE$5,I815=DADOS!$AE$6,I815=DADOS!$AE$7),COUNTIFS('MODELO ORÇAMENTO'!$D$14:D815,'MODELO ORÇAMENTO'!D815,'MODELO ORÇAMENTO'!$E$14:E815,'MODELO ORÇAMENTO'!E815,'MODELO ORÇAMENTO'!$I$14:I815,DADOS!$AE$6),COUNTIFS('MODELO ORÇAMENTO'!$D$14:D815,'MODELO ORÇAMENTO'!D815,'MODELO ORÇAMENTO'!$E$14:E815,'MODELO ORÇAMENTO'!E815,'MODELO ORÇAMENTO'!$I$14:I815,DADOS!$AE$6))))</f>
        <v>0</v>
      </c>
      <c r="G815">
        <f>IF(I815="","",IF(I815=DADOS!$AE$4,"",IF(OR(I815=DADOS!$AE$5,I815=DADOS!$AE$6,I815=DADOS!$AE$7),COUNTIFS('MODELO ORÇAMENTO'!$D$14:D815,'MODELO ORÇAMENTO'!D815,'MODELO ORÇAMENTO'!$E$14:E815,'MODELO ORÇAMENTO'!E815,'MODELO ORÇAMENTO'!$F$14:F815,'MODELO ORÇAMENTO'!F815,'MODELO ORÇAMENTO'!$I$14:I815,DADOS!$AE$7),COUNTIFS('MODELO ORÇAMENTO'!$D$14:D815,'MODELO ORÇAMENTO'!D815,'MODELO ORÇAMENTO'!$E$14:E815,'MODELO ORÇAMENTO'!E815,'MODELO ORÇAMENTO'!$F$14:F815,'MODELO ORÇAMENTO'!F815,'MODELO ORÇAMENTO'!$I$14:I815,DADOS!$AE$7))))</f>
        <v>0</v>
      </c>
      <c r="H815">
        <f>IF(I815="","",COUNTIFS('MODELO ORÇAMENTO'!$D$14:D815,'MODELO ORÇAMENTO'!D815,'MODELO ORÇAMENTO'!$E$14:E815,'MODELO ORÇAMENTO'!E815,'MODELO ORÇAMENTO'!$F$14:F815,'MODELO ORÇAMENTO'!F815,'MODELO ORÇAMENTO'!$G$14:G815,'MODELO ORÇAMENTO'!G815,'MODELO ORÇAMENTO'!$I$14:I815,DADOS!$AE$8))</f>
        <v>29</v>
      </c>
      <c r="I815" t="s">
        <v>16</v>
      </c>
      <c r="K815" s="49"/>
      <c r="L815" s="2" t="s">
        <v>1169</v>
      </c>
      <c r="O815" s="4" t="s">
        <v>637</v>
      </c>
      <c r="P815" s="3" t="s">
        <v>52</v>
      </c>
      <c r="Q815" s="5">
        <v>1</v>
      </c>
      <c r="R815" s="7"/>
      <c r="S815" s="6"/>
      <c r="T815" s="8"/>
      <c r="U815" s="2" t="s">
        <v>42</v>
      </c>
      <c r="V815" s="43"/>
      <c r="Z815" s="10" t="s">
        <v>0</v>
      </c>
      <c r="AA815" s="10" t="s">
        <v>0</v>
      </c>
      <c r="AB815" s="10" t="s">
        <v>0</v>
      </c>
      <c r="AC815" s="10" t="s">
        <v>0</v>
      </c>
      <c r="AE815" s="10" t="s">
        <v>0</v>
      </c>
      <c r="AF815" s="10" t="s">
        <v>0</v>
      </c>
      <c r="AG815" s="10" t="s">
        <v>0</v>
      </c>
      <c r="AH815" s="10" t="s">
        <v>0</v>
      </c>
      <c r="AI815" s="10" t="s">
        <v>0</v>
      </c>
    </row>
    <row r="816" spans="2:35" ht="45" x14ac:dyDescent="0.25">
      <c r="B816">
        <f>IFERROR(IF(I816=DADOS!$AE$8,S816,""),0)</f>
        <v>0</v>
      </c>
      <c r="C816">
        <f>IF(I816=DADOS!$AE$8,S816,"")</f>
        <v>0</v>
      </c>
      <c r="D816">
        <f>IF(I816="","",COUNTIF(I$12:I816,DADOS!$AE$4))</f>
        <v>4</v>
      </c>
      <c r="E816">
        <f>IF(I816="","",IF(I816=DADOS!$AE$4,"",IF(OR(I816=DADOS!$AE$5,I816=DADOS!$AE$6,I816=DADOS!$AE$7),COUNTIFS('MODELO ORÇAMENTO'!$D$14:D816,'MODELO ORÇAMENTO'!D816,'MODELO ORÇAMENTO'!$I$14:I816,DADOS!$AE$5),COUNTIFS('MODELO ORÇAMENTO'!$D$14:D816,'MODELO ORÇAMENTO'!D816,'MODELO ORÇAMENTO'!$I$14:I816,DADOS!$AE$5))))</f>
        <v>12</v>
      </c>
      <c r="F816">
        <f>IF(I816="","",IF(I816=DADOS!$AE$4,"",IF(OR(I816=DADOS!$AE$5,I816=DADOS!$AE$6,I816=DADOS!$AE$7),COUNTIFS('MODELO ORÇAMENTO'!$D$14:D816,'MODELO ORÇAMENTO'!D816,'MODELO ORÇAMENTO'!$E$14:E816,'MODELO ORÇAMENTO'!E816,'MODELO ORÇAMENTO'!$I$14:I816,DADOS!$AE$6),COUNTIFS('MODELO ORÇAMENTO'!$D$14:D816,'MODELO ORÇAMENTO'!D816,'MODELO ORÇAMENTO'!$E$14:E816,'MODELO ORÇAMENTO'!E816,'MODELO ORÇAMENTO'!$I$14:I816,DADOS!$AE$6))))</f>
        <v>0</v>
      </c>
      <c r="G816">
        <f>IF(I816="","",IF(I816=DADOS!$AE$4,"",IF(OR(I816=DADOS!$AE$5,I816=DADOS!$AE$6,I816=DADOS!$AE$7),COUNTIFS('MODELO ORÇAMENTO'!$D$14:D816,'MODELO ORÇAMENTO'!D816,'MODELO ORÇAMENTO'!$E$14:E816,'MODELO ORÇAMENTO'!E816,'MODELO ORÇAMENTO'!$F$14:F816,'MODELO ORÇAMENTO'!F816,'MODELO ORÇAMENTO'!$I$14:I816,DADOS!$AE$7),COUNTIFS('MODELO ORÇAMENTO'!$D$14:D816,'MODELO ORÇAMENTO'!D816,'MODELO ORÇAMENTO'!$E$14:E816,'MODELO ORÇAMENTO'!E816,'MODELO ORÇAMENTO'!$F$14:F816,'MODELO ORÇAMENTO'!F816,'MODELO ORÇAMENTO'!$I$14:I816,DADOS!$AE$7))))</f>
        <v>0</v>
      </c>
      <c r="H816">
        <f>IF(I816="","",COUNTIFS('MODELO ORÇAMENTO'!$D$14:D816,'MODELO ORÇAMENTO'!D816,'MODELO ORÇAMENTO'!$E$14:E816,'MODELO ORÇAMENTO'!E816,'MODELO ORÇAMENTO'!$F$14:F816,'MODELO ORÇAMENTO'!F816,'MODELO ORÇAMENTO'!$G$14:G816,'MODELO ORÇAMENTO'!G816,'MODELO ORÇAMENTO'!$I$14:I816,DADOS!$AE$8))</f>
        <v>30</v>
      </c>
      <c r="I816" t="s">
        <v>16</v>
      </c>
      <c r="K816" s="49"/>
      <c r="L816" s="2" t="s">
        <v>1170</v>
      </c>
      <c r="O816" s="4" t="s">
        <v>639</v>
      </c>
      <c r="P816" s="3" t="s">
        <v>52</v>
      </c>
      <c r="Q816" s="5">
        <v>1</v>
      </c>
      <c r="R816" s="7"/>
      <c r="S816" s="6"/>
      <c r="T816" s="8"/>
      <c r="U816" s="2" t="s">
        <v>42</v>
      </c>
      <c r="V816" s="43"/>
      <c r="Z816" s="10" t="s">
        <v>0</v>
      </c>
      <c r="AA816" s="10" t="s">
        <v>0</v>
      </c>
      <c r="AB816" s="10" t="s">
        <v>0</v>
      </c>
      <c r="AC816" s="10" t="s">
        <v>0</v>
      </c>
      <c r="AE816" s="10" t="s">
        <v>0</v>
      </c>
      <c r="AF816" s="10" t="s">
        <v>0</v>
      </c>
      <c r="AG816" s="10" t="s">
        <v>0</v>
      </c>
      <c r="AH816" s="10" t="s">
        <v>0</v>
      </c>
      <c r="AI816" s="10" t="s">
        <v>0</v>
      </c>
    </row>
    <row r="817" spans="2:35" ht="45" x14ac:dyDescent="0.25">
      <c r="B817">
        <f>IFERROR(IF(I817=DADOS!$AE$8,S817,""),0)</f>
        <v>0</v>
      </c>
      <c r="C817">
        <f>IF(I817=DADOS!$AE$8,S817,"")</f>
        <v>0</v>
      </c>
      <c r="D817">
        <f>IF(I817="","",COUNTIF(I$12:I817,DADOS!$AE$4))</f>
        <v>4</v>
      </c>
      <c r="E817">
        <f>IF(I817="","",IF(I817=DADOS!$AE$4,"",IF(OR(I817=DADOS!$AE$5,I817=DADOS!$AE$6,I817=DADOS!$AE$7),COUNTIFS('MODELO ORÇAMENTO'!$D$14:D817,'MODELO ORÇAMENTO'!D817,'MODELO ORÇAMENTO'!$I$14:I817,DADOS!$AE$5),COUNTIFS('MODELO ORÇAMENTO'!$D$14:D817,'MODELO ORÇAMENTO'!D817,'MODELO ORÇAMENTO'!$I$14:I817,DADOS!$AE$5))))</f>
        <v>12</v>
      </c>
      <c r="F817">
        <f>IF(I817="","",IF(I817=DADOS!$AE$4,"",IF(OR(I817=DADOS!$AE$5,I817=DADOS!$AE$6,I817=DADOS!$AE$7),COUNTIFS('MODELO ORÇAMENTO'!$D$14:D817,'MODELO ORÇAMENTO'!D817,'MODELO ORÇAMENTO'!$E$14:E817,'MODELO ORÇAMENTO'!E817,'MODELO ORÇAMENTO'!$I$14:I817,DADOS!$AE$6),COUNTIFS('MODELO ORÇAMENTO'!$D$14:D817,'MODELO ORÇAMENTO'!D817,'MODELO ORÇAMENTO'!$E$14:E817,'MODELO ORÇAMENTO'!E817,'MODELO ORÇAMENTO'!$I$14:I817,DADOS!$AE$6))))</f>
        <v>0</v>
      </c>
      <c r="G817">
        <f>IF(I817="","",IF(I817=DADOS!$AE$4,"",IF(OR(I817=DADOS!$AE$5,I817=DADOS!$AE$6,I817=DADOS!$AE$7),COUNTIFS('MODELO ORÇAMENTO'!$D$14:D817,'MODELO ORÇAMENTO'!D817,'MODELO ORÇAMENTO'!$E$14:E817,'MODELO ORÇAMENTO'!E817,'MODELO ORÇAMENTO'!$F$14:F817,'MODELO ORÇAMENTO'!F817,'MODELO ORÇAMENTO'!$I$14:I817,DADOS!$AE$7),COUNTIFS('MODELO ORÇAMENTO'!$D$14:D817,'MODELO ORÇAMENTO'!D817,'MODELO ORÇAMENTO'!$E$14:E817,'MODELO ORÇAMENTO'!E817,'MODELO ORÇAMENTO'!$F$14:F817,'MODELO ORÇAMENTO'!F817,'MODELO ORÇAMENTO'!$I$14:I817,DADOS!$AE$7))))</f>
        <v>0</v>
      </c>
      <c r="H817">
        <f>IF(I817="","",COUNTIFS('MODELO ORÇAMENTO'!$D$14:D817,'MODELO ORÇAMENTO'!D817,'MODELO ORÇAMENTO'!$E$14:E817,'MODELO ORÇAMENTO'!E817,'MODELO ORÇAMENTO'!$F$14:F817,'MODELO ORÇAMENTO'!F817,'MODELO ORÇAMENTO'!$G$14:G817,'MODELO ORÇAMENTO'!G817,'MODELO ORÇAMENTO'!$I$14:I817,DADOS!$AE$8))</f>
        <v>31</v>
      </c>
      <c r="I817" t="s">
        <v>16</v>
      </c>
      <c r="K817" s="49"/>
      <c r="L817" s="2" t="s">
        <v>1171</v>
      </c>
      <c r="O817" s="4" t="s">
        <v>335</v>
      </c>
      <c r="P817" s="3" t="s">
        <v>52</v>
      </c>
      <c r="Q817" s="5">
        <v>8</v>
      </c>
      <c r="R817" s="7"/>
      <c r="S817" s="6"/>
      <c r="T817" s="8"/>
      <c r="U817" s="2" t="s">
        <v>42</v>
      </c>
      <c r="V817" s="43"/>
      <c r="Z817" s="10" t="s">
        <v>0</v>
      </c>
      <c r="AA817" s="10" t="s">
        <v>0</v>
      </c>
      <c r="AB817" s="10" t="s">
        <v>0</v>
      </c>
      <c r="AC817" s="10" t="s">
        <v>0</v>
      </c>
      <c r="AE817" s="10" t="s">
        <v>0</v>
      </c>
      <c r="AF817" s="10" t="s">
        <v>0</v>
      </c>
      <c r="AG817" s="10" t="s">
        <v>0</v>
      </c>
      <c r="AH817" s="10" t="s">
        <v>0</v>
      </c>
      <c r="AI817" s="10" t="s">
        <v>0</v>
      </c>
    </row>
    <row r="818" spans="2:35" ht="45" x14ac:dyDescent="0.25">
      <c r="B818">
        <f>IFERROR(IF(I818=DADOS!$AE$8,S818,""),0)</f>
        <v>0</v>
      </c>
      <c r="C818">
        <f>IF(I818=DADOS!$AE$8,S818,"")</f>
        <v>0</v>
      </c>
      <c r="D818">
        <f>IF(I818="","",COUNTIF(I$12:I818,DADOS!$AE$4))</f>
        <v>4</v>
      </c>
      <c r="E818">
        <f>IF(I818="","",IF(I818=DADOS!$AE$4,"",IF(OR(I818=DADOS!$AE$5,I818=DADOS!$AE$6,I818=DADOS!$AE$7),COUNTIFS('MODELO ORÇAMENTO'!$D$14:D818,'MODELO ORÇAMENTO'!D818,'MODELO ORÇAMENTO'!$I$14:I818,DADOS!$AE$5),COUNTIFS('MODELO ORÇAMENTO'!$D$14:D818,'MODELO ORÇAMENTO'!D818,'MODELO ORÇAMENTO'!$I$14:I818,DADOS!$AE$5))))</f>
        <v>12</v>
      </c>
      <c r="F818">
        <f>IF(I818="","",IF(I818=DADOS!$AE$4,"",IF(OR(I818=DADOS!$AE$5,I818=DADOS!$AE$6,I818=DADOS!$AE$7),COUNTIFS('MODELO ORÇAMENTO'!$D$14:D818,'MODELO ORÇAMENTO'!D818,'MODELO ORÇAMENTO'!$E$14:E818,'MODELO ORÇAMENTO'!E818,'MODELO ORÇAMENTO'!$I$14:I818,DADOS!$AE$6),COUNTIFS('MODELO ORÇAMENTO'!$D$14:D818,'MODELO ORÇAMENTO'!D818,'MODELO ORÇAMENTO'!$E$14:E818,'MODELO ORÇAMENTO'!E818,'MODELO ORÇAMENTO'!$I$14:I818,DADOS!$AE$6))))</f>
        <v>0</v>
      </c>
      <c r="G818">
        <f>IF(I818="","",IF(I818=DADOS!$AE$4,"",IF(OR(I818=DADOS!$AE$5,I818=DADOS!$AE$6,I818=DADOS!$AE$7),COUNTIFS('MODELO ORÇAMENTO'!$D$14:D818,'MODELO ORÇAMENTO'!D818,'MODELO ORÇAMENTO'!$E$14:E818,'MODELO ORÇAMENTO'!E818,'MODELO ORÇAMENTO'!$F$14:F818,'MODELO ORÇAMENTO'!F818,'MODELO ORÇAMENTO'!$I$14:I818,DADOS!$AE$7),COUNTIFS('MODELO ORÇAMENTO'!$D$14:D818,'MODELO ORÇAMENTO'!D818,'MODELO ORÇAMENTO'!$E$14:E818,'MODELO ORÇAMENTO'!E818,'MODELO ORÇAMENTO'!$F$14:F818,'MODELO ORÇAMENTO'!F818,'MODELO ORÇAMENTO'!$I$14:I818,DADOS!$AE$7))))</f>
        <v>0</v>
      </c>
      <c r="H818">
        <f>IF(I818="","",COUNTIFS('MODELO ORÇAMENTO'!$D$14:D818,'MODELO ORÇAMENTO'!D818,'MODELO ORÇAMENTO'!$E$14:E818,'MODELO ORÇAMENTO'!E818,'MODELO ORÇAMENTO'!$F$14:F818,'MODELO ORÇAMENTO'!F818,'MODELO ORÇAMENTO'!$G$14:G818,'MODELO ORÇAMENTO'!G818,'MODELO ORÇAMENTO'!$I$14:I818,DADOS!$AE$8))</f>
        <v>32</v>
      </c>
      <c r="I818" t="s">
        <v>16</v>
      </c>
      <c r="K818" s="49"/>
      <c r="L818" s="2" t="s">
        <v>1172</v>
      </c>
      <c r="O818" s="4" t="s">
        <v>642</v>
      </c>
      <c r="P818" s="3" t="s">
        <v>52</v>
      </c>
      <c r="Q818" s="5">
        <v>3</v>
      </c>
      <c r="R818" s="7"/>
      <c r="S818" s="6"/>
      <c r="T818" s="8"/>
      <c r="U818" s="2" t="s">
        <v>42</v>
      </c>
      <c r="V818" s="43"/>
      <c r="Z818" s="10" t="s">
        <v>0</v>
      </c>
      <c r="AA818" s="10" t="s">
        <v>0</v>
      </c>
      <c r="AB818" s="10" t="s">
        <v>0</v>
      </c>
      <c r="AC818" s="10" t="s">
        <v>0</v>
      </c>
      <c r="AE818" s="10" t="s">
        <v>0</v>
      </c>
      <c r="AF818" s="10" t="s">
        <v>0</v>
      </c>
      <c r="AG818" s="10" t="s">
        <v>0</v>
      </c>
      <c r="AH818" s="10" t="s">
        <v>0</v>
      </c>
      <c r="AI818" s="10" t="s">
        <v>0</v>
      </c>
    </row>
    <row r="819" spans="2:35" ht="30" x14ac:dyDescent="0.25">
      <c r="B819">
        <f>IFERROR(IF(I819=DADOS!$AE$8,S819,""),0)</f>
        <v>0</v>
      </c>
      <c r="C819">
        <f>IF(I819=DADOS!$AE$8,S819,"")</f>
        <v>0</v>
      </c>
      <c r="D819">
        <f>IF(I819="","",COUNTIF(I$12:I819,DADOS!$AE$4))</f>
        <v>4</v>
      </c>
      <c r="E819">
        <f>IF(I819="","",IF(I819=DADOS!$AE$4,"",IF(OR(I819=DADOS!$AE$5,I819=DADOS!$AE$6,I819=DADOS!$AE$7),COUNTIFS('MODELO ORÇAMENTO'!$D$14:D819,'MODELO ORÇAMENTO'!D819,'MODELO ORÇAMENTO'!$I$14:I819,DADOS!$AE$5),COUNTIFS('MODELO ORÇAMENTO'!$D$14:D819,'MODELO ORÇAMENTO'!D819,'MODELO ORÇAMENTO'!$I$14:I819,DADOS!$AE$5))))</f>
        <v>12</v>
      </c>
      <c r="F819">
        <f>IF(I819="","",IF(I819=DADOS!$AE$4,"",IF(OR(I819=DADOS!$AE$5,I819=DADOS!$AE$6,I819=DADOS!$AE$7),COUNTIFS('MODELO ORÇAMENTO'!$D$14:D819,'MODELO ORÇAMENTO'!D819,'MODELO ORÇAMENTO'!$E$14:E819,'MODELO ORÇAMENTO'!E819,'MODELO ORÇAMENTO'!$I$14:I819,DADOS!$AE$6),COUNTIFS('MODELO ORÇAMENTO'!$D$14:D819,'MODELO ORÇAMENTO'!D819,'MODELO ORÇAMENTO'!$E$14:E819,'MODELO ORÇAMENTO'!E819,'MODELO ORÇAMENTO'!$I$14:I819,DADOS!$AE$6))))</f>
        <v>0</v>
      </c>
      <c r="G819">
        <f>IF(I819="","",IF(I819=DADOS!$AE$4,"",IF(OR(I819=DADOS!$AE$5,I819=DADOS!$AE$6,I819=DADOS!$AE$7),COUNTIFS('MODELO ORÇAMENTO'!$D$14:D819,'MODELO ORÇAMENTO'!D819,'MODELO ORÇAMENTO'!$E$14:E819,'MODELO ORÇAMENTO'!E819,'MODELO ORÇAMENTO'!$F$14:F819,'MODELO ORÇAMENTO'!F819,'MODELO ORÇAMENTO'!$I$14:I819,DADOS!$AE$7),COUNTIFS('MODELO ORÇAMENTO'!$D$14:D819,'MODELO ORÇAMENTO'!D819,'MODELO ORÇAMENTO'!$E$14:E819,'MODELO ORÇAMENTO'!E819,'MODELO ORÇAMENTO'!$F$14:F819,'MODELO ORÇAMENTO'!F819,'MODELO ORÇAMENTO'!$I$14:I819,DADOS!$AE$7))))</f>
        <v>0</v>
      </c>
      <c r="H819">
        <f>IF(I819="","",COUNTIFS('MODELO ORÇAMENTO'!$D$14:D819,'MODELO ORÇAMENTO'!D819,'MODELO ORÇAMENTO'!$E$14:E819,'MODELO ORÇAMENTO'!E819,'MODELO ORÇAMENTO'!$F$14:F819,'MODELO ORÇAMENTO'!F819,'MODELO ORÇAMENTO'!$G$14:G819,'MODELO ORÇAMENTO'!G819,'MODELO ORÇAMENTO'!$I$14:I819,DADOS!$AE$8))</f>
        <v>33</v>
      </c>
      <c r="I819" t="s">
        <v>16</v>
      </c>
      <c r="K819" s="49"/>
      <c r="L819" s="2" t="s">
        <v>1173</v>
      </c>
      <c r="O819" s="4" t="s">
        <v>644</v>
      </c>
      <c r="P819" s="3" t="s">
        <v>41</v>
      </c>
      <c r="Q819" s="5">
        <v>28</v>
      </c>
      <c r="R819" s="7"/>
      <c r="S819" s="6"/>
      <c r="T819" s="8"/>
      <c r="U819" s="2" t="s">
        <v>42</v>
      </c>
      <c r="V819" s="43"/>
      <c r="Z819" s="10" t="s">
        <v>0</v>
      </c>
      <c r="AA819" s="10" t="s">
        <v>0</v>
      </c>
      <c r="AB819" s="10" t="s">
        <v>0</v>
      </c>
      <c r="AC819" s="10" t="s">
        <v>0</v>
      </c>
      <c r="AE819" s="10" t="s">
        <v>0</v>
      </c>
      <c r="AF819" s="10" t="s">
        <v>0</v>
      </c>
      <c r="AG819" s="10" t="s">
        <v>0</v>
      </c>
      <c r="AH819" s="10" t="s">
        <v>0</v>
      </c>
      <c r="AI819" s="10" t="s">
        <v>0</v>
      </c>
    </row>
    <row r="820" spans="2:35" ht="30" x14ac:dyDescent="0.25">
      <c r="B820">
        <f>IFERROR(IF(I820=DADOS!$AE$8,S820,""),0)</f>
        <v>0</v>
      </c>
      <c r="C820">
        <f>IF(I820=DADOS!$AE$8,S820,"")</f>
        <v>0</v>
      </c>
      <c r="D820">
        <f>IF(I820="","",COUNTIF(I$12:I820,DADOS!$AE$4))</f>
        <v>4</v>
      </c>
      <c r="E820">
        <f>IF(I820="","",IF(I820=DADOS!$AE$4,"",IF(OR(I820=DADOS!$AE$5,I820=DADOS!$AE$6,I820=DADOS!$AE$7),COUNTIFS('MODELO ORÇAMENTO'!$D$14:D820,'MODELO ORÇAMENTO'!D820,'MODELO ORÇAMENTO'!$I$14:I820,DADOS!$AE$5),COUNTIFS('MODELO ORÇAMENTO'!$D$14:D820,'MODELO ORÇAMENTO'!D820,'MODELO ORÇAMENTO'!$I$14:I820,DADOS!$AE$5))))</f>
        <v>12</v>
      </c>
      <c r="F820">
        <f>IF(I820="","",IF(I820=DADOS!$AE$4,"",IF(OR(I820=DADOS!$AE$5,I820=DADOS!$AE$6,I820=DADOS!$AE$7),COUNTIFS('MODELO ORÇAMENTO'!$D$14:D820,'MODELO ORÇAMENTO'!D820,'MODELO ORÇAMENTO'!$E$14:E820,'MODELO ORÇAMENTO'!E820,'MODELO ORÇAMENTO'!$I$14:I820,DADOS!$AE$6),COUNTIFS('MODELO ORÇAMENTO'!$D$14:D820,'MODELO ORÇAMENTO'!D820,'MODELO ORÇAMENTO'!$E$14:E820,'MODELO ORÇAMENTO'!E820,'MODELO ORÇAMENTO'!$I$14:I820,DADOS!$AE$6))))</f>
        <v>0</v>
      </c>
      <c r="G820">
        <f>IF(I820="","",IF(I820=DADOS!$AE$4,"",IF(OR(I820=DADOS!$AE$5,I820=DADOS!$AE$6,I820=DADOS!$AE$7),COUNTIFS('MODELO ORÇAMENTO'!$D$14:D820,'MODELO ORÇAMENTO'!D820,'MODELO ORÇAMENTO'!$E$14:E820,'MODELO ORÇAMENTO'!E820,'MODELO ORÇAMENTO'!$F$14:F820,'MODELO ORÇAMENTO'!F820,'MODELO ORÇAMENTO'!$I$14:I820,DADOS!$AE$7),COUNTIFS('MODELO ORÇAMENTO'!$D$14:D820,'MODELO ORÇAMENTO'!D820,'MODELO ORÇAMENTO'!$E$14:E820,'MODELO ORÇAMENTO'!E820,'MODELO ORÇAMENTO'!$F$14:F820,'MODELO ORÇAMENTO'!F820,'MODELO ORÇAMENTO'!$I$14:I820,DADOS!$AE$7))))</f>
        <v>0</v>
      </c>
      <c r="H820">
        <f>IF(I820="","",COUNTIFS('MODELO ORÇAMENTO'!$D$14:D820,'MODELO ORÇAMENTO'!D820,'MODELO ORÇAMENTO'!$E$14:E820,'MODELO ORÇAMENTO'!E820,'MODELO ORÇAMENTO'!$F$14:F820,'MODELO ORÇAMENTO'!F820,'MODELO ORÇAMENTO'!$G$14:G820,'MODELO ORÇAMENTO'!G820,'MODELO ORÇAMENTO'!$I$14:I820,DADOS!$AE$8))</f>
        <v>34</v>
      </c>
      <c r="I820" t="s">
        <v>16</v>
      </c>
      <c r="K820" s="49"/>
      <c r="L820" s="2" t="s">
        <v>1174</v>
      </c>
      <c r="O820" s="4" t="s">
        <v>343</v>
      </c>
      <c r="P820" s="3" t="s">
        <v>41</v>
      </c>
      <c r="Q820" s="5">
        <v>19</v>
      </c>
      <c r="R820" s="7"/>
      <c r="S820" s="6"/>
      <c r="T820" s="8"/>
      <c r="U820" s="2" t="s">
        <v>42</v>
      </c>
      <c r="V820" s="43"/>
      <c r="Z820" s="10" t="s">
        <v>0</v>
      </c>
      <c r="AA820" s="10" t="s">
        <v>0</v>
      </c>
      <c r="AB820" s="10" t="s">
        <v>0</v>
      </c>
      <c r="AC820" s="10" t="s">
        <v>0</v>
      </c>
      <c r="AE820" s="10" t="s">
        <v>0</v>
      </c>
      <c r="AF820" s="10" t="s">
        <v>0</v>
      </c>
      <c r="AG820" s="10" t="s">
        <v>0</v>
      </c>
      <c r="AH820" s="10" t="s">
        <v>0</v>
      </c>
      <c r="AI820" s="10" t="s">
        <v>0</v>
      </c>
    </row>
    <row r="821" spans="2:35" ht="30" x14ac:dyDescent="0.25">
      <c r="B821">
        <f>IFERROR(IF(I821=DADOS!$AE$8,S821,""),0)</f>
        <v>0</v>
      </c>
      <c r="C821">
        <f>IF(I821=DADOS!$AE$8,S821,"")</f>
        <v>0</v>
      </c>
      <c r="D821">
        <f>IF(I821="","",COUNTIF(I$12:I821,DADOS!$AE$4))</f>
        <v>4</v>
      </c>
      <c r="E821">
        <f>IF(I821="","",IF(I821=DADOS!$AE$4,"",IF(OR(I821=DADOS!$AE$5,I821=DADOS!$AE$6,I821=DADOS!$AE$7),COUNTIFS('MODELO ORÇAMENTO'!$D$14:D821,'MODELO ORÇAMENTO'!D821,'MODELO ORÇAMENTO'!$I$14:I821,DADOS!$AE$5),COUNTIFS('MODELO ORÇAMENTO'!$D$14:D821,'MODELO ORÇAMENTO'!D821,'MODELO ORÇAMENTO'!$I$14:I821,DADOS!$AE$5))))</f>
        <v>12</v>
      </c>
      <c r="F821">
        <f>IF(I821="","",IF(I821=DADOS!$AE$4,"",IF(OR(I821=DADOS!$AE$5,I821=DADOS!$AE$6,I821=DADOS!$AE$7),COUNTIFS('MODELO ORÇAMENTO'!$D$14:D821,'MODELO ORÇAMENTO'!D821,'MODELO ORÇAMENTO'!$E$14:E821,'MODELO ORÇAMENTO'!E821,'MODELO ORÇAMENTO'!$I$14:I821,DADOS!$AE$6),COUNTIFS('MODELO ORÇAMENTO'!$D$14:D821,'MODELO ORÇAMENTO'!D821,'MODELO ORÇAMENTO'!$E$14:E821,'MODELO ORÇAMENTO'!E821,'MODELO ORÇAMENTO'!$I$14:I821,DADOS!$AE$6))))</f>
        <v>0</v>
      </c>
      <c r="G821">
        <f>IF(I821="","",IF(I821=DADOS!$AE$4,"",IF(OR(I821=DADOS!$AE$5,I821=DADOS!$AE$6,I821=DADOS!$AE$7),COUNTIFS('MODELO ORÇAMENTO'!$D$14:D821,'MODELO ORÇAMENTO'!D821,'MODELO ORÇAMENTO'!$E$14:E821,'MODELO ORÇAMENTO'!E821,'MODELO ORÇAMENTO'!$F$14:F821,'MODELO ORÇAMENTO'!F821,'MODELO ORÇAMENTO'!$I$14:I821,DADOS!$AE$7),COUNTIFS('MODELO ORÇAMENTO'!$D$14:D821,'MODELO ORÇAMENTO'!D821,'MODELO ORÇAMENTO'!$E$14:E821,'MODELO ORÇAMENTO'!E821,'MODELO ORÇAMENTO'!$F$14:F821,'MODELO ORÇAMENTO'!F821,'MODELO ORÇAMENTO'!$I$14:I821,DADOS!$AE$7))))</f>
        <v>0</v>
      </c>
      <c r="H821">
        <f>IF(I821="","",COUNTIFS('MODELO ORÇAMENTO'!$D$14:D821,'MODELO ORÇAMENTO'!D821,'MODELO ORÇAMENTO'!$E$14:E821,'MODELO ORÇAMENTO'!E821,'MODELO ORÇAMENTO'!$F$14:F821,'MODELO ORÇAMENTO'!F821,'MODELO ORÇAMENTO'!$G$14:G821,'MODELO ORÇAMENTO'!G821,'MODELO ORÇAMENTO'!$I$14:I821,DADOS!$AE$8))</f>
        <v>35</v>
      </c>
      <c r="I821" t="s">
        <v>16</v>
      </c>
      <c r="K821" s="49"/>
      <c r="L821" s="2" t="s">
        <v>1175</v>
      </c>
      <c r="O821" s="4" t="s">
        <v>345</v>
      </c>
      <c r="P821" s="3" t="s">
        <v>52</v>
      </c>
      <c r="Q821" s="5">
        <v>5</v>
      </c>
      <c r="R821" s="7"/>
      <c r="S821" s="6"/>
      <c r="T821" s="8"/>
      <c r="U821" s="2" t="s">
        <v>42</v>
      </c>
      <c r="V821" s="43"/>
      <c r="Z821" s="10" t="s">
        <v>0</v>
      </c>
      <c r="AA821" s="10" t="s">
        <v>0</v>
      </c>
      <c r="AB821" s="10" t="s">
        <v>0</v>
      </c>
      <c r="AC821" s="10" t="s">
        <v>0</v>
      </c>
      <c r="AE821" s="10" t="s">
        <v>0</v>
      </c>
      <c r="AF821" s="10" t="s">
        <v>0</v>
      </c>
      <c r="AG821" s="10" t="s">
        <v>0</v>
      </c>
      <c r="AH821" s="10" t="s">
        <v>0</v>
      </c>
      <c r="AI821" s="10" t="s">
        <v>0</v>
      </c>
    </row>
    <row r="822" spans="2:35" ht="45" x14ac:dyDescent="0.25">
      <c r="B822">
        <f>IFERROR(IF(I822=DADOS!$AE$8,S822,""),0)</f>
        <v>0</v>
      </c>
      <c r="C822">
        <f>IF(I822=DADOS!$AE$8,S822,"")</f>
        <v>0</v>
      </c>
      <c r="D822">
        <f>IF(I822="","",COUNTIF(I$12:I822,DADOS!$AE$4))</f>
        <v>4</v>
      </c>
      <c r="E822">
        <f>IF(I822="","",IF(I822=DADOS!$AE$4,"",IF(OR(I822=DADOS!$AE$5,I822=DADOS!$AE$6,I822=DADOS!$AE$7),COUNTIFS('MODELO ORÇAMENTO'!$D$14:D822,'MODELO ORÇAMENTO'!D822,'MODELO ORÇAMENTO'!$I$14:I822,DADOS!$AE$5),COUNTIFS('MODELO ORÇAMENTO'!$D$14:D822,'MODELO ORÇAMENTO'!D822,'MODELO ORÇAMENTO'!$I$14:I822,DADOS!$AE$5))))</f>
        <v>12</v>
      </c>
      <c r="F822">
        <f>IF(I822="","",IF(I822=DADOS!$AE$4,"",IF(OR(I822=DADOS!$AE$5,I822=DADOS!$AE$6,I822=DADOS!$AE$7),COUNTIFS('MODELO ORÇAMENTO'!$D$14:D822,'MODELO ORÇAMENTO'!D822,'MODELO ORÇAMENTO'!$E$14:E822,'MODELO ORÇAMENTO'!E822,'MODELO ORÇAMENTO'!$I$14:I822,DADOS!$AE$6),COUNTIFS('MODELO ORÇAMENTO'!$D$14:D822,'MODELO ORÇAMENTO'!D822,'MODELO ORÇAMENTO'!$E$14:E822,'MODELO ORÇAMENTO'!E822,'MODELO ORÇAMENTO'!$I$14:I822,DADOS!$AE$6))))</f>
        <v>0</v>
      </c>
      <c r="G822">
        <f>IF(I822="","",IF(I822=DADOS!$AE$4,"",IF(OR(I822=DADOS!$AE$5,I822=DADOS!$AE$6,I822=DADOS!$AE$7),COUNTIFS('MODELO ORÇAMENTO'!$D$14:D822,'MODELO ORÇAMENTO'!D822,'MODELO ORÇAMENTO'!$E$14:E822,'MODELO ORÇAMENTO'!E822,'MODELO ORÇAMENTO'!$F$14:F822,'MODELO ORÇAMENTO'!F822,'MODELO ORÇAMENTO'!$I$14:I822,DADOS!$AE$7),COUNTIFS('MODELO ORÇAMENTO'!$D$14:D822,'MODELO ORÇAMENTO'!D822,'MODELO ORÇAMENTO'!$E$14:E822,'MODELO ORÇAMENTO'!E822,'MODELO ORÇAMENTO'!$F$14:F822,'MODELO ORÇAMENTO'!F822,'MODELO ORÇAMENTO'!$I$14:I822,DADOS!$AE$7))))</f>
        <v>0</v>
      </c>
      <c r="H822">
        <f>IF(I822="","",COUNTIFS('MODELO ORÇAMENTO'!$D$14:D822,'MODELO ORÇAMENTO'!D822,'MODELO ORÇAMENTO'!$E$14:E822,'MODELO ORÇAMENTO'!E822,'MODELO ORÇAMENTO'!$F$14:F822,'MODELO ORÇAMENTO'!F822,'MODELO ORÇAMENTO'!$G$14:G822,'MODELO ORÇAMENTO'!G822,'MODELO ORÇAMENTO'!$I$14:I822,DADOS!$AE$8))</f>
        <v>36</v>
      </c>
      <c r="I822" t="s">
        <v>16</v>
      </c>
      <c r="K822" s="49"/>
      <c r="L822" s="2" t="s">
        <v>1176</v>
      </c>
      <c r="O822" s="4" t="s">
        <v>347</v>
      </c>
      <c r="P822" s="3" t="s">
        <v>52</v>
      </c>
      <c r="Q822" s="5">
        <v>9</v>
      </c>
      <c r="R822" s="7"/>
      <c r="S822" s="6"/>
      <c r="T822" s="8"/>
      <c r="U822" s="2" t="s">
        <v>42</v>
      </c>
      <c r="V822" s="43"/>
      <c r="Z822" s="10" t="s">
        <v>0</v>
      </c>
      <c r="AA822" s="10" t="s">
        <v>0</v>
      </c>
      <c r="AB822" s="10" t="s">
        <v>0</v>
      </c>
      <c r="AC822" s="10" t="s">
        <v>0</v>
      </c>
      <c r="AE822" s="10" t="s">
        <v>0</v>
      </c>
      <c r="AF822" s="10" t="s">
        <v>0</v>
      </c>
      <c r="AG822" s="10" t="s">
        <v>0</v>
      </c>
      <c r="AH822" s="10" t="s">
        <v>0</v>
      </c>
      <c r="AI822" s="10" t="s">
        <v>0</v>
      </c>
    </row>
    <row r="823" spans="2:35" ht="30" x14ac:dyDescent="0.25">
      <c r="B823">
        <f>IFERROR(IF(I823=DADOS!$AE$8,S823,""),0)</f>
        <v>0</v>
      </c>
      <c r="C823">
        <f>IF(I823=DADOS!$AE$8,S823,"")</f>
        <v>0</v>
      </c>
      <c r="D823">
        <f>IF(I823="","",COUNTIF(I$12:I823,DADOS!$AE$4))</f>
        <v>4</v>
      </c>
      <c r="E823">
        <f>IF(I823="","",IF(I823=DADOS!$AE$4,"",IF(OR(I823=DADOS!$AE$5,I823=DADOS!$AE$6,I823=DADOS!$AE$7),COUNTIFS('MODELO ORÇAMENTO'!$D$14:D823,'MODELO ORÇAMENTO'!D823,'MODELO ORÇAMENTO'!$I$14:I823,DADOS!$AE$5),COUNTIFS('MODELO ORÇAMENTO'!$D$14:D823,'MODELO ORÇAMENTO'!D823,'MODELO ORÇAMENTO'!$I$14:I823,DADOS!$AE$5))))</f>
        <v>12</v>
      </c>
      <c r="F823">
        <f>IF(I823="","",IF(I823=DADOS!$AE$4,"",IF(OR(I823=DADOS!$AE$5,I823=DADOS!$AE$6,I823=DADOS!$AE$7),COUNTIFS('MODELO ORÇAMENTO'!$D$14:D823,'MODELO ORÇAMENTO'!D823,'MODELO ORÇAMENTO'!$E$14:E823,'MODELO ORÇAMENTO'!E823,'MODELO ORÇAMENTO'!$I$14:I823,DADOS!$AE$6),COUNTIFS('MODELO ORÇAMENTO'!$D$14:D823,'MODELO ORÇAMENTO'!D823,'MODELO ORÇAMENTO'!$E$14:E823,'MODELO ORÇAMENTO'!E823,'MODELO ORÇAMENTO'!$I$14:I823,DADOS!$AE$6))))</f>
        <v>0</v>
      </c>
      <c r="G823">
        <f>IF(I823="","",IF(I823=DADOS!$AE$4,"",IF(OR(I823=DADOS!$AE$5,I823=DADOS!$AE$6,I823=DADOS!$AE$7),COUNTIFS('MODELO ORÇAMENTO'!$D$14:D823,'MODELO ORÇAMENTO'!D823,'MODELO ORÇAMENTO'!$E$14:E823,'MODELO ORÇAMENTO'!E823,'MODELO ORÇAMENTO'!$F$14:F823,'MODELO ORÇAMENTO'!F823,'MODELO ORÇAMENTO'!$I$14:I823,DADOS!$AE$7),COUNTIFS('MODELO ORÇAMENTO'!$D$14:D823,'MODELO ORÇAMENTO'!D823,'MODELO ORÇAMENTO'!$E$14:E823,'MODELO ORÇAMENTO'!E823,'MODELO ORÇAMENTO'!$F$14:F823,'MODELO ORÇAMENTO'!F823,'MODELO ORÇAMENTO'!$I$14:I823,DADOS!$AE$7))))</f>
        <v>0</v>
      </c>
      <c r="H823">
        <f>IF(I823="","",COUNTIFS('MODELO ORÇAMENTO'!$D$14:D823,'MODELO ORÇAMENTO'!D823,'MODELO ORÇAMENTO'!$E$14:E823,'MODELO ORÇAMENTO'!E823,'MODELO ORÇAMENTO'!$F$14:F823,'MODELO ORÇAMENTO'!F823,'MODELO ORÇAMENTO'!$G$14:G823,'MODELO ORÇAMENTO'!G823,'MODELO ORÇAMENTO'!$I$14:I823,DADOS!$AE$8))</f>
        <v>37</v>
      </c>
      <c r="I823" t="s">
        <v>16</v>
      </c>
      <c r="K823" s="49"/>
      <c r="L823" s="2" t="s">
        <v>1177</v>
      </c>
      <c r="O823" s="4" t="s">
        <v>649</v>
      </c>
      <c r="P823" s="3" t="s">
        <v>75</v>
      </c>
      <c r="Q823" s="5">
        <v>9</v>
      </c>
      <c r="R823" s="7"/>
      <c r="S823" s="6"/>
      <c r="T823" s="8"/>
      <c r="U823" s="2" t="s">
        <v>42</v>
      </c>
      <c r="V823" s="43"/>
      <c r="Z823" s="10" t="s">
        <v>0</v>
      </c>
      <c r="AA823" s="10" t="s">
        <v>0</v>
      </c>
      <c r="AB823" s="10" t="s">
        <v>0</v>
      </c>
      <c r="AC823" s="10" t="s">
        <v>0</v>
      </c>
      <c r="AE823" s="10" t="s">
        <v>0</v>
      </c>
      <c r="AF823" s="10" t="s">
        <v>0</v>
      </c>
      <c r="AG823" s="10" t="s">
        <v>0</v>
      </c>
      <c r="AH823" s="10" t="s">
        <v>0</v>
      </c>
      <c r="AI823" s="10" t="s">
        <v>0</v>
      </c>
    </row>
    <row r="824" spans="2:35" ht="30" x14ac:dyDescent="0.25">
      <c r="B824">
        <f>IFERROR(IF(I824=DADOS!$AE$8,S824,""),0)</f>
        <v>0</v>
      </c>
      <c r="C824">
        <f>IF(I824=DADOS!$AE$8,S824,"")</f>
        <v>0</v>
      </c>
      <c r="D824">
        <f>IF(I824="","",COUNTIF(I$12:I824,DADOS!$AE$4))</f>
        <v>4</v>
      </c>
      <c r="E824">
        <f>IF(I824="","",IF(I824=DADOS!$AE$4,"",IF(OR(I824=DADOS!$AE$5,I824=DADOS!$AE$6,I824=DADOS!$AE$7),COUNTIFS('MODELO ORÇAMENTO'!$D$14:D824,'MODELO ORÇAMENTO'!D824,'MODELO ORÇAMENTO'!$I$14:I824,DADOS!$AE$5),COUNTIFS('MODELO ORÇAMENTO'!$D$14:D824,'MODELO ORÇAMENTO'!D824,'MODELO ORÇAMENTO'!$I$14:I824,DADOS!$AE$5))))</f>
        <v>12</v>
      </c>
      <c r="F824">
        <f>IF(I824="","",IF(I824=DADOS!$AE$4,"",IF(OR(I824=DADOS!$AE$5,I824=DADOS!$AE$6,I824=DADOS!$AE$7),COUNTIFS('MODELO ORÇAMENTO'!$D$14:D824,'MODELO ORÇAMENTO'!D824,'MODELO ORÇAMENTO'!$E$14:E824,'MODELO ORÇAMENTO'!E824,'MODELO ORÇAMENTO'!$I$14:I824,DADOS!$AE$6),COUNTIFS('MODELO ORÇAMENTO'!$D$14:D824,'MODELO ORÇAMENTO'!D824,'MODELO ORÇAMENTO'!$E$14:E824,'MODELO ORÇAMENTO'!E824,'MODELO ORÇAMENTO'!$I$14:I824,DADOS!$AE$6))))</f>
        <v>0</v>
      </c>
      <c r="G824">
        <f>IF(I824="","",IF(I824=DADOS!$AE$4,"",IF(OR(I824=DADOS!$AE$5,I824=DADOS!$AE$6,I824=DADOS!$AE$7),COUNTIFS('MODELO ORÇAMENTO'!$D$14:D824,'MODELO ORÇAMENTO'!D824,'MODELO ORÇAMENTO'!$E$14:E824,'MODELO ORÇAMENTO'!E824,'MODELO ORÇAMENTO'!$F$14:F824,'MODELO ORÇAMENTO'!F824,'MODELO ORÇAMENTO'!$I$14:I824,DADOS!$AE$7),COUNTIFS('MODELO ORÇAMENTO'!$D$14:D824,'MODELO ORÇAMENTO'!D824,'MODELO ORÇAMENTO'!$E$14:E824,'MODELO ORÇAMENTO'!E824,'MODELO ORÇAMENTO'!$F$14:F824,'MODELO ORÇAMENTO'!F824,'MODELO ORÇAMENTO'!$I$14:I824,DADOS!$AE$7))))</f>
        <v>0</v>
      </c>
      <c r="H824">
        <f>IF(I824="","",COUNTIFS('MODELO ORÇAMENTO'!$D$14:D824,'MODELO ORÇAMENTO'!D824,'MODELO ORÇAMENTO'!$E$14:E824,'MODELO ORÇAMENTO'!E824,'MODELO ORÇAMENTO'!$F$14:F824,'MODELO ORÇAMENTO'!F824,'MODELO ORÇAMENTO'!$G$14:G824,'MODELO ORÇAMENTO'!G824,'MODELO ORÇAMENTO'!$I$14:I824,DADOS!$AE$8))</f>
        <v>38</v>
      </c>
      <c r="I824" t="s">
        <v>16</v>
      </c>
      <c r="K824" s="49"/>
      <c r="L824" s="2" t="s">
        <v>1178</v>
      </c>
      <c r="O824" s="4" t="s">
        <v>651</v>
      </c>
      <c r="P824" s="3" t="s">
        <v>41</v>
      </c>
      <c r="Q824" s="5">
        <v>3</v>
      </c>
      <c r="R824" s="7"/>
      <c r="S824" s="6"/>
      <c r="T824" s="8"/>
      <c r="U824" s="2" t="s">
        <v>42</v>
      </c>
      <c r="V824" s="43"/>
      <c r="Z824" s="10" t="s">
        <v>0</v>
      </c>
      <c r="AA824" s="10" t="s">
        <v>0</v>
      </c>
      <c r="AB824" s="10" t="s">
        <v>0</v>
      </c>
      <c r="AC824" s="10" t="s">
        <v>0</v>
      </c>
      <c r="AE824" s="10" t="s">
        <v>0</v>
      </c>
      <c r="AF824" s="10" t="s">
        <v>0</v>
      </c>
      <c r="AG824" s="10" t="s">
        <v>0</v>
      </c>
      <c r="AH824" s="10" t="s">
        <v>0</v>
      </c>
      <c r="AI824" s="10" t="s">
        <v>0</v>
      </c>
    </row>
    <row r="825" spans="2:35" ht="45" x14ac:dyDescent="0.25">
      <c r="B825">
        <f>IFERROR(IF(I825=DADOS!$AE$8,S825,""),0)</f>
        <v>0</v>
      </c>
      <c r="C825">
        <f>IF(I825=DADOS!$AE$8,S825,"")</f>
        <v>0</v>
      </c>
      <c r="D825">
        <f>IF(I825="","",COUNTIF(I$12:I825,DADOS!$AE$4))</f>
        <v>4</v>
      </c>
      <c r="E825">
        <f>IF(I825="","",IF(I825=DADOS!$AE$4,"",IF(OR(I825=DADOS!$AE$5,I825=DADOS!$AE$6,I825=DADOS!$AE$7),COUNTIFS('MODELO ORÇAMENTO'!$D$14:D825,'MODELO ORÇAMENTO'!D825,'MODELO ORÇAMENTO'!$I$14:I825,DADOS!$AE$5),COUNTIFS('MODELO ORÇAMENTO'!$D$14:D825,'MODELO ORÇAMENTO'!D825,'MODELO ORÇAMENTO'!$I$14:I825,DADOS!$AE$5))))</f>
        <v>12</v>
      </c>
      <c r="F825">
        <f>IF(I825="","",IF(I825=DADOS!$AE$4,"",IF(OR(I825=DADOS!$AE$5,I825=DADOS!$AE$6,I825=DADOS!$AE$7),COUNTIFS('MODELO ORÇAMENTO'!$D$14:D825,'MODELO ORÇAMENTO'!D825,'MODELO ORÇAMENTO'!$E$14:E825,'MODELO ORÇAMENTO'!E825,'MODELO ORÇAMENTO'!$I$14:I825,DADOS!$AE$6),COUNTIFS('MODELO ORÇAMENTO'!$D$14:D825,'MODELO ORÇAMENTO'!D825,'MODELO ORÇAMENTO'!$E$14:E825,'MODELO ORÇAMENTO'!E825,'MODELO ORÇAMENTO'!$I$14:I825,DADOS!$AE$6))))</f>
        <v>0</v>
      </c>
      <c r="G825">
        <f>IF(I825="","",IF(I825=DADOS!$AE$4,"",IF(OR(I825=DADOS!$AE$5,I825=DADOS!$AE$6,I825=DADOS!$AE$7),COUNTIFS('MODELO ORÇAMENTO'!$D$14:D825,'MODELO ORÇAMENTO'!D825,'MODELO ORÇAMENTO'!$E$14:E825,'MODELO ORÇAMENTO'!E825,'MODELO ORÇAMENTO'!$F$14:F825,'MODELO ORÇAMENTO'!F825,'MODELO ORÇAMENTO'!$I$14:I825,DADOS!$AE$7),COUNTIFS('MODELO ORÇAMENTO'!$D$14:D825,'MODELO ORÇAMENTO'!D825,'MODELO ORÇAMENTO'!$E$14:E825,'MODELO ORÇAMENTO'!E825,'MODELO ORÇAMENTO'!$F$14:F825,'MODELO ORÇAMENTO'!F825,'MODELO ORÇAMENTO'!$I$14:I825,DADOS!$AE$7))))</f>
        <v>0</v>
      </c>
      <c r="H825">
        <f>IF(I825="","",COUNTIFS('MODELO ORÇAMENTO'!$D$14:D825,'MODELO ORÇAMENTO'!D825,'MODELO ORÇAMENTO'!$E$14:E825,'MODELO ORÇAMENTO'!E825,'MODELO ORÇAMENTO'!$F$14:F825,'MODELO ORÇAMENTO'!F825,'MODELO ORÇAMENTO'!$G$14:G825,'MODELO ORÇAMENTO'!G825,'MODELO ORÇAMENTO'!$I$14:I825,DADOS!$AE$8))</f>
        <v>39</v>
      </c>
      <c r="I825" t="s">
        <v>16</v>
      </c>
      <c r="K825" s="49"/>
      <c r="L825" s="2" t="s">
        <v>1179</v>
      </c>
      <c r="O825" s="4" t="s">
        <v>653</v>
      </c>
      <c r="P825" s="3" t="s">
        <v>52</v>
      </c>
      <c r="Q825" s="5">
        <v>3</v>
      </c>
      <c r="R825" s="7"/>
      <c r="S825" s="6"/>
      <c r="T825" s="8"/>
      <c r="U825" s="2" t="s">
        <v>42</v>
      </c>
      <c r="V825" s="43"/>
      <c r="Z825" s="10" t="s">
        <v>0</v>
      </c>
      <c r="AA825" s="10" t="s">
        <v>0</v>
      </c>
      <c r="AB825" s="10" t="s">
        <v>0</v>
      </c>
      <c r="AC825" s="10" t="s">
        <v>0</v>
      </c>
      <c r="AE825" s="10" t="s">
        <v>0</v>
      </c>
      <c r="AF825" s="10" t="s">
        <v>0</v>
      </c>
      <c r="AG825" s="10" t="s">
        <v>0</v>
      </c>
      <c r="AH825" s="10" t="s">
        <v>0</v>
      </c>
      <c r="AI825" s="10" t="s">
        <v>0</v>
      </c>
    </row>
    <row r="826" spans="2:35" ht="30" x14ac:dyDescent="0.25">
      <c r="B826">
        <f>IFERROR(IF(I826=DADOS!$AE$8,S826,""),0)</f>
        <v>0</v>
      </c>
      <c r="C826">
        <f>IF(I826=DADOS!$AE$8,S826,"")</f>
        <v>0</v>
      </c>
      <c r="D826">
        <f>IF(I826="","",COUNTIF(I$12:I826,DADOS!$AE$4))</f>
        <v>4</v>
      </c>
      <c r="E826">
        <f>IF(I826="","",IF(I826=DADOS!$AE$4,"",IF(OR(I826=DADOS!$AE$5,I826=DADOS!$AE$6,I826=DADOS!$AE$7),COUNTIFS('MODELO ORÇAMENTO'!$D$14:D826,'MODELO ORÇAMENTO'!D826,'MODELO ORÇAMENTO'!$I$14:I826,DADOS!$AE$5),COUNTIFS('MODELO ORÇAMENTO'!$D$14:D826,'MODELO ORÇAMENTO'!D826,'MODELO ORÇAMENTO'!$I$14:I826,DADOS!$AE$5))))</f>
        <v>12</v>
      </c>
      <c r="F826">
        <f>IF(I826="","",IF(I826=DADOS!$AE$4,"",IF(OR(I826=DADOS!$AE$5,I826=DADOS!$AE$6,I826=DADOS!$AE$7),COUNTIFS('MODELO ORÇAMENTO'!$D$14:D826,'MODELO ORÇAMENTO'!D826,'MODELO ORÇAMENTO'!$E$14:E826,'MODELO ORÇAMENTO'!E826,'MODELO ORÇAMENTO'!$I$14:I826,DADOS!$AE$6),COUNTIFS('MODELO ORÇAMENTO'!$D$14:D826,'MODELO ORÇAMENTO'!D826,'MODELO ORÇAMENTO'!$E$14:E826,'MODELO ORÇAMENTO'!E826,'MODELO ORÇAMENTO'!$I$14:I826,DADOS!$AE$6))))</f>
        <v>0</v>
      </c>
      <c r="G826">
        <f>IF(I826="","",IF(I826=DADOS!$AE$4,"",IF(OR(I826=DADOS!$AE$5,I826=DADOS!$AE$6,I826=DADOS!$AE$7),COUNTIFS('MODELO ORÇAMENTO'!$D$14:D826,'MODELO ORÇAMENTO'!D826,'MODELO ORÇAMENTO'!$E$14:E826,'MODELO ORÇAMENTO'!E826,'MODELO ORÇAMENTO'!$F$14:F826,'MODELO ORÇAMENTO'!F826,'MODELO ORÇAMENTO'!$I$14:I826,DADOS!$AE$7),COUNTIFS('MODELO ORÇAMENTO'!$D$14:D826,'MODELO ORÇAMENTO'!D826,'MODELO ORÇAMENTO'!$E$14:E826,'MODELO ORÇAMENTO'!E826,'MODELO ORÇAMENTO'!$F$14:F826,'MODELO ORÇAMENTO'!F826,'MODELO ORÇAMENTO'!$I$14:I826,DADOS!$AE$7))))</f>
        <v>0</v>
      </c>
      <c r="H826">
        <f>IF(I826="","",COUNTIFS('MODELO ORÇAMENTO'!$D$14:D826,'MODELO ORÇAMENTO'!D826,'MODELO ORÇAMENTO'!$E$14:E826,'MODELO ORÇAMENTO'!E826,'MODELO ORÇAMENTO'!$F$14:F826,'MODELO ORÇAMENTO'!F826,'MODELO ORÇAMENTO'!$G$14:G826,'MODELO ORÇAMENTO'!G826,'MODELO ORÇAMENTO'!$I$14:I826,DADOS!$AE$8))</f>
        <v>40</v>
      </c>
      <c r="I826" t="s">
        <v>16</v>
      </c>
      <c r="K826" s="49"/>
      <c r="L826" s="2" t="s">
        <v>1180</v>
      </c>
      <c r="O826" s="4" t="s">
        <v>655</v>
      </c>
      <c r="P826" s="3" t="s">
        <v>52</v>
      </c>
      <c r="Q826" s="5">
        <v>3</v>
      </c>
      <c r="R826" s="7"/>
      <c r="S826" s="6"/>
      <c r="T826" s="8"/>
      <c r="U826" s="2" t="s">
        <v>42</v>
      </c>
      <c r="V826" s="43"/>
      <c r="Z826" s="10" t="s">
        <v>0</v>
      </c>
      <c r="AA826" s="10" t="s">
        <v>0</v>
      </c>
      <c r="AB826" s="10" t="s">
        <v>0</v>
      </c>
      <c r="AC826" s="10" t="s">
        <v>0</v>
      </c>
      <c r="AE826" s="10" t="s">
        <v>0</v>
      </c>
      <c r="AF826" s="10" t="s">
        <v>0</v>
      </c>
      <c r="AG826" s="10" t="s">
        <v>0</v>
      </c>
      <c r="AH826" s="10" t="s">
        <v>0</v>
      </c>
      <c r="AI826" s="10" t="s">
        <v>0</v>
      </c>
    </row>
    <row r="827" spans="2:35" ht="60" x14ac:dyDescent="0.25">
      <c r="B827">
        <f>IFERROR(IF(I827=DADOS!$AE$8,S827,""),0)</f>
        <v>0</v>
      </c>
      <c r="C827">
        <f>IF(I827=DADOS!$AE$8,S827,"")</f>
        <v>0</v>
      </c>
      <c r="D827">
        <f>IF(I827="","",COUNTIF(I$12:I827,DADOS!$AE$4))</f>
        <v>4</v>
      </c>
      <c r="E827">
        <f>IF(I827="","",IF(I827=DADOS!$AE$4,"",IF(OR(I827=DADOS!$AE$5,I827=DADOS!$AE$6,I827=DADOS!$AE$7),COUNTIFS('MODELO ORÇAMENTO'!$D$14:D827,'MODELO ORÇAMENTO'!D827,'MODELO ORÇAMENTO'!$I$14:I827,DADOS!$AE$5),COUNTIFS('MODELO ORÇAMENTO'!$D$14:D827,'MODELO ORÇAMENTO'!D827,'MODELO ORÇAMENTO'!$I$14:I827,DADOS!$AE$5))))</f>
        <v>12</v>
      </c>
      <c r="F827">
        <f>IF(I827="","",IF(I827=DADOS!$AE$4,"",IF(OR(I827=DADOS!$AE$5,I827=DADOS!$AE$6,I827=DADOS!$AE$7),COUNTIFS('MODELO ORÇAMENTO'!$D$14:D827,'MODELO ORÇAMENTO'!D827,'MODELO ORÇAMENTO'!$E$14:E827,'MODELO ORÇAMENTO'!E827,'MODELO ORÇAMENTO'!$I$14:I827,DADOS!$AE$6),COUNTIFS('MODELO ORÇAMENTO'!$D$14:D827,'MODELO ORÇAMENTO'!D827,'MODELO ORÇAMENTO'!$E$14:E827,'MODELO ORÇAMENTO'!E827,'MODELO ORÇAMENTO'!$I$14:I827,DADOS!$AE$6))))</f>
        <v>0</v>
      </c>
      <c r="G827">
        <f>IF(I827="","",IF(I827=DADOS!$AE$4,"",IF(OR(I827=DADOS!$AE$5,I827=DADOS!$AE$6,I827=DADOS!$AE$7),COUNTIFS('MODELO ORÇAMENTO'!$D$14:D827,'MODELO ORÇAMENTO'!D827,'MODELO ORÇAMENTO'!$E$14:E827,'MODELO ORÇAMENTO'!E827,'MODELO ORÇAMENTO'!$F$14:F827,'MODELO ORÇAMENTO'!F827,'MODELO ORÇAMENTO'!$I$14:I827,DADOS!$AE$7),COUNTIFS('MODELO ORÇAMENTO'!$D$14:D827,'MODELO ORÇAMENTO'!D827,'MODELO ORÇAMENTO'!$E$14:E827,'MODELO ORÇAMENTO'!E827,'MODELO ORÇAMENTO'!$F$14:F827,'MODELO ORÇAMENTO'!F827,'MODELO ORÇAMENTO'!$I$14:I827,DADOS!$AE$7))))</f>
        <v>0</v>
      </c>
      <c r="H827">
        <f>IF(I827="","",COUNTIFS('MODELO ORÇAMENTO'!$D$14:D827,'MODELO ORÇAMENTO'!D827,'MODELO ORÇAMENTO'!$E$14:E827,'MODELO ORÇAMENTO'!E827,'MODELO ORÇAMENTO'!$F$14:F827,'MODELO ORÇAMENTO'!F827,'MODELO ORÇAMENTO'!$G$14:G827,'MODELO ORÇAMENTO'!G827,'MODELO ORÇAMENTO'!$I$14:I827,DADOS!$AE$8))</f>
        <v>41</v>
      </c>
      <c r="I827" t="s">
        <v>16</v>
      </c>
      <c r="K827" s="49"/>
      <c r="L827" s="2" t="s">
        <v>1181</v>
      </c>
      <c r="O827" s="4" t="s">
        <v>657</v>
      </c>
      <c r="P827" s="3" t="s">
        <v>52</v>
      </c>
      <c r="Q827" s="5">
        <v>1</v>
      </c>
      <c r="R827" s="7"/>
      <c r="S827" s="6"/>
      <c r="T827" s="8"/>
      <c r="U827" s="2" t="s">
        <v>42</v>
      </c>
      <c r="V827" s="43"/>
      <c r="Z827" s="10" t="s">
        <v>0</v>
      </c>
      <c r="AA827" s="10" t="s">
        <v>0</v>
      </c>
      <c r="AB827" s="10" t="s">
        <v>0</v>
      </c>
      <c r="AC827" s="10" t="s">
        <v>0</v>
      </c>
      <c r="AE827" s="10" t="s">
        <v>0</v>
      </c>
      <c r="AF827" s="10" t="s">
        <v>0</v>
      </c>
      <c r="AG827" s="10" t="s">
        <v>0</v>
      </c>
      <c r="AH827" s="10" t="s">
        <v>0</v>
      </c>
      <c r="AI827" s="10" t="s">
        <v>0</v>
      </c>
    </row>
    <row r="828" spans="2:35" ht="45" x14ac:dyDescent="0.25">
      <c r="B828">
        <f>IFERROR(IF(I828=DADOS!$AE$8,S828,""),0)</f>
        <v>0</v>
      </c>
      <c r="C828">
        <f>IF(I828=DADOS!$AE$8,S828,"")</f>
        <v>0</v>
      </c>
      <c r="D828">
        <f>IF(I828="","",COUNTIF(I$12:I828,DADOS!$AE$4))</f>
        <v>4</v>
      </c>
      <c r="E828">
        <f>IF(I828="","",IF(I828=DADOS!$AE$4,"",IF(OR(I828=DADOS!$AE$5,I828=DADOS!$AE$6,I828=DADOS!$AE$7),COUNTIFS('MODELO ORÇAMENTO'!$D$14:D828,'MODELO ORÇAMENTO'!D828,'MODELO ORÇAMENTO'!$I$14:I828,DADOS!$AE$5),COUNTIFS('MODELO ORÇAMENTO'!$D$14:D828,'MODELO ORÇAMENTO'!D828,'MODELO ORÇAMENTO'!$I$14:I828,DADOS!$AE$5))))</f>
        <v>12</v>
      </c>
      <c r="F828">
        <f>IF(I828="","",IF(I828=DADOS!$AE$4,"",IF(OR(I828=DADOS!$AE$5,I828=DADOS!$AE$6,I828=DADOS!$AE$7),COUNTIFS('MODELO ORÇAMENTO'!$D$14:D828,'MODELO ORÇAMENTO'!D828,'MODELO ORÇAMENTO'!$E$14:E828,'MODELO ORÇAMENTO'!E828,'MODELO ORÇAMENTO'!$I$14:I828,DADOS!$AE$6),COUNTIFS('MODELO ORÇAMENTO'!$D$14:D828,'MODELO ORÇAMENTO'!D828,'MODELO ORÇAMENTO'!$E$14:E828,'MODELO ORÇAMENTO'!E828,'MODELO ORÇAMENTO'!$I$14:I828,DADOS!$AE$6))))</f>
        <v>0</v>
      </c>
      <c r="G828">
        <f>IF(I828="","",IF(I828=DADOS!$AE$4,"",IF(OR(I828=DADOS!$AE$5,I828=DADOS!$AE$6,I828=DADOS!$AE$7),COUNTIFS('MODELO ORÇAMENTO'!$D$14:D828,'MODELO ORÇAMENTO'!D828,'MODELO ORÇAMENTO'!$E$14:E828,'MODELO ORÇAMENTO'!E828,'MODELO ORÇAMENTO'!$F$14:F828,'MODELO ORÇAMENTO'!F828,'MODELO ORÇAMENTO'!$I$14:I828,DADOS!$AE$7),COUNTIFS('MODELO ORÇAMENTO'!$D$14:D828,'MODELO ORÇAMENTO'!D828,'MODELO ORÇAMENTO'!$E$14:E828,'MODELO ORÇAMENTO'!E828,'MODELO ORÇAMENTO'!$F$14:F828,'MODELO ORÇAMENTO'!F828,'MODELO ORÇAMENTO'!$I$14:I828,DADOS!$AE$7))))</f>
        <v>0</v>
      </c>
      <c r="H828">
        <f>IF(I828="","",COUNTIFS('MODELO ORÇAMENTO'!$D$14:D828,'MODELO ORÇAMENTO'!D828,'MODELO ORÇAMENTO'!$E$14:E828,'MODELO ORÇAMENTO'!E828,'MODELO ORÇAMENTO'!$F$14:F828,'MODELO ORÇAMENTO'!F828,'MODELO ORÇAMENTO'!$G$14:G828,'MODELO ORÇAMENTO'!G828,'MODELO ORÇAMENTO'!$I$14:I828,DADOS!$AE$8))</f>
        <v>42</v>
      </c>
      <c r="I828" t="s">
        <v>16</v>
      </c>
      <c r="K828" s="49"/>
      <c r="L828" s="2" t="s">
        <v>1182</v>
      </c>
      <c r="O828" s="4" t="s">
        <v>659</v>
      </c>
      <c r="P828" s="3" t="s">
        <v>52</v>
      </c>
      <c r="Q828" s="5">
        <v>4</v>
      </c>
      <c r="R828" s="7"/>
      <c r="S828" s="6"/>
      <c r="T828" s="8"/>
      <c r="U828" s="2" t="s">
        <v>42</v>
      </c>
      <c r="V828" s="43"/>
      <c r="Z828" s="10" t="s">
        <v>0</v>
      </c>
      <c r="AA828" s="10" t="s">
        <v>0</v>
      </c>
      <c r="AB828" s="10" t="s">
        <v>0</v>
      </c>
      <c r="AC828" s="10" t="s">
        <v>0</v>
      </c>
      <c r="AE828" s="10" t="s">
        <v>0</v>
      </c>
      <c r="AF828" s="10" t="s">
        <v>0</v>
      </c>
      <c r="AG828" s="10" t="s">
        <v>0</v>
      </c>
      <c r="AH828" s="10" t="s">
        <v>0</v>
      </c>
      <c r="AI828" s="10" t="s">
        <v>0</v>
      </c>
    </row>
    <row r="829" spans="2:35" ht="60" x14ac:dyDescent="0.25">
      <c r="B829">
        <f>IFERROR(IF(I829=DADOS!$AE$8,S829,""),0)</f>
        <v>0</v>
      </c>
      <c r="C829">
        <f>IF(I829=DADOS!$AE$8,S829,"")</f>
        <v>0</v>
      </c>
      <c r="D829">
        <f>IF(I829="","",COUNTIF(I$12:I829,DADOS!$AE$4))</f>
        <v>4</v>
      </c>
      <c r="E829">
        <f>IF(I829="","",IF(I829=DADOS!$AE$4,"",IF(OR(I829=DADOS!$AE$5,I829=DADOS!$AE$6,I829=DADOS!$AE$7),COUNTIFS('MODELO ORÇAMENTO'!$D$14:D829,'MODELO ORÇAMENTO'!D829,'MODELO ORÇAMENTO'!$I$14:I829,DADOS!$AE$5),COUNTIFS('MODELO ORÇAMENTO'!$D$14:D829,'MODELO ORÇAMENTO'!D829,'MODELO ORÇAMENTO'!$I$14:I829,DADOS!$AE$5))))</f>
        <v>12</v>
      </c>
      <c r="F829">
        <f>IF(I829="","",IF(I829=DADOS!$AE$4,"",IF(OR(I829=DADOS!$AE$5,I829=DADOS!$AE$6,I829=DADOS!$AE$7),COUNTIFS('MODELO ORÇAMENTO'!$D$14:D829,'MODELO ORÇAMENTO'!D829,'MODELO ORÇAMENTO'!$E$14:E829,'MODELO ORÇAMENTO'!E829,'MODELO ORÇAMENTO'!$I$14:I829,DADOS!$AE$6),COUNTIFS('MODELO ORÇAMENTO'!$D$14:D829,'MODELO ORÇAMENTO'!D829,'MODELO ORÇAMENTO'!$E$14:E829,'MODELO ORÇAMENTO'!E829,'MODELO ORÇAMENTO'!$I$14:I829,DADOS!$AE$6))))</f>
        <v>0</v>
      </c>
      <c r="G829">
        <f>IF(I829="","",IF(I829=DADOS!$AE$4,"",IF(OR(I829=DADOS!$AE$5,I829=DADOS!$AE$6,I829=DADOS!$AE$7),COUNTIFS('MODELO ORÇAMENTO'!$D$14:D829,'MODELO ORÇAMENTO'!D829,'MODELO ORÇAMENTO'!$E$14:E829,'MODELO ORÇAMENTO'!E829,'MODELO ORÇAMENTO'!$F$14:F829,'MODELO ORÇAMENTO'!F829,'MODELO ORÇAMENTO'!$I$14:I829,DADOS!$AE$7),COUNTIFS('MODELO ORÇAMENTO'!$D$14:D829,'MODELO ORÇAMENTO'!D829,'MODELO ORÇAMENTO'!$E$14:E829,'MODELO ORÇAMENTO'!E829,'MODELO ORÇAMENTO'!$F$14:F829,'MODELO ORÇAMENTO'!F829,'MODELO ORÇAMENTO'!$I$14:I829,DADOS!$AE$7))))</f>
        <v>0</v>
      </c>
      <c r="H829">
        <f>IF(I829="","",COUNTIFS('MODELO ORÇAMENTO'!$D$14:D829,'MODELO ORÇAMENTO'!D829,'MODELO ORÇAMENTO'!$E$14:E829,'MODELO ORÇAMENTO'!E829,'MODELO ORÇAMENTO'!$F$14:F829,'MODELO ORÇAMENTO'!F829,'MODELO ORÇAMENTO'!$G$14:G829,'MODELO ORÇAMENTO'!G829,'MODELO ORÇAMENTO'!$I$14:I829,DADOS!$AE$8))</f>
        <v>43</v>
      </c>
      <c r="I829" t="s">
        <v>16</v>
      </c>
      <c r="K829" s="49"/>
      <c r="L829" s="2" t="s">
        <v>1183</v>
      </c>
      <c r="O829" s="4" t="s">
        <v>661</v>
      </c>
      <c r="P829" s="3" t="s">
        <v>41</v>
      </c>
      <c r="Q829" s="5">
        <v>1</v>
      </c>
      <c r="R829" s="7"/>
      <c r="S829" s="6"/>
      <c r="T829" s="8"/>
      <c r="U829" s="2" t="s">
        <v>42</v>
      </c>
      <c r="V829" s="43"/>
      <c r="Z829" s="10" t="s">
        <v>0</v>
      </c>
      <c r="AA829" s="10" t="s">
        <v>0</v>
      </c>
      <c r="AB829" s="10" t="s">
        <v>0</v>
      </c>
      <c r="AC829" s="10" t="s">
        <v>0</v>
      </c>
      <c r="AE829" s="10" t="s">
        <v>0</v>
      </c>
      <c r="AF829" s="10" t="s">
        <v>0</v>
      </c>
      <c r="AG829" s="10" t="s">
        <v>0</v>
      </c>
      <c r="AH829" s="10" t="s">
        <v>0</v>
      </c>
      <c r="AI829" s="10" t="s">
        <v>0</v>
      </c>
    </row>
    <row r="830" spans="2:35" ht="30" x14ac:dyDescent="0.25">
      <c r="B830">
        <f>IFERROR(IF(I830=DADOS!$AE$8,S830,""),0)</f>
        <v>0</v>
      </c>
      <c r="C830">
        <f>IF(I830=DADOS!$AE$8,S830,"")</f>
        <v>0</v>
      </c>
      <c r="D830">
        <f>IF(I830="","",COUNTIF(I$12:I830,DADOS!$AE$4))</f>
        <v>4</v>
      </c>
      <c r="E830">
        <f>IF(I830="","",IF(I830=DADOS!$AE$4,"",IF(OR(I830=DADOS!$AE$5,I830=DADOS!$AE$6,I830=DADOS!$AE$7),COUNTIFS('MODELO ORÇAMENTO'!$D$14:D830,'MODELO ORÇAMENTO'!D830,'MODELO ORÇAMENTO'!$I$14:I830,DADOS!$AE$5),COUNTIFS('MODELO ORÇAMENTO'!$D$14:D830,'MODELO ORÇAMENTO'!D830,'MODELO ORÇAMENTO'!$I$14:I830,DADOS!$AE$5))))</f>
        <v>12</v>
      </c>
      <c r="F830">
        <f>IF(I830="","",IF(I830=DADOS!$AE$4,"",IF(OR(I830=DADOS!$AE$5,I830=DADOS!$AE$6,I830=DADOS!$AE$7),COUNTIFS('MODELO ORÇAMENTO'!$D$14:D830,'MODELO ORÇAMENTO'!D830,'MODELO ORÇAMENTO'!$E$14:E830,'MODELO ORÇAMENTO'!E830,'MODELO ORÇAMENTO'!$I$14:I830,DADOS!$AE$6),COUNTIFS('MODELO ORÇAMENTO'!$D$14:D830,'MODELO ORÇAMENTO'!D830,'MODELO ORÇAMENTO'!$E$14:E830,'MODELO ORÇAMENTO'!E830,'MODELO ORÇAMENTO'!$I$14:I830,DADOS!$AE$6))))</f>
        <v>0</v>
      </c>
      <c r="G830">
        <f>IF(I830="","",IF(I830=DADOS!$AE$4,"",IF(OR(I830=DADOS!$AE$5,I830=DADOS!$AE$6,I830=DADOS!$AE$7),COUNTIFS('MODELO ORÇAMENTO'!$D$14:D830,'MODELO ORÇAMENTO'!D830,'MODELO ORÇAMENTO'!$E$14:E830,'MODELO ORÇAMENTO'!E830,'MODELO ORÇAMENTO'!$F$14:F830,'MODELO ORÇAMENTO'!F830,'MODELO ORÇAMENTO'!$I$14:I830,DADOS!$AE$7),COUNTIFS('MODELO ORÇAMENTO'!$D$14:D830,'MODELO ORÇAMENTO'!D830,'MODELO ORÇAMENTO'!$E$14:E830,'MODELO ORÇAMENTO'!E830,'MODELO ORÇAMENTO'!$F$14:F830,'MODELO ORÇAMENTO'!F830,'MODELO ORÇAMENTO'!$I$14:I830,DADOS!$AE$7))))</f>
        <v>0</v>
      </c>
      <c r="H830">
        <f>IF(I830="","",COUNTIFS('MODELO ORÇAMENTO'!$D$14:D830,'MODELO ORÇAMENTO'!D830,'MODELO ORÇAMENTO'!$E$14:E830,'MODELO ORÇAMENTO'!E830,'MODELO ORÇAMENTO'!$F$14:F830,'MODELO ORÇAMENTO'!F830,'MODELO ORÇAMENTO'!$G$14:G830,'MODELO ORÇAMENTO'!G830,'MODELO ORÇAMENTO'!$I$14:I830,DADOS!$AE$8))</f>
        <v>44</v>
      </c>
      <c r="I830" t="s">
        <v>16</v>
      </c>
      <c r="K830" s="49"/>
      <c r="L830" s="2" t="s">
        <v>1184</v>
      </c>
      <c r="O830" s="4" t="s">
        <v>663</v>
      </c>
      <c r="P830" s="3" t="s">
        <v>41</v>
      </c>
      <c r="Q830" s="5">
        <v>3</v>
      </c>
      <c r="R830" s="7"/>
      <c r="S830" s="6"/>
      <c r="T830" s="8"/>
      <c r="U830" s="2" t="s">
        <v>42</v>
      </c>
      <c r="V830" s="43"/>
      <c r="Z830" s="10" t="s">
        <v>0</v>
      </c>
      <c r="AA830" s="10" t="s">
        <v>0</v>
      </c>
      <c r="AB830" s="10" t="s">
        <v>0</v>
      </c>
      <c r="AC830" s="10" t="s">
        <v>0</v>
      </c>
      <c r="AE830" s="10" t="s">
        <v>0</v>
      </c>
      <c r="AF830" s="10" t="s">
        <v>0</v>
      </c>
      <c r="AG830" s="10" t="s">
        <v>0</v>
      </c>
      <c r="AH830" s="10" t="s">
        <v>0</v>
      </c>
      <c r="AI830" s="10" t="s">
        <v>0</v>
      </c>
    </row>
    <row r="831" spans="2:35" ht="30" x14ac:dyDescent="0.25">
      <c r="B831">
        <f>IFERROR(IF(I831=DADOS!$AE$8,S831,""),0)</f>
        <v>0</v>
      </c>
      <c r="C831">
        <f>IF(I831=DADOS!$AE$8,S831,"")</f>
        <v>0</v>
      </c>
      <c r="D831">
        <f>IF(I831="","",COUNTIF(I$12:I831,DADOS!$AE$4))</f>
        <v>4</v>
      </c>
      <c r="E831">
        <f>IF(I831="","",IF(I831=DADOS!$AE$4,"",IF(OR(I831=DADOS!$AE$5,I831=DADOS!$AE$6,I831=DADOS!$AE$7),COUNTIFS('MODELO ORÇAMENTO'!$D$14:D831,'MODELO ORÇAMENTO'!D831,'MODELO ORÇAMENTO'!$I$14:I831,DADOS!$AE$5),COUNTIFS('MODELO ORÇAMENTO'!$D$14:D831,'MODELO ORÇAMENTO'!D831,'MODELO ORÇAMENTO'!$I$14:I831,DADOS!$AE$5))))</f>
        <v>12</v>
      </c>
      <c r="F831">
        <f>IF(I831="","",IF(I831=DADOS!$AE$4,"",IF(OR(I831=DADOS!$AE$5,I831=DADOS!$AE$6,I831=DADOS!$AE$7),COUNTIFS('MODELO ORÇAMENTO'!$D$14:D831,'MODELO ORÇAMENTO'!D831,'MODELO ORÇAMENTO'!$E$14:E831,'MODELO ORÇAMENTO'!E831,'MODELO ORÇAMENTO'!$I$14:I831,DADOS!$AE$6),COUNTIFS('MODELO ORÇAMENTO'!$D$14:D831,'MODELO ORÇAMENTO'!D831,'MODELO ORÇAMENTO'!$E$14:E831,'MODELO ORÇAMENTO'!E831,'MODELO ORÇAMENTO'!$I$14:I831,DADOS!$AE$6))))</f>
        <v>0</v>
      </c>
      <c r="G831">
        <f>IF(I831="","",IF(I831=DADOS!$AE$4,"",IF(OR(I831=DADOS!$AE$5,I831=DADOS!$AE$6,I831=DADOS!$AE$7),COUNTIFS('MODELO ORÇAMENTO'!$D$14:D831,'MODELO ORÇAMENTO'!D831,'MODELO ORÇAMENTO'!$E$14:E831,'MODELO ORÇAMENTO'!E831,'MODELO ORÇAMENTO'!$F$14:F831,'MODELO ORÇAMENTO'!F831,'MODELO ORÇAMENTO'!$I$14:I831,DADOS!$AE$7),COUNTIFS('MODELO ORÇAMENTO'!$D$14:D831,'MODELO ORÇAMENTO'!D831,'MODELO ORÇAMENTO'!$E$14:E831,'MODELO ORÇAMENTO'!E831,'MODELO ORÇAMENTO'!$F$14:F831,'MODELO ORÇAMENTO'!F831,'MODELO ORÇAMENTO'!$I$14:I831,DADOS!$AE$7))))</f>
        <v>0</v>
      </c>
      <c r="H831">
        <f>IF(I831="","",COUNTIFS('MODELO ORÇAMENTO'!$D$14:D831,'MODELO ORÇAMENTO'!D831,'MODELO ORÇAMENTO'!$E$14:E831,'MODELO ORÇAMENTO'!E831,'MODELO ORÇAMENTO'!$F$14:F831,'MODELO ORÇAMENTO'!F831,'MODELO ORÇAMENTO'!$G$14:G831,'MODELO ORÇAMENTO'!G831,'MODELO ORÇAMENTO'!$I$14:I831,DADOS!$AE$8))</f>
        <v>45</v>
      </c>
      <c r="I831" t="s">
        <v>16</v>
      </c>
      <c r="K831" s="49"/>
      <c r="L831" s="2" t="s">
        <v>1185</v>
      </c>
      <c r="O831" s="4" t="s">
        <v>1186</v>
      </c>
      <c r="P831" s="3" t="s">
        <v>41</v>
      </c>
      <c r="Q831" s="5">
        <v>1</v>
      </c>
      <c r="R831" s="7"/>
      <c r="S831" s="6"/>
      <c r="T831" s="8"/>
      <c r="U831" s="2" t="s">
        <v>42</v>
      </c>
      <c r="V831" s="43"/>
      <c r="Z831" s="10" t="s">
        <v>0</v>
      </c>
      <c r="AA831" s="10" t="s">
        <v>0</v>
      </c>
      <c r="AB831" s="10" t="s">
        <v>0</v>
      </c>
      <c r="AC831" s="10" t="s">
        <v>0</v>
      </c>
      <c r="AE831" s="10" t="s">
        <v>0</v>
      </c>
      <c r="AF831" s="10" t="s">
        <v>0</v>
      </c>
      <c r="AG831" s="10" t="s">
        <v>0</v>
      </c>
      <c r="AH831" s="10" t="s">
        <v>0</v>
      </c>
      <c r="AI831" s="10" t="s">
        <v>0</v>
      </c>
    </row>
    <row r="832" spans="2:35" x14ac:dyDescent="0.25">
      <c r="B832" t="str">
        <f>IFERROR(IF(I832=DADOS!$AE$8,S832,""),0)</f>
        <v/>
      </c>
      <c r="C832" t="str">
        <f>IF(I832=DADOS!$AE$8,S832,"")</f>
        <v/>
      </c>
      <c r="D832" t="str">
        <f>IF(I832="","",COUNTIF(I$12:I832,DADOS!$AE$4))</f>
        <v/>
      </c>
      <c r="E832" t="str">
        <f>IF(I832="","",IF(I832=DADOS!$AE$4,"",IF(OR(I832=DADOS!$AE$5,I832=DADOS!$AE$6,I832=DADOS!$AE$7),COUNTIFS('MODELO ORÇAMENTO'!$D$14:D832,'MODELO ORÇAMENTO'!D832,'MODELO ORÇAMENTO'!$I$14:I832,DADOS!$AE$5),COUNTIFS('MODELO ORÇAMENTO'!$D$14:D832,'MODELO ORÇAMENTO'!D832,'MODELO ORÇAMENTO'!$I$14:I832,DADOS!$AE$5))))</f>
        <v/>
      </c>
      <c r="F832" t="str">
        <f>IF(I832="","",IF(I832=DADOS!$AE$4,"",IF(OR(I832=DADOS!$AE$5,I832=DADOS!$AE$6,I832=DADOS!$AE$7),COUNTIFS('MODELO ORÇAMENTO'!$D$14:D832,'MODELO ORÇAMENTO'!D832,'MODELO ORÇAMENTO'!$E$14:E832,'MODELO ORÇAMENTO'!E832,'MODELO ORÇAMENTO'!$I$14:I832,DADOS!$AE$6),COUNTIFS('MODELO ORÇAMENTO'!$D$14:D832,'MODELO ORÇAMENTO'!D832,'MODELO ORÇAMENTO'!$E$14:E832,'MODELO ORÇAMENTO'!E832,'MODELO ORÇAMENTO'!$I$14:I832,DADOS!$AE$6))))</f>
        <v/>
      </c>
      <c r="G832" t="str">
        <f>IF(I832="","",IF(I832=DADOS!$AE$4,"",IF(OR(I832=DADOS!$AE$5,I832=DADOS!$AE$6,I832=DADOS!$AE$7),COUNTIFS('MODELO ORÇAMENTO'!$D$14:D832,'MODELO ORÇAMENTO'!D832,'MODELO ORÇAMENTO'!$E$14:E832,'MODELO ORÇAMENTO'!E832,'MODELO ORÇAMENTO'!$F$14:F832,'MODELO ORÇAMENTO'!F832,'MODELO ORÇAMENTO'!$I$14:I832,DADOS!$AE$7),COUNTIFS('MODELO ORÇAMENTO'!$D$14:D832,'MODELO ORÇAMENTO'!D832,'MODELO ORÇAMENTO'!$E$14:E832,'MODELO ORÇAMENTO'!E832,'MODELO ORÇAMENTO'!$F$14:F832,'MODELO ORÇAMENTO'!F832,'MODELO ORÇAMENTO'!$I$14:I832,DADOS!$AE$7))))</f>
        <v/>
      </c>
      <c r="H832" t="str">
        <f>IF(I832="","",COUNTIFS('MODELO ORÇAMENTO'!$D$14:D832,'MODELO ORÇAMENTO'!D832,'MODELO ORÇAMENTO'!$E$14:E832,'MODELO ORÇAMENTO'!E832,'MODELO ORÇAMENTO'!$F$14:F832,'MODELO ORÇAMENTO'!F832,'MODELO ORÇAMENTO'!$G$14:G832,'MODELO ORÇAMENTO'!G832,'MODELO ORÇAMENTO'!$I$14:I832,DADOS!$AE$8))</f>
        <v/>
      </c>
      <c r="K832" s="49"/>
      <c r="L832" s="2" t="s">
        <v>0</v>
      </c>
      <c r="O832" s="4" t="s">
        <v>0</v>
      </c>
      <c r="P832" s="3" t="s">
        <v>0</v>
      </c>
      <c r="Q832" s="5" t="s">
        <v>0</v>
      </c>
      <c r="R832" s="7"/>
      <c r="S832" s="6"/>
      <c r="T832" s="8"/>
      <c r="V832" s="43"/>
      <c r="Z832" s="10" t="s">
        <v>0</v>
      </c>
      <c r="AA832" s="10" t="s">
        <v>0</v>
      </c>
      <c r="AB832" s="10" t="s">
        <v>0</v>
      </c>
      <c r="AC832" s="10" t="s">
        <v>0</v>
      </c>
      <c r="AE832" s="10" t="s">
        <v>0</v>
      </c>
      <c r="AF832" s="10" t="s">
        <v>0</v>
      </c>
      <c r="AG832" s="10" t="s">
        <v>0</v>
      </c>
      <c r="AH832" s="10" t="s">
        <v>0</v>
      </c>
      <c r="AI832" s="10" t="s">
        <v>0</v>
      </c>
    </row>
    <row r="833" spans="2:35" x14ac:dyDescent="0.25">
      <c r="B833" t="str">
        <f>IFERROR(IF(I833=DADOS!$AE$8,S833,""),0)</f>
        <v/>
      </c>
      <c r="C833" t="str">
        <f>IF(I833=DADOS!$AE$8,S833,"")</f>
        <v/>
      </c>
      <c r="D833">
        <f>IF(I833="","",COUNTIF(I$12:I833,DADOS!$AE$4))</f>
        <v>4</v>
      </c>
      <c r="E833">
        <f>IF(I833="","",IF(I833=DADOS!$AE$4,"",IF(OR(I833=DADOS!$AE$5,I833=DADOS!$AE$6,I833=DADOS!$AE$7),COUNTIFS('MODELO ORÇAMENTO'!$D$14:D833,'MODELO ORÇAMENTO'!D833,'MODELO ORÇAMENTO'!$I$14:I833,DADOS!$AE$5),COUNTIFS('MODELO ORÇAMENTO'!$D$14:D833,'MODELO ORÇAMENTO'!D833,'MODELO ORÇAMENTO'!$I$14:I833,DADOS!$AE$5))))</f>
        <v>13</v>
      </c>
      <c r="F833">
        <f>IF(I833="","",IF(I833=DADOS!$AE$4,"",IF(OR(I833=DADOS!$AE$5,I833=DADOS!$AE$6,I833=DADOS!$AE$7),COUNTIFS('MODELO ORÇAMENTO'!$D$14:D833,'MODELO ORÇAMENTO'!D833,'MODELO ORÇAMENTO'!$E$14:E833,'MODELO ORÇAMENTO'!E833,'MODELO ORÇAMENTO'!$I$14:I833,DADOS!$AE$6),COUNTIFS('MODELO ORÇAMENTO'!$D$14:D833,'MODELO ORÇAMENTO'!D833,'MODELO ORÇAMENTO'!$E$14:E833,'MODELO ORÇAMENTO'!E833,'MODELO ORÇAMENTO'!$I$14:I833,DADOS!$AE$6))))</f>
        <v>0</v>
      </c>
      <c r="G833">
        <f>IF(I833="","",IF(I833=DADOS!$AE$4,"",IF(OR(I833=DADOS!$AE$5,I833=DADOS!$AE$6,I833=DADOS!$AE$7),COUNTIFS('MODELO ORÇAMENTO'!$D$14:D833,'MODELO ORÇAMENTO'!D833,'MODELO ORÇAMENTO'!$E$14:E833,'MODELO ORÇAMENTO'!E833,'MODELO ORÇAMENTO'!$F$14:F833,'MODELO ORÇAMENTO'!F833,'MODELO ORÇAMENTO'!$I$14:I833,DADOS!$AE$7),COUNTIFS('MODELO ORÇAMENTO'!$D$14:D833,'MODELO ORÇAMENTO'!D833,'MODELO ORÇAMENTO'!$E$14:E833,'MODELO ORÇAMENTO'!E833,'MODELO ORÇAMENTO'!$F$14:F833,'MODELO ORÇAMENTO'!F833,'MODELO ORÇAMENTO'!$I$14:I833,DADOS!$AE$7))))</f>
        <v>0</v>
      </c>
      <c r="H833">
        <f>IF(I833="","",COUNTIFS('MODELO ORÇAMENTO'!$D$14:D833,'MODELO ORÇAMENTO'!D833,'MODELO ORÇAMENTO'!$E$14:E833,'MODELO ORÇAMENTO'!E833,'MODELO ORÇAMENTO'!$F$14:F833,'MODELO ORÇAMENTO'!F833,'MODELO ORÇAMENTO'!$G$14:G833,'MODELO ORÇAMENTO'!G833,'MODELO ORÇAMENTO'!$I$14:I833,DADOS!$AE$8))</f>
        <v>0</v>
      </c>
      <c r="I833" t="s">
        <v>13</v>
      </c>
      <c r="K833" s="49"/>
      <c r="L833" s="2" t="s">
        <v>1187</v>
      </c>
      <c r="O833" s="4" t="s">
        <v>349</v>
      </c>
      <c r="P833" s="3" t="s">
        <v>0</v>
      </c>
      <c r="Q833" s="5" t="s">
        <v>0</v>
      </c>
      <c r="R833" s="7"/>
      <c r="S833" s="6"/>
      <c r="T833" s="8"/>
      <c r="V833" s="43"/>
      <c r="X833" s="9" t="s">
        <v>349</v>
      </c>
      <c r="Z833" s="10" t="s">
        <v>0</v>
      </c>
      <c r="AA833" s="10" t="s">
        <v>0</v>
      </c>
      <c r="AB833" s="10" t="s">
        <v>0</v>
      </c>
      <c r="AC833" s="10" t="s">
        <v>0</v>
      </c>
      <c r="AE833" s="10" t="s">
        <v>0</v>
      </c>
      <c r="AF833" s="10" t="s">
        <v>0</v>
      </c>
      <c r="AG833" s="10" t="s">
        <v>0</v>
      </c>
      <c r="AH833" s="10" t="s">
        <v>0</v>
      </c>
      <c r="AI833" s="10" t="s">
        <v>0</v>
      </c>
    </row>
    <row r="834" spans="2:35" x14ac:dyDescent="0.25">
      <c r="B834" t="str">
        <f>IFERROR(IF(I834=DADOS!$AE$8,S834,""),0)</f>
        <v/>
      </c>
      <c r="C834" t="str">
        <f>IF(I834=DADOS!$AE$8,S834,"")</f>
        <v/>
      </c>
      <c r="D834">
        <f>IF(I834="","",COUNTIF(I$12:I834,DADOS!$AE$4))</f>
        <v>4</v>
      </c>
      <c r="E834">
        <f>IF(I834="","",IF(I834=DADOS!$AE$4,"",IF(OR(I834=DADOS!$AE$5,I834=DADOS!$AE$6,I834=DADOS!$AE$7),COUNTIFS('MODELO ORÇAMENTO'!$D$14:D834,'MODELO ORÇAMENTO'!D834,'MODELO ORÇAMENTO'!$I$14:I834,DADOS!$AE$5),COUNTIFS('MODELO ORÇAMENTO'!$D$14:D834,'MODELO ORÇAMENTO'!D834,'MODELO ORÇAMENTO'!$I$14:I834,DADOS!$AE$5))))</f>
        <v>13</v>
      </c>
      <c r="F834">
        <f>IF(I834="","",IF(I834=DADOS!$AE$4,"",IF(OR(I834=DADOS!$AE$5,I834=DADOS!$AE$6,I834=DADOS!$AE$7),COUNTIFS('MODELO ORÇAMENTO'!$D$14:D834,'MODELO ORÇAMENTO'!D834,'MODELO ORÇAMENTO'!$E$14:E834,'MODELO ORÇAMENTO'!E834,'MODELO ORÇAMENTO'!$I$14:I834,DADOS!$AE$6),COUNTIFS('MODELO ORÇAMENTO'!$D$14:D834,'MODELO ORÇAMENTO'!D834,'MODELO ORÇAMENTO'!$E$14:E834,'MODELO ORÇAMENTO'!E834,'MODELO ORÇAMENTO'!$I$14:I834,DADOS!$AE$6))))</f>
        <v>1</v>
      </c>
      <c r="G834">
        <f>IF(I834="","",IF(I834=DADOS!$AE$4,"",IF(OR(I834=DADOS!$AE$5,I834=DADOS!$AE$6,I834=DADOS!$AE$7),COUNTIFS('MODELO ORÇAMENTO'!$D$14:D834,'MODELO ORÇAMENTO'!D834,'MODELO ORÇAMENTO'!$E$14:E834,'MODELO ORÇAMENTO'!E834,'MODELO ORÇAMENTO'!$F$14:F834,'MODELO ORÇAMENTO'!F834,'MODELO ORÇAMENTO'!$I$14:I834,DADOS!$AE$7),COUNTIFS('MODELO ORÇAMENTO'!$D$14:D834,'MODELO ORÇAMENTO'!D834,'MODELO ORÇAMENTO'!$E$14:E834,'MODELO ORÇAMENTO'!E834,'MODELO ORÇAMENTO'!$F$14:F834,'MODELO ORÇAMENTO'!F834,'MODELO ORÇAMENTO'!$I$14:I834,DADOS!$AE$7))))</f>
        <v>0</v>
      </c>
      <c r="H834">
        <f>IF(I834="","",COUNTIFS('MODELO ORÇAMENTO'!$D$14:D834,'MODELO ORÇAMENTO'!D834,'MODELO ORÇAMENTO'!$E$14:E834,'MODELO ORÇAMENTO'!E834,'MODELO ORÇAMENTO'!$F$14:F834,'MODELO ORÇAMENTO'!F834,'MODELO ORÇAMENTO'!$G$14:G834,'MODELO ORÇAMENTO'!G834,'MODELO ORÇAMENTO'!$I$14:I834,DADOS!$AE$8))</f>
        <v>0</v>
      </c>
      <c r="I834" t="s">
        <v>14</v>
      </c>
      <c r="K834" s="49"/>
      <c r="L834" s="2" t="s">
        <v>1188</v>
      </c>
      <c r="O834" s="4" t="s">
        <v>157</v>
      </c>
      <c r="P834" s="3" t="s">
        <v>0</v>
      </c>
      <c r="Q834" s="5" t="s">
        <v>0</v>
      </c>
      <c r="R834" s="7"/>
      <c r="S834" s="6"/>
      <c r="T834" s="8"/>
      <c r="V834" s="43"/>
      <c r="X834" s="9" t="s">
        <v>157</v>
      </c>
      <c r="Z834" s="10" t="s">
        <v>0</v>
      </c>
      <c r="AA834" s="10" t="s">
        <v>0</v>
      </c>
      <c r="AB834" s="10" t="s">
        <v>0</v>
      </c>
      <c r="AC834" s="10" t="s">
        <v>0</v>
      </c>
      <c r="AE834" s="10" t="s">
        <v>0</v>
      </c>
      <c r="AF834" s="10" t="s">
        <v>0</v>
      </c>
      <c r="AG834" s="10" t="s">
        <v>0</v>
      </c>
      <c r="AH834" s="10" t="s">
        <v>0</v>
      </c>
      <c r="AI834" s="10" t="s">
        <v>0</v>
      </c>
    </row>
    <row r="835" spans="2:35" ht="45" x14ac:dyDescent="0.25">
      <c r="B835">
        <f>IFERROR(IF(I835=DADOS!$AE$8,S835,""),0)</f>
        <v>0</v>
      </c>
      <c r="C835">
        <f>IF(I835=DADOS!$AE$8,S835,"")</f>
        <v>0</v>
      </c>
      <c r="D835">
        <f>IF(I835="","",COUNTIF(I$12:I835,DADOS!$AE$4))</f>
        <v>4</v>
      </c>
      <c r="E835">
        <f>IF(I835="","",IF(I835=DADOS!$AE$4,"",IF(OR(I835=DADOS!$AE$5,I835=DADOS!$AE$6,I835=DADOS!$AE$7),COUNTIFS('MODELO ORÇAMENTO'!$D$14:D835,'MODELO ORÇAMENTO'!D835,'MODELO ORÇAMENTO'!$I$14:I835,DADOS!$AE$5),COUNTIFS('MODELO ORÇAMENTO'!$D$14:D835,'MODELO ORÇAMENTO'!D835,'MODELO ORÇAMENTO'!$I$14:I835,DADOS!$AE$5))))</f>
        <v>13</v>
      </c>
      <c r="F835">
        <f>IF(I835="","",IF(I835=DADOS!$AE$4,"",IF(OR(I835=DADOS!$AE$5,I835=DADOS!$AE$6,I835=DADOS!$AE$7),COUNTIFS('MODELO ORÇAMENTO'!$D$14:D835,'MODELO ORÇAMENTO'!D835,'MODELO ORÇAMENTO'!$E$14:E835,'MODELO ORÇAMENTO'!E835,'MODELO ORÇAMENTO'!$I$14:I835,DADOS!$AE$6),COUNTIFS('MODELO ORÇAMENTO'!$D$14:D835,'MODELO ORÇAMENTO'!D835,'MODELO ORÇAMENTO'!$E$14:E835,'MODELO ORÇAMENTO'!E835,'MODELO ORÇAMENTO'!$I$14:I835,DADOS!$AE$6))))</f>
        <v>1</v>
      </c>
      <c r="G835">
        <f>IF(I835="","",IF(I835=DADOS!$AE$4,"",IF(OR(I835=DADOS!$AE$5,I835=DADOS!$AE$6,I835=DADOS!$AE$7),COUNTIFS('MODELO ORÇAMENTO'!$D$14:D835,'MODELO ORÇAMENTO'!D835,'MODELO ORÇAMENTO'!$E$14:E835,'MODELO ORÇAMENTO'!E835,'MODELO ORÇAMENTO'!$F$14:F835,'MODELO ORÇAMENTO'!F835,'MODELO ORÇAMENTO'!$I$14:I835,DADOS!$AE$7),COUNTIFS('MODELO ORÇAMENTO'!$D$14:D835,'MODELO ORÇAMENTO'!D835,'MODELO ORÇAMENTO'!$E$14:E835,'MODELO ORÇAMENTO'!E835,'MODELO ORÇAMENTO'!$F$14:F835,'MODELO ORÇAMENTO'!F835,'MODELO ORÇAMENTO'!$I$14:I835,DADOS!$AE$7))))</f>
        <v>0</v>
      </c>
      <c r="H835">
        <f>IF(I835="","",COUNTIFS('MODELO ORÇAMENTO'!$D$14:D835,'MODELO ORÇAMENTO'!D835,'MODELO ORÇAMENTO'!$E$14:E835,'MODELO ORÇAMENTO'!E835,'MODELO ORÇAMENTO'!$F$14:F835,'MODELO ORÇAMENTO'!F835,'MODELO ORÇAMENTO'!$G$14:G835,'MODELO ORÇAMENTO'!G835,'MODELO ORÇAMENTO'!$I$14:I835,DADOS!$AE$8))</f>
        <v>1</v>
      </c>
      <c r="I835" t="s">
        <v>16</v>
      </c>
      <c r="K835" s="49"/>
      <c r="L835" s="2" t="s">
        <v>1189</v>
      </c>
      <c r="O835" s="4" t="s">
        <v>673</v>
      </c>
      <c r="P835" s="3" t="s">
        <v>52</v>
      </c>
      <c r="Q835" s="5">
        <v>1</v>
      </c>
      <c r="R835" s="7"/>
      <c r="S835" s="6"/>
      <c r="T835" s="8"/>
      <c r="U835" s="2" t="s">
        <v>42</v>
      </c>
      <c r="V835" s="43"/>
      <c r="Z835" s="10" t="s">
        <v>0</v>
      </c>
      <c r="AA835" s="10" t="s">
        <v>0</v>
      </c>
      <c r="AB835" s="10" t="s">
        <v>0</v>
      </c>
      <c r="AC835" s="10" t="s">
        <v>0</v>
      </c>
      <c r="AE835" s="10" t="s">
        <v>0</v>
      </c>
      <c r="AF835" s="10" t="s">
        <v>0</v>
      </c>
      <c r="AG835" s="10" t="s">
        <v>0</v>
      </c>
      <c r="AH835" s="10" t="s">
        <v>0</v>
      </c>
      <c r="AI835" s="10" t="s">
        <v>0</v>
      </c>
    </row>
    <row r="836" spans="2:35" ht="75" x14ac:dyDescent="0.25">
      <c r="B836">
        <f>IFERROR(IF(I836=DADOS!$AE$8,S836,""),0)</f>
        <v>0</v>
      </c>
      <c r="C836">
        <f>IF(I836=DADOS!$AE$8,S836,"")</f>
        <v>0</v>
      </c>
      <c r="D836">
        <f>IF(I836="","",COUNTIF(I$12:I836,DADOS!$AE$4))</f>
        <v>4</v>
      </c>
      <c r="E836">
        <f>IF(I836="","",IF(I836=DADOS!$AE$4,"",IF(OR(I836=DADOS!$AE$5,I836=DADOS!$AE$6,I836=DADOS!$AE$7),COUNTIFS('MODELO ORÇAMENTO'!$D$14:D836,'MODELO ORÇAMENTO'!D836,'MODELO ORÇAMENTO'!$I$14:I836,DADOS!$AE$5),COUNTIFS('MODELO ORÇAMENTO'!$D$14:D836,'MODELO ORÇAMENTO'!D836,'MODELO ORÇAMENTO'!$I$14:I836,DADOS!$AE$5))))</f>
        <v>13</v>
      </c>
      <c r="F836">
        <f>IF(I836="","",IF(I836=DADOS!$AE$4,"",IF(OR(I836=DADOS!$AE$5,I836=DADOS!$AE$6,I836=DADOS!$AE$7),COUNTIFS('MODELO ORÇAMENTO'!$D$14:D836,'MODELO ORÇAMENTO'!D836,'MODELO ORÇAMENTO'!$E$14:E836,'MODELO ORÇAMENTO'!E836,'MODELO ORÇAMENTO'!$I$14:I836,DADOS!$AE$6),COUNTIFS('MODELO ORÇAMENTO'!$D$14:D836,'MODELO ORÇAMENTO'!D836,'MODELO ORÇAMENTO'!$E$14:E836,'MODELO ORÇAMENTO'!E836,'MODELO ORÇAMENTO'!$I$14:I836,DADOS!$AE$6))))</f>
        <v>1</v>
      </c>
      <c r="G836">
        <f>IF(I836="","",IF(I836=DADOS!$AE$4,"",IF(OR(I836=DADOS!$AE$5,I836=DADOS!$AE$6,I836=DADOS!$AE$7),COUNTIFS('MODELO ORÇAMENTO'!$D$14:D836,'MODELO ORÇAMENTO'!D836,'MODELO ORÇAMENTO'!$E$14:E836,'MODELO ORÇAMENTO'!E836,'MODELO ORÇAMENTO'!$F$14:F836,'MODELO ORÇAMENTO'!F836,'MODELO ORÇAMENTO'!$I$14:I836,DADOS!$AE$7),COUNTIFS('MODELO ORÇAMENTO'!$D$14:D836,'MODELO ORÇAMENTO'!D836,'MODELO ORÇAMENTO'!$E$14:E836,'MODELO ORÇAMENTO'!E836,'MODELO ORÇAMENTO'!$F$14:F836,'MODELO ORÇAMENTO'!F836,'MODELO ORÇAMENTO'!$I$14:I836,DADOS!$AE$7))))</f>
        <v>0</v>
      </c>
      <c r="H836">
        <f>IF(I836="","",COUNTIFS('MODELO ORÇAMENTO'!$D$14:D836,'MODELO ORÇAMENTO'!D836,'MODELO ORÇAMENTO'!$E$14:E836,'MODELO ORÇAMENTO'!E836,'MODELO ORÇAMENTO'!$F$14:F836,'MODELO ORÇAMENTO'!F836,'MODELO ORÇAMENTO'!$G$14:G836,'MODELO ORÇAMENTO'!G836,'MODELO ORÇAMENTO'!$I$14:I836,DADOS!$AE$8))</f>
        <v>2</v>
      </c>
      <c r="I836" t="s">
        <v>16</v>
      </c>
      <c r="K836" s="49"/>
      <c r="L836" s="2" t="s">
        <v>1190</v>
      </c>
      <c r="O836" s="4" t="s">
        <v>675</v>
      </c>
      <c r="P836" s="3" t="s">
        <v>52</v>
      </c>
      <c r="Q836" s="5">
        <v>2</v>
      </c>
      <c r="R836" s="7"/>
      <c r="S836" s="6"/>
      <c r="T836" s="8"/>
      <c r="U836" s="2" t="s">
        <v>42</v>
      </c>
      <c r="V836" s="43"/>
      <c r="Z836" s="10" t="s">
        <v>0</v>
      </c>
      <c r="AA836" s="10" t="s">
        <v>0</v>
      </c>
      <c r="AB836" s="10" t="s">
        <v>0</v>
      </c>
      <c r="AC836" s="10" t="s">
        <v>0</v>
      </c>
      <c r="AE836" s="10" t="s">
        <v>0</v>
      </c>
      <c r="AF836" s="10" t="s">
        <v>0</v>
      </c>
      <c r="AG836" s="10" t="s">
        <v>0</v>
      </c>
      <c r="AH836" s="10" t="s">
        <v>0</v>
      </c>
      <c r="AI836" s="10" t="s">
        <v>0</v>
      </c>
    </row>
    <row r="837" spans="2:35" ht="60" x14ac:dyDescent="0.25">
      <c r="B837">
        <f>IFERROR(IF(I837=DADOS!$AE$8,S837,""),0)</f>
        <v>0</v>
      </c>
      <c r="C837">
        <f>IF(I837=DADOS!$AE$8,S837,"")</f>
        <v>0</v>
      </c>
      <c r="D837">
        <f>IF(I837="","",COUNTIF(I$12:I837,DADOS!$AE$4))</f>
        <v>4</v>
      </c>
      <c r="E837">
        <f>IF(I837="","",IF(I837=DADOS!$AE$4,"",IF(OR(I837=DADOS!$AE$5,I837=DADOS!$AE$6,I837=DADOS!$AE$7),COUNTIFS('MODELO ORÇAMENTO'!$D$14:D837,'MODELO ORÇAMENTO'!D837,'MODELO ORÇAMENTO'!$I$14:I837,DADOS!$AE$5),COUNTIFS('MODELO ORÇAMENTO'!$D$14:D837,'MODELO ORÇAMENTO'!D837,'MODELO ORÇAMENTO'!$I$14:I837,DADOS!$AE$5))))</f>
        <v>13</v>
      </c>
      <c r="F837">
        <f>IF(I837="","",IF(I837=DADOS!$AE$4,"",IF(OR(I837=DADOS!$AE$5,I837=DADOS!$AE$6,I837=DADOS!$AE$7),COUNTIFS('MODELO ORÇAMENTO'!$D$14:D837,'MODELO ORÇAMENTO'!D837,'MODELO ORÇAMENTO'!$E$14:E837,'MODELO ORÇAMENTO'!E837,'MODELO ORÇAMENTO'!$I$14:I837,DADOS!$AE$6),COUNTIFS('MODELO ORÇAMENTO'!$D$14:D837,'MODELO ORÇAMENTO'!D837,'MODELO ORÇAMENTO'!$E$14:E837,'MODELO ORÇAMENTO'!E837,'MODELO ORÇAMENTO'!$I$14:I837,DADOS!$AE$6))))</f>
        <v>1</v>
      </c>
      <c r="G837">
        <f>IF(I837="","",IF(I837=DADOS!$AE$4,"",IF(OR(I837=DADOS!$AE$5,I837=DADOS!$AE$6,I837=DADOS!$AE$7),COUNTIFS('MODELO ORÇAMENTO'!$D$14:D837,'MODELO ORÇAMENTO'!D837,'MODELO ORÇAMENTO'!$E$14:E837,'MODELO ORÇAMENTO'!E837,'MODELO ORÇAMENTO'!$F$14:F837,'MODELO ORÇAMENTO'!F837,'MODELO ORÇAMENTO'!$I$14:I837,DADOS!$AE$7),COUNTIFS('MODELO ORÇAMENTO'!$D$14:D837,'MODELO ORÇAMENTO'!D837,'MODELO ORÇAMENTO'!$E$14:E837,'MODELO ORÇAMENTO'!E837,'MODELO ORÇAMENTO'!$F$14:F837,'MODELO ORÇAMENTO'!F837,'MODELO ORÇAMENTO'!$I$14:I837,DADOS!$AE$7))))</f>
        <v>0</v>
      </c>
      <c r="H837">
        <f>IF(I837="","",COUNTIFS('MODELO ORÇAMENTO'!$D$14:D837,'MODELO ORÇAMENTO'!D837,'MODELO ORÇAMENTO'!$E$14:E837,'MODELO ORÇAMENTO'!E837,'MODELO ORÇAMENTO'!$F$14:F837,'MODELO ORÇAMENTO'!F837,'MODELO ORÇAMENTO'!$G$14:G837,'MODELO ORÇAMENTO'!G837,'MODELO ORÇAMENTO'!$I$14:I837,DADOS!$AE$8))</f>
        <v>3</v>
      </c>
      <c r="I837" t="s">
        <v>16</v>
      </c>
      <c r="K837" s="49"/>
      <c r="L837" s="2" t="s">
        <v>1191</v>
      </c>
      <c r="O837" s="4" t="s">
        <v>677</v>
      </c>
      <c r="P837" s="3" t="s">
        <v>52</v>
      </c>
      <c r="Q837" s="5">
        <v>4</v>
      </c>
      <c r="R837" s="7"/>
      <c r="S837" s="6"/>
      <c r="T837" s="8"/>
      <c r="U837" s="2" t="s">
        <v>42</v>
      </c>
      <c r="V837" s="43"/>
      <c r="Z837" s="10" t="s">
        <v>0</v>
      </c>
      <c r="AA837" s="10" t="s">
        <v>0</v>
      </c>
      <c r="AB837" s="10" t="s">
        <v>0</v>
      </c>
      <c r="AC837" s="10" t="s">
        <v>0</v>
      </c>
      <c r="AE837" s="10" t="s">
        <v>0</v>
      </c>
      <c r="AF837" s="10" t="s">
        <v>0</v>
      </c>
      <c r="AG837" s="10" t="s">
        <v>0</v>
      </c>
      <c r="AH837" s="10" t="s">
        <v>0</v>
      </c>
      <c r="AI837" s="10" t="s">
        <v>0</v>
      </c>
    </row>
    <row r="838" spans="2:35" ht="45" x14ac:dyDescent="0.25">
      <c r="B838">
        <f>IFERROR(IF(I838=DADOS!$AE$8,S838,""),0)</f>
        <v>0</v>
      </c>
      <c r="C838">
        <f>IF(I838=DADOS!$AE$8,S838,"")</f>
        <v>0</v>
      </c>
      <c r="D838">
        <f>IF(I838="","",COUNTIF(I$12:I838,DADOS!$AE$4))</f>
        <v>4</v>
      </c>
      <c r="E838">
        <f>IF(I838="","",IF(I838=DADOS!$AE$4,"",IF(OR(I838=DADOS!$AE$5,I838=DADOS!$AE$6,I838=DADOS!$AE$7),COUNTIFS('MODELO ORÇAMENTO'!$D$14:D838,'MODELO ORÇAMENTO'!D838,'MODELO ORÇAMENTO'!$I$14:I838,DADOS!$AE$5),COUNTIFS('MODELO ORÇAMENTO'!$D$14:D838,'MODELO ORÇAMENTO'!D838,'MODELO ORÇAMENTO'!$I$14:I838,DADOS!$AE$5))))</f>
        <v>13</v>
      </c>
      <c r="F838">
        <f>IF(I838="","",IF(I838=DADOS!$AE$4,"",IF(OR(I838=DADOS!$AE$5,I838=DADOS!$AE$6,I838=DADOS!$AE$7),COUNTIFS('MODELO ORÇAMENTO'!$D$14:D838,'MODELO ORÇAMENTO'!D838,'MODELO ORÇAMENTO'!$E$14:E838,'MODELO ORÇAMENTO'!E838,'MODELO ORÇAMENTO'!$I$14:I838,DADOS!$AE$6),COUNTIFS('MODELO ORÇAMENTO'!$D$14:D838,'MODELO ORÇAMENTO'!D838,'MODELO ORÇAMENTO'!$E$14:E838,'MODELO ORÇAMENTO'!E838,'MODELO ORÇAMENTO'!$I$14:I838,DADOS!$AE$6))))</f>
        <v>1</v>
      </c>
      <c r="G838">
        <f>IF(I838="","",IF(I838=DADOS!$AE$4,"",IF(OR(I838=DADOS!$AE$5,I838=DADOS!$AE$6,I838=DADOS!$AE$7),COUNTIFS('MODELO ORÇAMENTO'!$D$14:D838,'MODELO ORÇAMENTO'!D838,'MODELO ORÇAMENTO'!$E$14:E838,'MODELO ORÇAMENTO'!E838,'MODELO ORÇAMENTO'!$F$14:F838,'MODELO ORÇAMENTO'!F838,'MODELO ORÇAMENTO'!$I$14:I838,DADOS!$AE$7),COUNTIFS('MODELO ORÇAMENTO'!$D$14:D838,'MODELO ORÇAMENTO'!D838,'MODELO ORÇAMENTO'!$E$14:E838,'MODELO ORÇAMENTO'!E838,'MODELO ORÇAMENTO'!$F$14:F838,'MODELO ORÇAMENTO'!F838,'MODELO ORÇAMENTO'!$I$14:I838,DADOS!$AE$7))))</f>
        <v>0</v>
      </c>
      <c r="H838">
        <f>IF(I838="","",COUNTIFS('MODELO ORÇAMENTO'!$D$14:D838,'MODELO ORÇAMENTO'!D838,'MODELO ORÇAMENTO'!$E$14:E838,'MODELO ORÇAMENTO'!E838,'MODELO ORÇAMENTO'!$F$14:F838,'MODELO ORÇAMENTO'!F838,'MODELO ORÇAMENTO'!$G$14:G838,'MODELO ORÇAMENTO'!G838,'MODELO ORÇAMENTO'!$I$14:I838,DADOS!$AE$8))</f>
        <v>4</v>
      </c>
      <c r="I838" t="s">
        <v>16</v>
      </c>
      <c r="K838" s="49"/>
      <c r="L838" s="2" t="s">
        <v>1192</v>
      </c>
      <c r="O838" s="4" t="s">
        <v>679</v>
      </c>
      <c r="P838" s="3" t="s">
        <v>52</v>
      </c>
      <c r="Q838" s="5">
        <v>9</v>
      </c>
      <c r="R838" s="7"/>
      <c r="S838" s="6"/>
      <c r="T838" s="8"/>
      <c r="U838" s="2" t="s">
        <v>42</v>
      </c>
      <c r="V838" s="43"/>
      <c r="Z838" s="10" t="s">
        <v>0</v>
      </c>
      <c r="AA838" s="10" t="s">
        <v>0</v>
      </c>
      <c r="AB838" s="10" t="s">
        <v>0</v>
      </c>
      <c r="AC838" s="10" t="s">
        <v>0</v>
      </c>
      <c r="AE838" s="10" t="s">
        <v>0</v>
      </c>
      <c r="AF838" s="10" t="s">
        <v>0</v>
      </c>
      <c r="AG838" s="10" t="s">
        <v>0</v>
      </c>
      <c r="AH838" s="10" t="s">
        <v>0</v>
      </c>
      <c r="AI838" s="10" t="s">
        <v>0</v>
      </c>
    </row>
    <row r="839" spans="2:35" ht="30" x14ac:dyDescent="0.25">
      <c r="B839">
        <f>IFERROR(IF(I839=DADOS!$AE$8,S839,""),0)</f>
        <v>0</v>
      </c>
      <c r="C839">
        <f>IF(I839=DADOS!$AE$8,S839,"")</f>
        <v>0</v>
      </c>
      <c r="D839">
        <f>IF(I839="","",COUNTIF(I$12:I839,DADOS!$AE$4))</f>
        <v>4</v>
      </c>
      <c r="E839">
        <f>IF(I839="","",IF(I839=DADOS!$AE$4,"",IF(OR(I839=DADOS!$AE$5,I839=DADOS!$AE$6,I839=DADOS!$AE$7),COUNTIFS('MODELO ORÇAMENTO'!$D$14:D839,'MODELO ORÇAMENTO'!D839,'MODELO ORÇAMENTO'!$I$14:I839,DADOS!$AE$5),COUNTIFS('MODELO ORÇAMENTO'!$D$14:D839,'MODELO ORÇAMENTO'!D839,'MODELO ORÇAMENTO'!$I$14:I839,DADOS!$AE$5))))</f>
        <v>13</v>
      </c>
      <c r="F839">
        <f>IF(I839="","",IF(I839=DADOS!$AE$4,"",IF(OR(I839=DADOS!$AE$5,I839=DADOS!$AE$6,I839=DADOS!$AE$7),COUNTIFS('MODELO ORÇAMENTO'!$D$14:D839,'MODELO ORÇAMENTO'!D839,'MODELO ORÇAMENTO'!$E$14:E839,'MODELO ORÇAMENTO'!E839,'MODELO ORÇAMENTO'!$I$14:I839,DADOS!$AE$6),COUNTIFS('MODELO ORÇAMENTO'!$D$14:D839,'MODELO ORÇAMENTO'!D839,'MODELO ORÇAMENTO'!$E$14:E839,'MODELO ORÇAMENTO'!E839,'MODELO ORÇAMENTO'!$I$14:I839,DADOS!$AE$6))))</f>
        <v>1</v>
      </c>
      <c r="G839">
        <f>IF(I839="","",IF(I839=DADOS!$AE$4,"",IF(OR(I839=DADOS!$AE$5,I839=DADOS!$AE$6,I839=DADOS!$AE$7),COUNTIFS('MODELO ORÇAMENTO'!$D$14:D839,'MODELO ORÇAMENTO'!D839,'MODELO ORÇAMENTO'!$E$14:E839,'MODELO ORÇAMENTO'!E839,'MODELO ORÇAMENTO'!$F$14:F839,'MODELO ORÇAMENTO'!F839,'MODELO ORÇAMENTO'!$I$14:I839,DADOS!$AE$7),COUNTIFS('MODELO ORÇAMENTO'!$D$14:D839,'MODELO ORÇAMENTO'!D839,'MODELO ORÇAMENTO'!$E$14:E839,'MODELO ORÇAMENTO'!E839,'MODELO ORÇAMENTO'!$F$14:F839,'MODELO ORÇAMENTO'!F839,'MODELO ORÇAMENTO'!$I$14:I839,DADOS!$AE$7))))</f>
        <v>0</v>
      </c>
      <c r="H839">
        <f>IF(I839="","",COUNTIFS('MODELO ORÇAMENTO'!$D$14:D839,'MODELO ORÇAMENTO'!D839,'MODELO ORÇAMENTO'!$E$14:E839,'MODELO ORÇAMENTO'!E839,'MODELO ORÇAMENTO'!$F$14:F839,'MODELO ORÇAMENTO'!F839,'MODELO ORÇAMENTO'!$G$14:G839,'MODELO ORÇAMENTO'!G839,'MODELO ORÇAMENTO'!$I$14:I839,DADOS!$AE$8))</f>
        <v>5</v>
      </c>
      <c r="I839" t="s">
        <v>16</v>
      </c>
      <c r="K839" s="49"/>
      <c r="L839" s="2" t="s">
        <v>1193</v>
      </c>
      <c r="O839" s="4" t="s">
        <v>681</v>
      </c>
      <c r="P839" s="3" t="s">
        <v>52</v>
      </c>
      <c r="Q839" s="5">
        <v>2</v>
      </c>
      <c r="R839" s="7"/>
      <c r="S839" s="6"/>
      <c r="T839" s="8"/>
      <c r="U839" s="2" t="s">
        <v>42</v>
      </c>
      <c r="V839" s="43"/>
      <c r="Z839" s="10" t="s">
        <v>0</v>
      </c>
      <c r="AA839" s="10" t="s">
        <v>0</v>
      </c>
      <c r="AB839" s="10" t="s">
        <v>0</v>
      </c>
      <c r="AC839" s="10" t="s">
        <v>0</v>
      </c>
      <c r="AE839" s="10" t="s">
        <v>0</v>
      </c>
      <c r="AF839" s="10" t="s">
        <v>0</v>
      </c>
      <c r="AG839" s="10" t="s">
        <v>0</v>
      </c>
      <c r="AH839" s="10" t="s">
        <v>0</v>
      </c>
      <c r="AI839" s="10" t="s">
        <v>0</v>
      </c>
    </row>
    <row r="840" spans="2:35" ht="75" x14ac:dyDescent="0.25">
      <c r="B840">
        <f>IFERROR(IF(I840=DADOS!$AE$8,S840,""),0)</f>
        <v>0</v>
      </c>
      <c r="C840">
        <f>IF(I840=DADOS!$AE$8,S840,"")</f>
        <v>0</v>
      </c>
      <c r="D840">
        <f>IF(I840="","",COUNTIF(I$12:I840,DADOS!$AE$4))</f>
        <v>4</v>
      </c>
      <c r="E840">
        <f>IF(I840="","",IF(I840=DADOS!$AE$4,"",IF(OR(I840=DADOS!$AE$5,I840=DADOS!$AE$6,I840=DADOS!$AE$7),COUNTIFS('MODELO ORÇAMENTO'!$D$14:D840,'MODELO ORÇAMENTO'!D840,'MODELO ORÇAMENTO'!$I$14:I840,DADOS!$AE$5),COUNTIFS('MODELO ORÇAMENTO'!$D$14:D840,'MODELO ORÇAMENTO'!D840,'MODELO ORÇAMENTO'!$I$14:I840,DADOS!$AE$5))))</f>
        <v>13</v>
      </c>
      <c r="F840">
        <f>IF(I840="","",IF(I840=DADOS!$AE$4,"",IF(OR(I840=DADOS!$AE$5,I840=DADOS!$AE$6,I840=DADOS!$AE$7),COUNTIFS('MODELO ORÇAMENTO'!$D$14:D840,'MODELO ORÇAMENTO'!D840,'MODELO ORÇAMENTO'!$E$14:E840,'MODELO ORÇAMENTO'!E840,'MODELO ORÇAMENTO'!$I$14:I840,DADOS!$AE$6),COUNTIFS('MODELO ORÇAMENTO'!$D$14:D840,'MODELO ORÇAMENTO'!D840,'MODELO ORÇAMENTO'!$E$14:E840,'MODELO ORÇAMENTO'!E840,'MODELO ORÇAMENTO'!$I$14:I840,DADOS!$AE$6))))</f>
        <v>1</v>
      </c>
      <c r="G840">
        <f>IF(I840="","",IF(I840=DADOS!$AE$4,"",IF(OR(I840=DADOS!$AE$5,I840=DADOS!$AE$6,I840=DADOS!$AE$7),COUNTIFS('MODELO ORÇAMENTO'!$D$14:D840,'MODELO ORÇAMENTO'!D840,'MODELO ORÇAMENTO'!$E$14:E840,'MODELO ORÇAMENTO'!E840,'MODELO ORÇAMENTO'!$F$14:F840,'MODELO ORÇAMENTO'!F840,'MODELO ORÇAMENTO'!$I$14:I840,DADOS!$AE$7),COUNTIFS('MODELO ORÇAMENTO'!$D$14:D840,'MODELO ORÇAMENTO'!D840,'MODELO ORÇAMENTO'!$E$14:E840,'MODELO ORÇAMENTO'!E840,'MODELO ORÇAMENTO'!$F$14:F840,'MODELO ORÇAMENTO'!F840,'MODELO ORÇAMENTO'!$I$14:I840,DADOS!$AE$7))))</f>
        <v>0</v>
      </c>
      <c r="H840">
        <f>IF(I840="","",COUNTIFS('MODELO ORÇAMENTO'!$D$14:D840,'MODELO ORÇAMENTO'!D840,'MODELO ORÇAMENTO'!$E$14:E840,'MODELO ORÇAMENTO'!E840,'MODELO ORÇAMENTO'!$F$14:F840,'MODELO ORÇAMENTO'!F840,'MODELO ORÇAMENTO'!$G$14:G840,'MODELO ORÇAMENTO'!G840,'MODELO ORÇAMENTO'!$I$14:I840,DADOS!$AE$8))</f>
        <v>6</v>
      </c>
      <c r="I840" t="s">
        <v>16</v>
      </c>
      <c r="K840" s="49"/>
      <c r="L840" s="2" t="s">
        <v>1194</v>
      </c>
      <c r="O840" s="4" t="s">
        <v>683</v>
      </c>
      <c r="P840" s="3" t="s">
        <v>75</v>
      </c>
      <c r="Q840" s="5">
        <v>80</v>
      </c>
      <c r="R840" s="7"/>
      <c r="S840" s="6"/>
      <c r="T840" s="8"/>
      <c r="U840" s="2" t="s">
        <v>42</v>
      </c>
      <c r="V840" s="43"/>
      <c r="Z840" s="10" t="s">
        <v>0</v>
      </c>
      <c r="AA840" s="10" t="s">
        <v>0</v>
      </c>
      <c r="AB840" s="10" t="s">
        <v>0</v>
      </c>
      <c r="AC840" s="10" t="s">
        <v>0</v>
      </c>
      <c r="AE840" s="10" t="s">
        <v>0</v>
      </c>
      <c r="AF840" s="10" t="s">
        <v>0</v>
      </c>
      <c r="AG840" s="10" t="s">
        <v>0</v>
      </c>
      <c r="AH840" s="10" t="s">
        <v>0</v>
      </c>
      <c r="AI840" s="10" t="s">
        <v>0</v>
      </c>
    </row>
    <row r="841" spans="2:35" ht="30" x14ac:dyDescent="0.25">
      <c r="B841">
        <f>IFERROR(IF(I841=DADOS!$AE$8,S841,""),0)</f>
        <v>0</v>
      </c>
      <c r="C841">
        <f>IF(I841=DADOS!$AE$8,S841,"")</f>
        <v>0</v>
      </c>
      <c r="D841">
        <f>IF(I841="","",COUNTIF(I$12:I841,DADOS!$AE$4))</f>
        <v>4</v>
      </c>
      <c r="E841">
        <f>IF(I841="","",IF(I841=DADOS!$AE$4,"",IF(OR(I841=DADOS!$AE$5,I841=DADOS!$AE$6,I841=DADOS!$AE$7),COUNTIFS('MODELO ORÇAMENTO'!$D$14:D841,'MODELO ORÇAMENTO'!D841,'MODELO ORÇAMENTO'!$I$14:I841,DADOS!$AE$5),COUNTIFS('MODELO ORÇAMENTO'!$D$14:D841,'MODELO ORÇAMENTO'!D841,'MODELO ORÇAMENTO'!$I$14:I841,DADOS!$AE$5))))</f>
        <v>13</v>
      </c>
      <c r="F841">
        <f>IF(I841="","",IF(I841=DADOS!$AE$4,"",IF(OR(I841=DADOS!$AE$5,I841=DADOS!$AE$6,I841=DADOS!$AE$7),COUNTIFS('MODELO ORÇAMENTO'!$D$14:D841,'MODELO ORÇAMENTO'!D841,'MODELO ORÇAMENTO'!$E$14:E841,'MODELO ORÇAMENTO'!E841,'MODELO ORÇAMENTO'!$I$14:I841,DADOS!$AE$6),COUNTIFS('MODELO ORÇAMENTO'!$D$14:D841,'MODELO ORÇAMENTO'!D841,'MODELO ORÇAMENTO'!$E$14:E841,'MODELO ORÇAMENTO'!E841,'MODELO ORÇAMENTO'!$I$14:I841,DADOS!$AE$6))))</f>
        <v>1</v>
      </c>
      <c r="G841">
        <f>IF(I841="","",IF(I841=DADOS!$AE$4,"",IF(OR(I841=DADOS!$AE$5,I841=DADOS!$AE$6,I841=DADOS!$AE$7),COUNTIFS('MODELO ORÇAMENTO'!$D$14:D841,'MODELO ORÇAMENTO'!D841,'MODELO ORÇAMENTO'!$E$14:E841,'MODELO ORÇAMENTO'!E841,'MODELO ORÇAMENTO'!$F$14:F841,'MODELO ORÇAMENTO'!F841,'MODELO ORÇAMENTO'!$I$14:I841,DADOS!$AE$7),COUNTIFS('MODELO ORÇAMENTO'!$D$14:D841,'MODELO ORÇAMENTO'!D841,'MODELO ORÇAMENTO'!$E$14:E841,'MODELO ORÇAMENTO'!E841,'MODELO ORÇAMENTO'!$F$14:F841,'MODELO ORÇAMENTO'!F841,'MODELO ORÇAMENTO'!$I$14:I841,DADOS!$AE$7))))</f>
        <v>0</v>
      </c>
      <c r="H841">
        <f>IF(I841="","",COUNTIFS('MODELO ORÇAMENTO'!$D$14:D841,'MODELO ORÇAMENTO'!D841,'MODELO ORÇAMENTO'!$E$14:E841,'MODELO ORÇAMENTO'!E841,'MODELO ORÇAMENTO'!$F$14:F841,'MODELO ORÇAMENTO'!F841,'MODELO ORÇAMENTO'!$G$14:G841,'MODELO ORÇAMENTO'!G841,'MODELO ORÇAMENTO'!$I$14:I841,DADOS!$AE$8))</f>
        <v>7</v>
      </c>
      <c r="I841" t="s">
        <v>16</v>
      </c>
      <c r="K841" s="49"/>
      <c r="L841" s="2" t="s">
        <v>1195</v>
      </c>
      <c r="O841" s="4" t="s">
        <v>1196</v>
      </c>
      <c r="P841" s="3" t="s">
        <v>52</v>
      </c>
      <c r="Q841" s="5">
        <v>2</v>
      </c>
      <c r="R841" s="7"/>
      <c r="S841" s="6"/>
      <c r="T841" s="8"/>
      <c r="U841" s="2" t="s">
        <v>42</v>
      </c>
      <c r="V841" s="43"/>
      <c r="Z841" s="10" t="s">
        <v>0</v>
      </c>
      <c r="AA841" s="10" t="s">
        <v>0</v>
      </c>
      <c r="AB841" s="10" t="s">
        <v>0</v>
      </c>
      <c r="AC841" s="10" t="s">
        <v>0</v>
      </c>
      <c r="AE841" s="10" t="s">
        <v>0</v>
      </c>
      <c r="AF841" s="10" t="s">
        <v>0</v>
      </c>
      <c r="AG841" s="10" t="s">
        <v>0</v>
      </c>
      <c r="AH841" s="10" t="s">
        <v>0</v>
      </c>
      <c r="AI841" s="10" t="s">
        <v>0</v>
      </c>
    </row>
    <row r="842" spans="2:35" x14ac:dyDescent="0.25">
      <c r="B842" t="str">
        <f>IFERROR(IF(I842=DADOS!$AE$8,S842,""),0)</f>
        <v/>
      </c>
      <c r="C842" t="str">
        <f>IF(I842=DADOS!$AE$8,S842,"")</f>
        <v/>
      </c>
      <c r="D842" t="str">
        <f>IF(I842="","",COUNTIF(I$12:I842,DADOS!$AE$4))</f>
        <v/>
      </c>
      <c r="E842" t="str">
        <f>IF(I842="","",IF(I842=DADOS!$AE$4,"",IF(OR(I842=DADOS!$AE$5,I842=DADOS!$AE$6,I842=DADOS!$AE$7),COUNTIFS('MODELO ORÇAMENTO'!$D$14:D842,'MODELO ORÇAMENTO'!D842,'MODELO ORÇAMENTO'!$I$14:I842,DADOS!$AE$5),COUNTIFS('MODELO ORÇAMENTO'!$D$14:D842,'MODELO ORÇAMENTO'!D842,'MODELO ORÇAMENTO'!$I$14:I842,DADOS!$AE$5))))</f>
        <v/>
      </c>
      <c r="F842" t="str">
        <f>IF(I842="","",IF(I842=DADOS!$AE$4,"",IF(OR(I842=DADOS!$AE$5,I842=DADOS!$AE$6,I842=DADOS!$AE$7),COUNTIFS('MODELO ORÇAMENTO'!$D$14:D842,'MODELO ORÇAMENTO'!D842,'MODELO ORÇAMENTO'!$E$14:E842,'MODELO ORÇAMENTO'!E842,'MODELO ORÇAMENTO'!$I$14:I842,DADOS!$AE$6),COUNTIFS('MODELO ORÇAMENTO'!$D$14:D842,'MODELO ORÇAMENTO'!D842,'MODELO ORÇAMENTO'!$E$14:E842,'MODELO ORÇAMENTO'!E842,'MODELO ORÇAMENTO'!$I$14:I842,DADOS!$AE$6))))</f>
        <v/>
      </c>
      <c r="G842" t="str">
        <f>IF(I842="","",IF(I842=DADOS!$AE$4,"",IF(OR(I842=DADOS!$AE$5,I842=DADOS!$AE$6,I842=DADOS!$AE$7),COUNTIFS('MODELO ORÇAMENTO'!$D$14:D842,'MODELO ORÇAMENTO'!D842,'MODELO ORÇAMENTO'!$E$14:E842,'MODELO ORÇAMENTO'!E842,'MODELO ORÇAMENTO'!$F$14:F842,'MODELO ORÇAMENTO'!F842,'MODELO ORÇAMENTO'!$I$14:I842,DADOS!$AE$7),COUNTIFS('MODELO ORÇAMENTO'!$D$14:D842,'MODELO ORÇAMENTO'!D842,'MODELO ORÇAMENTO'!$E$14:E842,'MODELO ORÇAMENTO'!E842,'MODELO ORÇAMENTO'!$F$14:F842,'MODELO ORÇAMENTO'!F842,'MODELO ORÇAMENTO'!$I$14:I842,DADOS!$AE$7))))</f>
        <v/>
      </c>
      <c r="H842" t="str">
        <f>IF(I842="","",COUNTIFS('MODELO ORÇAMENTO'!$D$14:D842,'MODELO ORÇAMENTO'!D842,'MODELO ORÇAMENTO'!$E$14:E842,'MODELO ORÇAMENTO'!E842,'MODELO ORÇAMENTO'!$F$14:F842,'MODELO ORÇAMENTO'!F842,'MODELO ORÇAMENTO'!$G$14:G842,'MODELO ORÇAMENTO'!G842,'MODELO ORÇAMENTO'!$I$14:I842,DADOS!$AE$8))</f>
        <v/>
      </c>
      <c r="K842" s="49"/>
      <c r="L842" s="2" t="s">
        <v>0</v>
      </c>
      <c r="O842" s="4" t="s">
        <v>0</v>
      </c>
      <c r="P842" s="3" t="s">
        <v>0</v>
      </c>
      <c r="Q842" s="5" t="s">
        <v>0</v>
      </c>
      <c r="R842" s="7"/>
      <c r="S842" s="6"/>
      <c r="T842" s="8"/>
      <c r="V842" s="43"/>
      <c r="Z842" s="10" t="s">
        <v>0</v>
      </c>
      <c r="AA842" s="10" t="s">
        <v>0</v>
      </c>
      <c r="AB842" s="10" t="s">
        <v>0</v>
      </c>
      <c r="AC842" s="10" t="s">
        <v>0</v>
      </c>
      <c r="AE842" s="10" t="s">
        <v>0</v>
      </c>
      <c r="AF842" s="10" t="s">
        <v>0</v>
      </c>
      <c r="AG842" s="10" t="s">
        <v>0</v>
      </c>
      <c r="AH842" s="10" t="s">
        <v>0</v>
      </c>
      <c r="AI842" s="10" t="s">
        <v>0</v>
      </c>
    </row>
    <row r="843" spans="2:35" x14ac:dyDescent="0.25">
      <c r="B843" t="str">
        <f>IFERROR(IF(I843=DADOS!$AE$8,S843,""),0)</f>
        <v/>
      </c>
      <c r="C843" t="str">
        <f>IF(I843=DADOS!$AE$8,S843,"")</f>
        <v/>
      </c>
      <c r="D843">
        <f>IF(I843="","",COUNTIF(I$12:I843,DADOS!$AE$4))</f>
        <v>4</v>
      </c>
      <c r="E843">
        <f>IF(I843="","",IF(I843=DADOS!$AE$4,"",IF(OR(I843=DADOS!$AE$5,I843=DADOS!$AE$6,I843=DADOS!$AE$7),COUNTIFS('MODELO ORÇAMENTO'!$D$14:D843,'MODELO ORÇAMENTO'!D843,'MODELO ORÇAMENTO'!$I$14:I843,DADOS!$AE$5),COUNTIFS('MODELO ORÇAMENTO'!$D$14:D843,'MODELO ORÇAMENTO'!D843,'MODELO ORÇAMENTO'!$I$14:I843,DADOS!$AE$5))))</f>
        <v>13</v>
      </c>
      <c r="F843">
        <f>IF(I843="","",IF(I843=DADOS!$AE$4,"",IF(OR(I843=DADOS!$AE$5,I843=DADOS!$AE$6,I843=DADOS!$AE$7),COUNTIFS('MODELO ORÇAMENTO'!$D$14:D843,'MODELO ORÇAMENTO'!D843,'MODELO ORÇAMENTO'!$E$14:E843,'MODELO ORÇAMENTO'!E843,'MODELO ORÇAMENTO'!$I$14:I843,DADOS!$AE$6),COUNTIFS('MODELO ORÇAMENTO'!$D$14:D843,'MODELO ORÇAMENTO'!D843,'MODELO ORÇAMENTO'!$E$14:E843,'MODELO ORÇAMENTO'!E843,'MODELO ORÇAMENTO'!$I$14:I843,DADOS!$AE$6))))</f>
        <v>2</v>
      </c>
      <c r="G843">
        <f>IF(I843="","",IF(I843=DADOS!$AE$4,"",IF(OR(I843=DADOS!$AE$5,I843=DADOS!$AE$6,I843=DADOS!$AE$7),COUNTIFS('MODELO ORÇAMENTO'!$D$14:D843,'MODELO ORÇAMENTO'!D843,'MODELO ORÇAMENTO'!$E$14:E843,'MODELO ORÇAMENTO'!E843,'MODELO ORÇAMENTO'!$F$14:F843,'MODELO ORÇAMENTO'!F843,'MODELO ORÇAMENTO'!$I$14:I843,DADOS!$AE$7),COUNTIFS('MODELO ORÇAMENTO'!$D$14:D843,'MODELO ORÇAMENTO'!D843,'MODELO ORÇAMENTO'!$E$14:E843,'MODELO ORÇAMENTO'!E843,'MODELO ORÇAMENTO'!$F$14:F843,'MODELO ORÇAMENTO'!F843,'MODELO ORÇAMENTO'!$I$14:I843,DADOS!$AE$7))))</f>
        <v>0</v>
      </c>
      <c r="H843">
        <f>IF(I843="","",COUNTIFS('MODELO ORÇAMENTO'!$D$14:D843,'MODELO ORÇAMENTO'!D843,'MODELO ORÇAMENTO'!$E$14:E843,'MODELO ORÇAMENTO'!E843,'MODELO ORÇAMENTO'!$F$14:F843,'MODELO ORÇAMENTO'!F843,'MODELO ORÇAMENTO'!$G$14:G843,'MODELO ORÇAMENTO'!G843,'MODELO ORÇAMENTO'!$I$14:I843,DADOS!$AE$8))</f>
        <v>0</v>
      </c>
      <c r="I843" t="s">
        <v>14</v>
      </c>
      <c r="K843" s="49"/>
      <c r="L843" s="2" t="s">
        <v>1197</v>
      </c>
      <c r="O843" s="4" t="s">
        <v>687</v>
      </c>
      <c r="P843" s="3" t="s">
        <v>0</v>
      </c>
      <c r="Q843" s="5" t="s">
        <v>0</v>
      </c>
      <c r="R843" s="7"/>
      <c r="S843" s="6"/>
      <c r="T843" s="8"/>
      <c r="V843" s="43"/>
      <c r="X843" s="9" t="s">
        <v>687</v>
      </c>
      <c r="Z843" s="10" t="s">
        <v>0</v>
      </c>
      <c r="AA843" s="10" t="s">
        <v>0</v>
      </c>
      <c r="AB843" s="10" t="s">
        <v>0</v>
      </c>
      <c r="AC843" s="10" t="s">
        <v>0</v>
      </c>
      <c r="AE843" s="10" t="s">
        <v>0</v>
      </c>
      <c r="AF843" s="10" t="s">
        <v>0</v>
      </c>
      <c r="AG843" s="10" t="s">
        <v>0</v>
      </c>
      <c r="AH843" s="10" t="s">
        <v>0</v>
      </c>
      <c r="AI843" s="10" t="s">
        <v>0</v>
      </c>
    </row>
    <row r="844" spans="2:35" ht="60" x14ac:dyDescent="0.25">
      <c r="B844">
        <f>IFERROR(IF(I844=DADOS!$AE$8,S844,""),0)</f>
        <v>0</v>
      </c>
      <c r="C844">
        <f>IF(I844=DADOS!$AE$8,S844,"")</f>
        <v>0</v>
      </c>
      <c r="D844">
        <f>IF(I844="","",COUNTIF(I$12:I844,DADOS!$AE$4))</f>
        <v>4</v>
      </c>
      <c r="E844">
        <f>IF(I844="","",IF(I844=DADOS!$AE$4,"",IF(OR(I844=DADOS!$AE$5,I844=DADOS!$AE$6,I844=DADOS!$AE$7),COUNTIFS('MODELO ORÇAMENTO'!$D$14:D844,'MODELO ORÇAMENTO'!D844,'MODELO ORÇAMENTO'!$I$14:I844,DADOS!$AE$5),COUNTIFS('MODELO ORÇAMENTO'!$D$14:D844,'MODELO ORÇAMENTO'!D844,'MODELO ORÇAMENTO'!$I$14:I844,DADOS!$AE$5))))</f>
        <v>13</v>
      </c>
      <c r="F844">
        <f>IF(I844="","",IF(I844=DADOS!$AE$4,"",IF(OR(I844=DADOS!$AE$5,I844=DADOS!$AE$6,I844=DADOS!$AE$7),COUNTIFS('MODELO ORÇAMENTO'!$D$14:D844,'MODELO ORÇAMENTO'!D844,'MODELO ORÇAMENTO'!$E$14:E844,'MODELO ORÇAMENTO'!E844,'MODELO ORÇAMENTO'!$I$14:I844,DADOS!$AE$6),COUNTIFS('MODELO ORÇAMENTO'!$D$14:D844,'MODELO ORÇAMENTO'!D844,'MODELO ORÇAMENTO'!$E$14:E844,'MODELO ORÇAMENTO'!E844,'MODELO ORÇAMENTO'!$I$14:I844,DADOS!$AE$6))))</f>
        <v>2</v>
      </c>
      <c r="G844">
        <f>IF(I844="","",IF(I844=DADOS!$AE$4,"",IF(OR(I844=DADOS!$AE$5,I844=DADOS!$AE$6,I844=DADOS!$AE$7),COUNTIFS('MODELO ORÇAMENTO'!$D$14:D844,'MODELO ORÇAMENTO'!D844,'MODELO ORÇAMENTO'!$E$14:E844,'MODELO ORÇAMENTO'!E844,'MODELO ORÇAMENTO'!$F$14:F844,'MODELO ORÇAMENTO'!F844,'MODELO ORÇAMENTO'!$I$14:I844,DADOS!$AE$7),COUNTIFS('MODELO ORÇAMENTO'!$D$14:D844,'MODELO ORÇAMENTO'!D844,'MODELO ORÇAMENTO'!$E$14:E844,'MODELO ORÇAMENTO'!E844,'MODELO ORÇAMENTO'!$F$14:F844,'MODELO ORÇAMENTO'!F844,'MODELO ORÇAMENTO'!$I$14:I844,DADOS!$AE$7))))</f>
        <v>0</v>
      </c>
      <c r="H844">
        <f>IF(I844="","",COUNTIFS('MODELO ORÇAMENTO'!$D$14:D844,'MODELO ORÇAMENTO'!D844,'MODELO ORÇAMENTO'!$E$14:E844,'MODELO ORÇAMENTO'!E844,'MODELO ORÇAMENTO'!$F$14:F844,'MODELO ORÇAMENTO'!F844,'MODELO ORÇAMENTO'!$G$14:G844,'MODELO ORÇAMENTO'!G844,'MODELO ORÇAMENTO'!$I$14:I844,DADOS!$AE$8))</f>
        <v>1</v>
      </c>
      <c r="I844" t="s">
        <v>16</v>
      </c>
      <c r="K844" s="49"/>
      <c r="L844" s="2" t="s">
        <v>1198</v>
      </c>
      <c r="O844" s="4" t="s">
        <v>689</v>
      </c>
      <c r="P844" s="3" t="s">
        <v>52</v>
      </c>
      <c r="Q844" s="5">
        <v>3</v>
      </c>
      <c r="R844" s="7"/>
      <c r="S844" s="6"/>
      <c r="T844" s="8"/>
      <c r="U844" s="2" t="s">
        <v>42</v>
      </c>
      <c r="V844" s="43"/>
      <c r="Z844" s="10" t="s">
        <v>0</v>
      </c>
      <c r="AA844" s="10" t="s">
        <v>0</v>
      </c>
      <c r="AB844" s="10" t="s">
        <v>0</v>
      </c>
      <c r="AC844" s="10" t="s">
        <v>0</v>
      </c>
      <c r="AE844" s="10" t="s">
        <v>0</v>
      </c>
      <c r="AF844" s="10" t="s">
        <v>0</v>
      </c>
      <c r="AG844" s="10" t="s">
        <v>0</v>
      </c>
      <c r="AH844" s="10" t="s">
        <v>0</v>
      </c>
      <c r="AI844" s="10" t="s">
        <v>0</v>
      </c>
    </row>
    <row r="845" spans="2:35" ht="60" x14ac:dyDescent="0.25">
      <c r="B845">
        <f>IFERROR(IF(I845=DADOS!$AE$8,S845,""),0)</f>
        <v>0</v>
      </c>
      <c r="C845">
        <f>IF(I845=DADOS!$AE$8,S845,"")</f>
        <v>0</v>
      </c>
      <c r="D845">
        <f>IF(I845="","",COUNTIF(I$12:I845,DADOS!$AE$4))</f>
        <v>4</v>
      </c>
      <c r="E845">
        <f>IF(I845="","",IF(I845=DADOS!$AE$4,"",IF(OR(I845=DADOS!$AE$5,I845=DADOS!$AE$6,I845=DADOS!$AE$7),COUNTIFS('MODELO ORÇAMENTO'!$D$14:D845,'MODELO ORÇAMENTO'!D845,'MODELO ORÇAMENTO'!$I$14:I845,DADOS!$AE$5),COUNTIFS('MODELO ORÇAMENTO'!$D$14:D845,'MODELO ORÇAMENTO'!D845,'MODELO ORÇAMENTO'!$I$14:I845,DADOS!$AE$5))))</f>
        <v>13</v>
      </c>
      <c r="F845">
        <f>IF(I845="","",IF(I845=DADOS!$AE$4,"",IF(OR(I845=DADOS!$AE$5,I845=DADOS!$AE$6,I845=DADOS!$AE$7),COUNTIFS('MODELO ORÇAMENTO'!$D$14:D845,'MODELO ORÇAMENTO'!D845,'MODELO ORÇAMENTO'!$E$14:E845,'MODELO ORÇAMENTO'!E845,'MODELO ORÇAMENTO'!$I$14:I845,DADOS!$AE$6),COUNTIFS('MODELO ORÇAMENTO'!$D$14:D845,'MODELO ORÇAMENTO'!D845,'MODELO ORÇAMENTO'!$E$14:E845,'MODELO ORÇAMENTO'!E845,'MODELO ORÇAMENTO'!$I$14:I845,DADOS!$AE$6))))</f>
        <v>2</v>
      </c>
      <c r="G845">
        <f>IF(I845="","",IF(I845=DADOS!$AE$4,"",IF(OR(I845=DADOS!$AE$5,I845=DADOS!$AE$6,I845=DADOS!$AE$7),COUNTIFS('MODELO ORÇAMENTO'!$D$14:D845,'MODELO ORÇAMENTO'!D845,'MODELO ORÇAMENTO'!$E$14:E845,'MODELO ORÇAMENTO'!E845,'MODELO ORÇAMENTO'!$F$14:F845,'MODELO ORÇAMENTO'!F845,'MODELO ORÇAMENTO'!$I$14:I845,DADOS!$AE$7),COUNTIFS('MODELO ORÇAMENTO'!$D$14:D845,'MODELO ORÇAMENTO'!D845,'MODELO ORÇAMENTO'!$E$14:E845,'MODELO ORÇAMENTO'!E845,'MODELO ORÇAMENTO'!$F$14:F845,'MODELO ORÇAMENTO'!F845,'MODELO ORÇAMENTO'!$I$14:I845,DADOS!$AE$7))))</f>
        <v>0</v>
      </c>
      <c r="H845">
        <f>IF(I845="","",COUNTIFS('MODELO ORÇAMENTO'!$D$14:D845,'MODELO ORÇAMENTO'!D845,'MODELO ORÇAMENTO'!$E$14:E845,'MODELO ORÇAMENTO'!E845,'MODELO ORÇAMENTO'!$F$14:F845,'MODELO ORÇAMENTO'!F845,'MODELO ORÇAMENTO'!$G$14:G845,'MODELO ORÇAMENTO'!G845,'MODELO ORÇAMENTO'!$I$14:I845,DADOS!$AE$8))</f>
        <v>2</v>
      </c>
      <c r="I845" t="s">
        <v>16</v>
      </c>
      <c r="K845" s="49"/>
      <c r="L845" s="2" t="s">
        <v>1199</v>
      </c>
      <c r="O845" s="4" t="s">
        <v>691</v>
      </c>
      <c r="P845" s="3" t="s">
        <v>52</v>
      </c>
      <c r="Q845" s="5">
        <v>23</v>
      </c>
      <c r="R845" s="7"/>
      <c r="S845" s="6"/>
      <c r="T845" s="8"/>
      <c r="U845" s="2" t="s">
        <v>42</v>
      </c>
      <c r="V845" s="43"/>
      <c r="Z845" s="10" t="s">
        <v>0</v>
      </c>
      <c r="AA845" s="10" t="s">
        <v>0</v>
      </c>
      <c r="AB845" s="10" t="s">
        <v>0</v>
      </c>
      <c r="AC845" s="10" t="s">
        <v>0</v>
      </c>
      <c r="AE845" s="10" t="s">
        <v>0</v>
      </c>
      <c r="AF845" s="10" t="s">
        <v>0</v>
      </c>
      <c r="AG845" s="10" t="s">
        <v>0</v>
      </c>
      <c r="AH845" s="10" t="s">
        <v>0</v>
      </c>
      <c r="AI845" s="10" t="s">
        <v>0</v>
      </c>
    </row>
    <row r="846" spans="2:35" ht="45" x14ac:dyDescent="0.25">
      <c r="B846">
        <f>IFERROR(IF(I846=DADOS!$AE$8,S846,""),0)</f>
        <v>0</v>
      </c>
      <c r="C846">
        <f>IF(I846=DADOS!$AE$8,S846,"")</f>
        <v>0</v>
      </c>
      <c r="D846">
        <f>IF(I846="","",COUNTIF(I$12:I846,DADOS!$AE$4))</f>
        <v>4</v>
      </c>
      <c r="E846">
        <f>IF(I846="","",IF(I846=DADOS!$AE$4,"",IF(OR(I846=DADOS!$AE$5,I846=DADOS!$AE$6,I846=DADOS!$AE$7),COUNTIFS('MODELO ORÇAMENTO'!$D$14:D846,'MODELO ORÇAMENTO'!D846,'MODELO ORÇAMENTO'!$I$14:I846,DADOS!$AE$5),COUNTIFS('MODELO ORÇAMENTO'!$D$14:D846,'MODELO ORÇAMENTO'!D846,'MODELO ORÇAMENTO'!$I$14:I846,DADOS!$AE$5))))</f>
        <v>13</v>
      </c>
      <c r="F846">
        <f>IF(I846="","",IF(I846=DADOS!$AE$4,"",IF(OR(I846=DADOS!$AE$5,I846=DADOS!$AE$6,I846=DADOS!$AE$7),COUNTIFS('MODELO ORÇAMENTO'!$D$14:D846,'MODELO ORÇAMENTO'!D846,'MODELO ORÇAMENTO'!$E$14:E846,'MODELO ORÇAMENTO'!E846,'MODELO ORÇAMENTO'!$I$14:I846,DADOS!$AE$6),COUNTIFS('MODELO ORÇAMENTO'!$D$14:D846,'MODELO ORÇAMENTO'!D846,'MODELO ORÇAMENTO'!$E$14:E846,'MODELO ORÇAMENTO'!E846,'MODELO ORÇAMENTO'!$I$14:I846,DADOS!$AE$6))))</f>
        <v>2</v>
      </c>
      <c r="G846">
        <f>IF(I846="","",IF(I846=DADOS!$AE$4,"",IF(OR(I846=DADOS!$AE$5,I846=DADOS!$AE$6,I846=DADOS!$AE$7),COUNTIFS('MODELO ORÇAMENTO'!$D$14:D846,'MODELO ORÇAMENTO'!D846,'MODELO ORÇAMENTO'!$E$14:E846,'MODELO ORÇAMENTO'!E846,'MODELO ORÇAMENTO'!$F$14:F846,'MODELO ORÇAMENTO'!F846,'MODELO ORÇAMENTO'!$I$14:I846,DADOS!$AE$7),COUNTIFS('MODELO ORÇAMENTO'!$D$14:D846,'MODELO ORÇAMENTO'!D846,'MODELO ORÇAMENTO'!$E$14:E846,'MODELO ORÇAMENTO'!E846,'MODELO ORÇAMENTO'!$F$14:F846,'MODELO ORÇAMENTO'!F846,'MODELO ORÇAMENTO'!$I$14:I846,DADOS!$AE$7))))</f>
        <v>0</v>
      </c>
      <c r="H846">
        <f>IF(I846="","",COUNTIFS('MODELO ORÇAMENTO'!$D$14:D846,'MODELO ORÇAMENTO'!D846,'MODELO ORÇAMENTO'!$E$14:E846,'MODELO ORÇAMENTO'!E846,'MODELO ORÇAMENTO'!$F$14:F846,'MODELO ORÇAMENTO'!F846,'MODELO ORÇAMENTO'!$G$14:G846,'MODELO ORÇAMENTO'!G846,'MODELO ORÇAMENTO'!$I$14:I846,DADOS!$AE$8))</f>
        <v>3</v>
      </c>
      <c r="I846" t="s">
        <v>16</v>
      </c>
      <c r="K846" s="49"/>
      <c r="L846" s="2" t="s">
        <v>1200</v>
      </c>
      <c r="O846" s="4" t="s">
        <v>693</v>
      </c>
      <c r="P846" s="3" t="s">
        <v>52</v>
      </c>
      <c r="Q846" s="5">
        <v>22</v>
      </c>
      <c r="R846" s="7"/>
      <c r="S846" s="6"/>
      <c r="T846" s="8"/>
      <c r="U846" s="2" t="s">
        <v>42</v>
      </c>
      <c r="V846" s="43"/>
      <c r="Z846" s="10" t="s">
        <v>0</v>
      </c>
      <c r="AA846" s="10" t="s">
        <v>0</v>
      </c>
      <c r="AB846" s="10" t="s">
        <v>0</v>
      </c>
      <c r="AC846" s="10" t="s">
        <v>0</v>
      </c>
      <c r="AE846" s="10" t="s">
        <v>0</v>
      </c>
      <c r="AF846" s="10" t="s">
        <v>0</v>
      </c>
      <c r="AG846" s="10" t="s">
        <v>0</v>
      </c>
      <c r="AH846" s="10" t="s">
        <v>0</v>
      </c>
      <c r="AI846" s="10" t="s">
        <v>0</v>
      </c>
    </row>
    <row r="847" spans="2:35" ht="60" x14ac:dyDescent="0.25">
      <c r="B847">
        <f>IFERROR(IF(I847=DADOS!$AE$8,S847,""),0)</f>
        <v>0</v>
      </c>
      <c r="C847">
        <f>IF(I847=DADOS!$AE$8,S847,"")</f>
        <v>0</v>
      </c>
      <c r="D847">
        <f>IF(I847="","",COUNTIF(I$12:I847,DADOS!$AE$4))</f>
        <v>4</v>
      </c>
      <c r="E847">
        <f>IF(I847="","",IF(I847=DADOS!$AE$4,"",IF(OR(I847=DADOS!$AE$5,I847=DADOS!$AE$6,I847=DADOS!$AE$7),COUNTIFS('MODELO ORÇAMENTO'!$D$14:D847,'MODELO ORÇAMENTO'!D847,'MODELO ORÇAMENTO'!$I$14:I847,DADOS!$AE$5),COUNTIFS('MODELO ORÇAMENTO'!$D$14:D847,'MODELO ORÇAMENTO'!D847,'MODELO ORÇAMENTO'!$I$14:I847,DADOS!$AE$5))))</f>
        <v>13</v>
      </c>
      <c r="F847">
        <f>IF(I847="","",IF(I847=DADOS!$AE$4,"",IF(OR(I847=DADOS!$AE$5,I847=DADOS!$AE$6,I847=DADOS!$AE$7),COUNTIFS('MODELO ORÇAMENTO'!$D$14:D847,'MODELO ORÇAMENTO'!D847,'MODELO ORÇAMENTO'!$E$14:E847,'MODELO ORÇAMENTO'!E847,'MODELO ORÇAMENTO'!$I$14:I847,DADOS!$AE$6),COUNTIFS('MODELO ORÇAMENTO'!$D$14:D847,'MODELO ORÇAMENTO'!D847,'MODELO ORÇAMENTO'!$E$14:E847,'MODELO ORÇAMENTO'!E847,'MODELO ORÇAMENTO'!$I$14:I847,DADOS!$AE$6))))</f>
        <v>2</v>
      </c>
      <c r="G847">
        <f>IF(I847="","",IF(I847=DADOS!$AE$4,"",IF(OR(I847=DADOS!$AE$5,I847=DADOS!$AE$6,I847=DADOS!$AE$7),COUNTIFS('MODELO ORÇAMENTO'!$D$14:D847,'MODELO ORÇAMENTO'!D847,'MODELO ORÇAMENTO'!$E$14:E847,'MODELO ORÇAMENTO'!E847,'MODELO ORÇAMENTO'!$F$14:F847,'MODELO ORÇAMENTO'!F847,'MODELO ORÇAMENTO'!$I$14:I847,DADOS!$AE$7),COUNTIFS('MODELO ORÇAMENTO'!$D$14:D847,'MODELO ORÇAMENTO'!D847,'MODELO ORÇAMENTO'!$E$14:E847,'MODELO ORÇAMENTO'!E847,'MODELO ORÇAMENTO'!$F$14:F847,'MODELO ORÇAMENTO'!F847,'MODELO ORÇAMENTO'!$I$14:I847,DADOS!$AE$7))))</f>
        <v>0</v>
      </c>
      <c r="H847">
        <f>IF(I847="","",COUNTIFS('MODELO ORÇAMENTO'!$D$14:D847,'MODELO ORÇAMENTO'!D847,'MODELO ORÇAMENTO'!$E$14:E847,'MODELO ORÇAMENTO'!E847,'MODELO ORÇAMENTO'!$F$14:F847,'MODELO ORÇAMENTO'!F847,'MODELO ORÇAMENTO'!$G$14:G847,'MODELO ORÇAMENTO'!G847,'MODELO ORÇAMENTO'!$I$14:I847,DADOS!$AE$8))</f>
        <v>4</v>
      </c>
      <c r="I847" t="s">
        <v>16</v>
      </c>
      <c r="K847" s="49"/>
      <c r="L847" s="2" t="s">
        <v>1201</v>
      </c>
      <c r="O847" s="4" t="s">
        <v>695</v>
      </c>
      <c r="P847" s="3" t="s">
        <v>52</v>
      </c>
      <c r="Q847" s="5">
        <v>5</v>
      </c>
      <c r="R847" s="7"/>
      <c r="S847" s="6"/>
      <c r="T847" s="8"/>
      <c r="U847" s="2" t="s">
        <v>42</v>
      </c>
      <c r="V847" s="43"/>
      <c r="Z847" s="10" t="s">
        <v>0</v>
      </c>
      <c r="AA847" s="10" t="s">
        <v>0</v>
      </c>
      <c r="AB847" s="10" t="s">
        <v>0</v>
      </c>
      <c r="AC847" s="10" t="s">
        <v>0</v>
      </c>
      <c r="AE847" s="10" t="s">
        <v>0</v>
      </c>
      <c r="AF847" s="10" t="s">
        <v>0</v>
      </c>
      <c r="AG847" s="10" t="s">
        <v>0</v>
      </c>
      <c r="AH847" s="10" t="s">
        <v>0</v>
      </c>
      <c r="AI847" s="10" t="s">
        <v>0</v>
      </c>
    </row>
    <row r="848" spans="2:35" ht="75" x14ac:dyDescent="0.25">
      <c r="B848">
        <f>IFERROR(IF(I848=DADOS!$AE$8,S848,""),0)</f>
        <v>0</v>
      </c>
      <c r="C848">
        <f>IF(I848=DADOS!$AE$8,S848,"")</f>
        <v>0</v>
      </c>
      <c r="D848">
        <f>IF(I848="","",COUNTIF(I$12:I848,DADOS!$AE$4))</f>
        <v>4</v>
      </c>
      <c r="E848">
        <f>IF(I848="","",IF(I848=DADOS!$AE$4,"",IF(OR(I848=DADOS!$AE$5,I848=DADOS!$AE$6,I848=DADOS!$AE$7),COUNTIFS('MODELO ORÇAMENTO'!$D$14:D848,'MODELO ORÇAMENTO'!D848,'MODELO ORÇAMENTO'!$I$14:I848,DADOS!$AE$5),COUNTIFS('MODELO ORÇAMENTO'!$D$14:D848,'MODELO ORÇAMENTO'!D848,'MODELO ORÇAMENTO'!$I$14:I848,DADOS!$AE$5))))</f>
        <v>13</v>
      </c>
      <c r="F848">
        <f>IF(I848="","",IF(I848=DADOS!$AE$4,"",IF(OR(I848=DADOS!$AE$5,I848=DADOS!$AE$6,I848=DADOS!$AE$7),COUNTIFS('MODELO ORÇAMENTO'!$D$14:D848,'MODELO ORÇAMENTO'!D848,'MODELO ORÇAMENTO'!$E$14:E848,'MODELO ORÇAMENTO'!E848,'MODELO ORÇAMENTO'!$I$14:I848,DADOS!$AE$6),COUNTIFS('MODELO ORÇAMENTO'!$D$14:D848,'MODELO ORÇAMENTO'!D848,'MODELO ORÇAMENTO'!$E$14:E848,'MODELO ORÇAMENTO'!E848,'MODELO ORÇAMENTO'!$I$14:I848,DADOS!$AE$6))))</f>
        <v>2</v>
      </c>
      <c r="G848">
        <f>IF(I848="","",IF(I848=DADOS!$AE$4,"",IF(OR(I848=DADOS!$AE$5,I848=DADOS!$AE$6,I848=DADOS!$AE$7),COUNTIFS('MODELO ORÇAMENTO'!$D$14:D848,'MODELO ORÇAMENTO'!D848,'MODELO ORÇAMENTO'!$E$14:E848,'MODELO ORÇAMENTO'!E848,'MODELO ORÇAMENTO'!$F$14:F848,'MODELO ORÇAMENTO'!F848,'MODELO ORÇAMENTO'!$I$14:I848,DADOS!$AE$7),COUNTIFS('MODELO ORÇAMENTO'!$D$14:D848,'MODELO ORÇAMENTO'!D848,'MODELO ORÇAMENTO'!$E$14:E848,'MODELO ORÇAMENTO'!E848,'MODELO ORÇAMENTO'!$F$14:F848,'MODELO ORÇAMENTO'!F848,'MODELO ORÇAMENTO'!$I$14:I848,DADOS!$AE$7))))</f>
        <v>0</v>
      </c>
      <c r="H848">
        <f>IF(I848="","",COUNTIFS('MODELO ORÇAMENTO'!$D$14:D848,'MODELO ORÇAMENTO'!D848,'MODELO ORÇAMENTO'!$E$14:E848,'MODELO ORÇAMENTO'!E848,'MODELO ORÇAMENTO'!$F$14:F848,'MODELO ORÇAMENTO'!F848,'MODELO ORÇAMENTO'!$G$14:G848,'MODELO ORÇAMENTO'!G848,'MODELO ORÇAMENTO'!$I$14:I848,DADOS!$AE$8))</f>
        <v>5</v>
      </c>
      <c r="I848" t="s">
        <v>16</v>
      </c>
      <c r="K848" s="49"/>
      <c r="L848" s="2" t="s">
        <v>1202</v>
      </c>
      <c r="O848" s="4" t="s">
        <v>697</v>
      </c>
      <c r="P848" s="3" t="s">
        <v>52</v>
      </c>
      <c r="Q848" s="5">
        <v>1</v>
      </c>
      <c r="R848" s="7"/>
      <c r="S848" s="6"/>
      <c r="T848" s="8"/>
      <c r="U848" s="2" t="s">
        <v>42</v>
      </c>
      <c r="V848" s="43"/>
      <c r="Z848" s="10" t="s">
        <v>0</v>
      </c>
      <c r="AA848" s="10" t="s">
        <v>0</v>
      </c>
      <c r="AB848" s="10" t="s">
        <v>0</v>
      </c>
      <c r="AC848" s="10" t="s">
        <v>0</v>
      </c>
      <c r="AE848" s="10" t="s">
        <v>0</v>
      </c>
      <c r="AF848" s="10" t="s">
        <v>0</v>
      </c>
      <c r="AG848" s="10" t="s">
        <v>0</v>
      </c>
      <c r="AH848" s="10" t="s">
        <v>0</v>
      </c>
      <c r="AI848" s="10" t="s">
        <v>0</v>
      </c>
    </row>
    <row r="849" spans="2:35" ht="45" x14ac:dyDescent="0.25">
      <c r="B849">
        <f>IFERROR(IF(I849=DADOS!$AE$8,S849,""),0)</f>
        <v>0</v>
      </c>
      <c r="C849">
        <f>IF(I849=DADOS!$AE$8,S849,"")</f>
        <v>0</v>
      </c>
      <c r="D849">
        <f>IF(I849="","",COUNTIF(I$12:I849,DADOS!$AE$4))</f>
        <v>4</v>
      </c>
      <c r="E849">
        <f>IF(I849="","",IF(I849=DADOS!$AE$4,"",IF(OR(I849=DADOS!$AE$5,I849=DADOS!$AE$6,I849=DADOS!$AE$7),COUNTIFS('MODELO ORÇAMENTO'!$D$14:D849,'MODELO ORÇAMENTO'!D849,'MODELO ORÇAMENTO'!$I$14:I849,DADOS!$AE$5),COUNTIFS('MODELO ORÇAMENTO'!$D$14:D849,'MODELO ORÇAMENTO'!D849,'MODELO ORÇAMENTO'!$I$14:I849,DADOS!$AE$5))))</f>
        <v>13</v>
      </c>
      <c r="F849">
        <f>IF(I849="","",IF(I849=DADOS!$AE$4,"",IF(OR(I849=DADOS!$AE$5,I849=DADOS!$AE$6,I849=DADOS!$AE$7),COUNTIFS('MODELO ORÇAMENTO'!$D$14:D849,'MODELO ORÇAMENTO'!D849,'MODELO ORÇAMENTO'!$E$14:E849,'MODELO ORÇAMENTO'!E849,'MODELO ORÇAMENTO'!$I$14:I849,DADOS!$AE$6),COUNTIFS('MODELO ORÇAMENTO'!$D$14:D849,'MODELO ORÇAMENTO'!D849,'MODELO ORÇAMENTO'!$E$14:E849,'MODELO ORÇAMENTO'!E849,'MODELO ORÇAMENTO'!$I$14:I849,DADOS!$AE$6))))</f>
        <v>2</v>
      </c>
      <c r="G849">
        <f>IF(I849="","",IF(I849=DADOS!$AE$4,"",IF(OR(I849=DADOS!$AE$5,I849=DADOS!$AE$6,I849=DADOS!$AE$7),COUNTIFS('MODELO ORÇAMENTO'!$D$14:D849,'MODELO ORÇAMENTO'!D849,'MODELO ORÇAMENTO'!$E$14:E849,'MODELO ORÇAMENTO'!E849,'MODELO ORÇAMENTO'!$F$14:F849,'MODELO ORÇAMENTO'!F849,'MODELO ORÇAMENTO'!$I$14:I849,DADOS!$AE$7),COUNTIFS('MODELO ORÇAMENTO'!$D$14:D849,'MODELO ORÇAMENTO'!D849,'MODELO ORÇAMENTO'!$E$14:E849,'MODELO ORÇAMENTO'!E849,'MODELO ORÇAMENTO'!$F$14:F849,'MODELO ORÇAMENTO'!F849,'MODELO ORÇAMENTO'!$I$14:I849,DADOS!$AE$7))))</f>
        <v>0</v>
      </c>
      <c r="H849">
        <f>IF(I849="","",COUNTIFS('MODELO ORÇAMENTO'!$D$14:D849,'MODELO ORÇAMENTO'!D849,'MODELO ORÇAMENTO'!$E$14:E849,'MODELO ORÇAMENTO'!E849,'MODELO ORÇAMENTO'!$F$14:F849,'MODELO ORÇAMENTO'!F849,'MODELO ORÇAMENTO'!$G$14:G849,'MODELO ORÇAMENTO'!G849,'MODELO ORÇAMENTO'!$I$14:I849,DADOS!$AE$8))</f>
        <v>6</v>
      </c>
      <c r="I849" t="s">
        <v>16</v>
      </c>
      <c r="K849" s="49"/>
      <c r="L849" s="2" t="s">
        <v>1203</v>
      </c>
      <c r="O849" s="4" t="s">
        <v>699</v>
      </c>
      <c r="P849" s="3" t="s">
        <v>52</v>
      </c>
      <c r="Q849" s="5">
        <v>9</v>
      </c>
      <c r="R849" s="7"/>
      <c r="S849" s="6"/>
      <c r="T849" s="8"/>
      <c r="U849" s="2" t="s">
        <v>42</v>
      </c>
      <c r="V849" s="43"/>
      <c r="Z849" s="10" t="s">
        <v>0</v>
      </c>
      <c r="AA849" s="10" t="s">
        <v>0</v>
      </c>
      <c r="AB849" s="10" t="s">
        <v>0</v>
      </c>
      <c r="AC849" s="10" t="s">
        <v>0</v>
      </c>
      <c r="AE849" s="10" t="s">
        <v>0</v>
      </c>
      <c r="AF849" s="10" t="s">
        <v>0</v>
      </c>
      <c r="AG849" s="10" t="s">
        <v>0</v>
      </c>
      <c r="AH849" s="10" t="s">
        <v>0</v>
      </c>
      <c r="AI849" s="10" t="s">
        <v>0</v>
      </c>
    </row>
    <row r="850" spans="2:35" ht="75" x14ac:dyDescent="0.25">
      <c r="B850">
        <f>IFERROR(IF(I850=DADOS!$AE$8,S850,""),0)</f>
        <v>0</v>
      </c>
      <c r="C850">
        <f>IF(I850=DADOS!$AE$8,S850,"")</f>
        <v>0</v>
      </c>
      <c r="D850">
        <f>IF(I850="","",COUNTIF(I$12:I850,DADOS!$AE$4))</f>
        <v>4</v>
      </c>
      <c r="E850">
        <f>IF(I850="","",IF(I850=DADOS!$AE$4,"",IF(OR(I850=DADOS!$AE$5,I850=DADOS!$AE$6,I850=DADOS!$AE$7),COUNTIFS('MODELO ORÇAMENTO'!$D$14:D850,'MODELO ORÇAMENTO'!D850,'MODELO ORÇAMENTO'!$I$14:I850,DADOS!$AE$5),COUNTIFS('MODELO ORÇAMENTO'!$D$14:D850,'MODELO ORÇAMENTO'!D850,'MODELO ORÇAMENTO'!$I$14:I850,DADOS!$AE$5))))</f>
        <v>13</v>
      </c>
      <c r="F850">
        <f>IF(I850="","",IF(I850=DADOS!$AE$4,"",IF(OR(I850=DADOS!$AE$5,I850=DADOS!$AE$6,I850=DADOS!$AE$7),COUNTIFS('MODELO ORÇAMENTO'!$D$14:D850,'MODELO ORÇAMENTO'!D850,'MODELO ORÇAMENTO'!$E$14:E850,'MODELO ORÇAMENTO'!E850,'MODELO ORÇAMENTO'!$I$14:I850,DADOS!$AE$6),COUNTIFS('MODELO ORÇAMENTO'!$D$14:D850,'MODELO ORÇAMENTO'!D850,'MODELO ORÇAMENTO'!$E$14:E850,'MODELO ORÇAMENTO'!E850,'MODELO ORÇAMENTO'!$I$14:I850,DADOS!$AE$6))))</f>
        <v>2</v>
      </c>
      <c r="G850">
        <f>IF(I850="","",IF(I850=DADOS!$AE$4,"",IF(OR(I850=DADOS!$AE$5,I850=DADOS!$AE$6,I850=DADOS!$AE$7),COUNTIFS('MODELO ORÇAMENTO'!$D$14:D850,'MODELO ORÇAMENTO'!D850,'MODELO ORÇAMENTO'!$E$14:E850,'MODELO ORÇAMENTO'!E850,'MODELO ORÇAMENTO'!$F$14:F850,'MODELO ORÇAMENTO'!F850,'MODELO ORÇAMENTO'!$I$14:I850,DADOS!$AE$7),COUNTIFS('MODELO ORÇAMENTO'!$D$14:D850,'MODELO ORÇAMENTO'!D850,'MODELO ORÇAMENTO'!$E$14:E850,'MODELO ORÇAMENTO'!E850,'MODELO ORÇAMENTO'!$F$14:F850,'MODELO ORÇAMENTO'!F850,'MODELO ORÇAMENTO'!$I$14:I850,DADOS!$AE$7))))</f>
        <v>0</v>
      </c>
      <c r="H850">
        <f>IF(I850="","",COUNTIFS('MODELO ORÇAMENTO'!$D$14:D850,'MODELO ORÇAMENTO'!D850,'MODELO ORÇAMENTO'!$E$14:E850,'MODELO ORÇAMENTO'!E850,'MODELO ORÇAMENTO'!$F$14:F850,'MODELO ORÇAMENTO'!F850,'MODELO ORÇAMENTO'!$G$14:G850,'MODELO ORÇAMENTO'!G850,'MODELO ORÇAMENTO'!$I$14:I850,DADOS!$AE$8))</f>
        <v>7</v>
      </c>
      <c r="I850" t="s">
        <v>16</v>
      </c>
      <c r="K850" s="49"/>
      <c r="L850" s="2" t="s">
        <v>1204</v>
      </c>
      <c r="O850" s="4" t="s">
        <v>701</v>
      </c>
      <c r="P850" s="3" t="s">
        <v>52</v>
      </c>
      <c r="Q850" s="5">
        <v>2</v>
      </c>
      <c r="R850" s="7"/>
      <c r="S850" s="6"/>
      <c r="T850" s="8"/>
      <c r="U850" s="2" t="s">
        <v>42</v>
      </c>
      <c r="V850" s="43"/>
      <c r="Z850" s="10" t="s">
        <v>0</v>
      </c>
      <c r="AA850" s="10" t="s">
        <v>0</v>
      </c>
      <c r="AB850" s="10" t="s">
        <v>0</v>
      </c>
      <c r="AC850" s="10" t="s">
        <v>0</v>
      </c>
      <c r="AE850" s="10" t="s">
        <v>0</v>
      </c>
      <c r="AF850" s="10" t="s">
        <v>0</v>
      </c>
      <c r="AG850" s="10" t="s">
        <v>0</v>
      </c>
      <c r="AH850" s="10" t="s">
        <v>0</v>
      </c>
      <c r="AI850" s="10" t="s">
        <v>0</v>
      </c>
    </row>
    <row r="851" spans="2:35" ht="75" x14ac:dyDescent="0.25">
      <c r="B851">
        <f>IFERROR(IF(I851=DADOS!$AE$8,S851,""),0)</f>
        <v>0</v>
      </c>
      <c r="C851">
        <f>IF(I851=DADOS!$AE$8,S851,"")</f>
        <v>0</v>
      </c>
      <c r="D851">
        <f>IF(I851="","",COUNTIF(I$12:I851,DADOS!$AE$4))</f>
        <v>4</v>
      </c>
      <c r="E851">
        <f>IF(I851="","",IF(I851=DADOS!$AE$4,"",IF(OR(I851=DADOS!$AE$5,I851=DADOS!$AE$6,I851=DADOS!$AE$7),COUNTIFS('MODELO ORÇAMENTO'!$D$14:D851,'MODELO ORÇAMENTO'!D851,'MODELO ORÇAMENTO'!$I$14:I851,DADOS!$AE$5),COUNTIFS('MODELO ORÇAMENTO'!$D$14:D851,'MODELO ORÇAMENTO'!D851,'MODELO ORÇAMENTO'!$I$14:I851,DADOS!$AE$5))))</f>
        <v>13</v>
      </c>
      <c r="F851">
        <f>IF(I851="","",IF(I851=DADOS!$AE$4,"",IF(OR(I851=DADOS!$AE$5,I851=DADOS!$AE$6,I851=DADOS!$AE$7),COUNTIFS('MODELO ORÇAMENTO'!$D$14:D851,'MODELO ORÇAMENTO'!D851,'MODELO ORÇAMENTO'!$E$14:E851,'MODELO ORÇAMENTO'!E851,'MODELO ORÇAMENTO'!$I$14:I851,DADOS!$AE$6),COUNTIFS('MODELO ORÇAMENTO'!$D$14:D851,'MODELO ORÇAMENTO'!D851,'MODELO ORÇAMENTO'!$E$14:E851,'MODELO ORÇAMENTO'!E851,'MODELO ORÇAMENTO'!$I$14:I851,DADOS!$AE$6))))</f>
        <v>2</v>
      </c>
      <c r="G851">
        <f>IF(I851="","",IF(I851=DADOS!$AE$4,"",IF(OR(I851=DADOS!$AE$5,I851=DADOS!$AE$6,I851=DADOS!$AE$7),COUNTIFS('MODELO ORÇAMENTO'!$D$14:D851,'MODELO ORÇAMENTO'!D851,'MODELO ORÇAMENTO'!$E$14:E851,'MODELO ORÇAMENTO'!E851,'MODELO ORÇAMENTO'!$F$14:F851,'MODELO ORÇAMENTO'!F851,'MODELO ORÇAMENTO'!$I$14:I851,DADOS!$AE$7),COUNTIFS('MODELO ORÇAMENTO'!$D$14:D851,'MODELO ORÇAMENTO'!D851,'MODELO ORÇAMENTO'!$E$14:E851,'MODELO ORÇAMENTO'!E851,'MODELO ORÇAMENTO'!$F$14:F851,'MODELO ORÇAMENTO'!F851,'MODELO ORÇAMENTO'!$I$14:I851,DADOS!$AE$7))))</f>
        <v>0</v>
      </c>
      <c r="H851">
        <f>IF(I851="","",COUNTIFS('MODELO ORÇAMENTO'!$D$14:D851,'MODELO ORÇAMENTO'!D851,'MODELO ORÇAMENTO'!$E$14:E851,'MODELO ORÇAMENTO'!E851,'MODELO ORÇAMENTO'!$F$14:F851,'MODELO ORÇAMENTO'!F851,'MODELO ORÇAMENTO'!$G$14:G851,'MODELO ORÇAMENTO'!G851,'MODELO ORÇAMENTO'!$I$14:I851,DADOS!$AE$8))</f>
        <v>8</v>
      </c>
      <c r="I851" t="s">
        <v>16</v>
      </c>
      <c r="K851" s="49"/>
      <c r="L851" s="2" t="s">
        <v>1205</v>
      </c>
      <c r="O851" s="4" t="s">
        <v>703</v>
      </c>
      <c r="P851" s="3" t="s">
        <v>52</v>
      </c>
      <c r="Q851" s="5">
        <v>4</v>
      </c>
      <c r="R851" s="7"/>
      <c r="S851" s="6"/>
      <c r="T851" s="8"/>
      <c r="U851" s="2" t="s">
        <v>42</v>
      </c>
      <c r="V851" s="43"/>
      <c r="Z851" s="10" t="s">
        <v>0</v>
      </c>
      <c r="AA851" s="10" t="s">
        <v>0</v>
      </c>
      <c r="AB851" s="10" t="s">
        <v>0</v>
      </c>
      <c r="AC851" s="10" t="s">
        <v>0</v>
      </c>
      <c r="AE851" s="10" t="s">
        <v>0</v>
      </c>
      <c r="AF851" s="10" t="s">
        <v>0</v>
      </c>
      <c r="AG851" s="10" t="s">
        <v>0</v>
      </c>
      <c r="AH851" s="10" t="s">
        <v>0</v>
      </c>
      <c r="AI851" s="10" t="s">
        <v>0</v>
      </c>
    </row>
    <row r="852" spans="2:35" ht="60" x14ac:dyDescent="0.25">
      <c r="B852">
        <f>IFERROR(IF(I852=DADOS!$AE$8,S852,""),0)</f>
        <v>0</v>
      </c>
      <c r="C852">
        <f>IF(I852=DADOS!$AE$8,S852,"")</f>
        <v>0</v>
      </c>
      <c r="D852">
        <f>IF(I852="","",COUNTIF(I$12:I852,DADOS!$AE$4))</f>
        <v>4</v>
      </c>
      <c r="E852">
        <f>IF(I852="","",IF(I852=DADOS!$AE$4,"",IF(OR(I852=DADOS!$AE$5,I852=DADOS!$AE$6,I852=DADOS!$AE$7),COUNTIFS('MODELO ORÇAMENTO'!$D$14:D852,'MODELO ORÇAMENTO'!D852,'MODELO ORÇAMENTO'!$I$14:I852,DADOS!$AE$5),COUNTIFS('MODELO ORÇAMENTO'!$D$14:D852,'MODELO ORÇAMENTO'!D852,'MODELO ORÇAMENTO'!$I$14:I852,DADOS!$AE$5))))</f>
        <v>13</v>
      </c>
      <c r="F852">
        <f>IF(I852="","",IF(I852=DADOS!$AE$4,"",IF(OR(I852=DADOS!$AE$5,I852=DADOS!$AE$6,I852=DADOS!$AE$7),COUNTIFS('MODELO ORÇAMENTO'!$D$14:D852,'MODELO ORÇAMENTO'!D852,'MODELO ORÇAMENTO'!$E$14:E852,'MODELO ORÇAMENTO'!E852,'MODELO ORÇAMENTO'!$I$14:I852,DADOS!$AE$6),COUNTIFS('MODELO ORÇAMENTO'!$D$14:D852,'MODELO ORÇAMENTO'!D852,'MODELO ORÇAMENTO'!$E$14:E852,'MODELO ORÇAMENTO'!E852,'MODELO ORÇAMENTO'!$I$14:I852,DADOS!$AE$6))))</f>
        <v>2</v>
      </c>
      <c r="G852">
        <f>IF(I852="","",IF(I852=DADOS!$AE$4,"",IF(OR(I852=DADOS!$AE$5,I852=DADOS!$AE$6,I852=DADOS!$AE$7),COUNTIFS('MODELO ORÇAMENTO'!$D$14:D852,'MODELO ORÇAMENTO'!D852,'MODELO ORÇAMENTO'!$E$14:E852,'MODELO ORÇAMENTO'!E852,'MODELO ORÇAMENTO'!$F$14:F852,'MODELO ORÇAMENTO'!F852,'MODELO ORÇAMENTO'!$I$14:I852,DADOS!$AE$7),COUNTIFS('MODELO ORÇAMENTO'!$D$14:D852,'MODELO ORÇAMENTO'!D852,'MODELO ORÇAMENTO'!$E$14:E852,'MODELO ORÇAMENTO'!E852,'MODELO ORÇAMENTO'!$F$14:F852,'MODELO ORÇAMENTO'!F852,'MODELO ORÇAMENTO'!$I$14:I852,DADOS!$AE$7))))</f>
        <v>0</v>
      </c>
      <c r="H852">
        <f>IF(I852="","",COUNTIFS('MODELO ORÇAMENTO'!$D$14:D852,'MODELO ORÇAMENTO'!D852,'MODELO ORÇAMENTO'!$E$14:E852,'MODELO ORÇAMENTO'!E852,'MODELO ORÇAMENTO'!$F$14:F852,'MODELO ORÇAMENTO'!F852,'MODELO ORÇAMENTO'!$G$14:G852,'MODELO ORÇAMENTO'!G852,'MODELO ORÇAMENTO'!$I$14:I852,DADOS!$AE$8))</f>
        <v>9</v>
      </c>
      <c r="I852" t="s">
        <v>16</v>
      </c>
      <c r="K852" s="49"/>
      <c r="L852" s="2" t="s">
        <v>1206</v>
      </c>
      <c r="O852" s="4" t="s">
        <v>354</v>
      </c>
      <c r="P852" s="3" t="s">
        <v>52</v>
      </c>
      <c r="Q852" s="5">
        <v>18</v>
      </c>
      <c r="R852" s="7"/>
      <c r="S852" s="6"/>
      <c r="T852" s="8"/>
      <c r="U852" s="2" t="s">
        <v>42</v>
      </c>
      <c r="V852" s="43"/>
      <c r="Z852" s="10" t="s">
        <v>0</v>
      </c>
      <c r="AA852" s="10" t="s">
        <v>0</v>
      </c>
      <c r="AB852" s="10" t="s">
        <v>0</v>
      </c>
      <c r="AC852" s="10" t="s">
        <v>0</v>
      </c>
      <c r="AE852" s="10" t="s">
        <v>0</v>
      </c>
      <c r="AF852" s="10" t="s">
        <v>0</v>
      </c>
      <c r="AG852" s="10" t="s">
        <v>0</v>
      </c>
      <c r="AH852" s="10" t="s">
        <v>0</v>
      </c>
      <c r="AI852" s="10" t="s">
        <v>0</v>
      </c>
    </row>
    <row r="853" spans="2:35" ht="60" x14ac:dyDescent="0.25">
      <c r="B853">
        <f>IFERROR(IF(I853=DADOS!$AE$8,S853,""),0)</f>
        <v>0</v>
      </c>
      <c r="C853">
        <f>IF(I853=DADOS!$AE$8,S853,"")</f>
        <v>0</v>
      </c>
      <c r="D853">
        <f>IF(I853="","",COUNTIF(I$12:I853,DADOS!$AE$4))</f>
        <v>4</v>
      </c>
      <c r="E853">
        <f>IF(I853="","",IF(I853=DADOS!$AE$4,"",IF(OR(I853=DADOS!$AE$5,I853=DADOS!$AE$6,I853=DADOS!$AE$7),COUNTIFS('MODELO ORÇAMENTO'!$D$14:D853,'MODELO ORÇAMENTO'!D853,'MODELO ORÇAMENTO'!$I$14:I853,DADOS!$AE$5),COUNTIFS('MODELO ORÇAMENTO'!$D$14:D853,'MODELO ORÇAMENTO'!D853,'MODELO ORÇAMENTO'!$I$14:I853,DADOS!$AE$5))))</f>
        <v>13</v>
      </c>
      <c r="F853">
        <f>IF(I853="","",IF(I853=DADOS!$AE$4,"",IF(OR(I853=DADOS!$AE$5,I853=DADOS!$AE$6,I853=DADOS!$AE$7),COUNTIFS('MODELO ORÇAMENTO'!$D$14:D853,'MODELO ORÇAMENTO'!D853,'MODELO ORÇAMENTO'!$E$14:E853,'MODELO ORÇAMENTO'!E853,'MODELO ORÇAMENTO'!$I$14:I853,DADOS!$AE$6),COUNTIFS('MODELO ORÇAMENTO'!$D$14:D853,'MODELO ORÇAMENTO'!D853,'MODELO ORÇAMENTO'!$E$14:E853,'MODELO ORÇAMENTO'!E853,'MODELO ORÇAMENTO'!$I$14:I853,DADOS!$AE$6))))</f>
        <v>2</v>
      </c>
      <c r="G853">
        <f>IF(I853="","",IF(I853=DADOS!$AE$4,"",IF(OR(I853=DADOS!$AE$5,I853=DADOS!$AE$6,I853=DADOS!$AE$7),COUNTIFS('MODELO ORÇAMENTO'!$D$14:D853,'MODELO ORÇAMENTO'!D853,'MODELO ORÇAMENTO'!$E$14:E853,'MODELO ORÇAMENTO'!E853,'MODELO ORÇAMENTO'!$F$14:F853,'MODELO ORÇAMENTO'!F853,'MODELO ORÇAMENTO'!$I$14:I853,DADOS!$AE$7),COUNTIFS('MODELO ORÇAMENTO'!$D$14:D853,'MODELO ORÇAMENTO'!D853,'MODELO ORÇAMENTO'!$E$14:E853,'MODELO ORÇAMENTO'!E853,'MODELO ORÇAMENTO'!$F$14:F853,'MODELO ORÇAMENTO'!F853,'MODELO ORÇAMENTO'!$I$14:I853,DADOS!$AE$7))))</f>
        <v>0</v>
      </c>
      <c r="H853">
        <f>IF(I853="","",COUNTIFS('MODELO ORÇAMENTO'!$D$14:D853,'MODELO ORÇAMENTO'!D853,'MODELO ORÇAMENTO'!$E$14:E853,'MODELO ORÇAMENTO'!E853,'MODELO ORÇAMENTO'!$F$14:F853,'MODELO ORÇAMENTO'!F853,'MODELO ORÇAMENTO'!$G$14:G853,'MODELO ORÇAMENTO'!G853,'MODELO ORÇAMENTO'!$I$14:I853,DADOS!$AE$8))</f>
        <v>10</v>
      </c>
      <c r="I853" t="s">
        <v>16</v>
      </c>
      <c r="K853" s="49"/>
      <c r="L853" s="2" t="s">
        <v>1207</v>
      </c>
      <c r="O853" s="4" t="s">
        <v>706</v>
      </c>
      <c r="P853" s="3" t="s">
        <v>52</v>
      </c>
      <c r="Q853" s="5">
        <v>2</v>
      </c>
      <c r="R853" s="7"/>
      <c r="S853" s="6"/>
      <c r="T853" s="8"/>
      <c r="U853" s="2" t="s">
        <v>42</v>
      </c>
      <c r="V853" s="43"/>
      <c r="Z853" s="10" t="s">
        <v>0</v>
      </c>
      <c r="AA853" s="10" t="s">
        <v>0</v>
      </c>
      <c r="AB853" s="10" t="s">
        <v>0</v>
      </c>
      <c r="AC853" s="10" t="s">
        <v>0</v>
      </c>
      <c r="AE853" s="10" t="s">
        <v>0</v>
      </c>
      <c r="AF853" s="10" t="s">
        <v>0</v>
      </c>
      <c r="AG853" s="10" t="s">
        <v>0</v>
      </c>
      <c r="AH853" s="10" t="s">
        <v>0</v>
      </c>
      <c r="AI853" s="10" t="s">
        <v>0</v>
      </c>
    </row>
    <row r="854" spans="2:35" ht="75" x14ac:dyDescent="0.25">
      <c r="B854">
        <f>IFERROR(IF(I854=DADOS!$AE$8,S854,""),0)</f>
        <v>0</v>
      </c>
      <c r="C854">
        <f>IF(I854=DADOS!$AE$8,S854,"")</f>
        <v>0</v>
      </c>
      <c r="D854">
        <f>IF(I854="","",COUNTIF(I$12:I854,DADOS!$AE$4))</f>
        <v>4</v>
      </c>
      <c r="E854">
        <f>IF(I854="","",IF(I854=DADOS!$AE$4,"",IF(OR(I854=DADOS!$AE$5,I854=DADOS!$AE$6,I854=DADOS!$AE$7),COUNTIFS('MODELO ORÇAMENTO'!$D$14:D854,'MODELO ORÇAMENTO'!D854,'MODELO ORÇAMENTO'!$I$14:I854,DADOS!$AE$5),COUNTIFS('MODELO ORÇAMENTO'!$D$14:D854,'MODELO ORÇAMENTO'!D854,'MODELO ORÇAMENTO'!$I$14:I854,DADOS!$AE$5))))</f>
        <v>13</v>
      </c>
      <c r="F854">
        <f>IF(I854="","",IF(I854=DADOS!$AE$4,"",IF(OR(I854=DADOS!$AE$5,I854=DADOS!$AE$6,I854=DADOS!$AE$7),COUNTIFS('MODELO ORÇAMENTO'!$D$14:D854,'MODELO ORÇAMENTO'!D854,'MODELO ORÇAMENTO'!$E$14:E854,'MODELO ORÇAMENTO'!E854,'MODELO ORÇAMENTO'!$I$14:I854,DADOS!$AE$6),COUNTIFS('MODELO ORÇAMENTO'!$D$14:D854,'MODELO ORÇAMENTO'!D854,'MODELO ORÇAMENTO'!$E$14:E854,'MODELO ORÇAMENTO'!E854,'MODELO ORÇAMENTO'!$I$14:I854,DADOS!$AE$6))))</f>
        <v>2</v>
      </c>
      <c r="G854">
        <f>IF(I854="","",IF(I854=DADOS!$AE$4,"",IF(OR(I854=DADOS!$AE$5,I854=DADOS!$AE$6,I854=DADOS!$AE$7),COUNTIFS('MODELO ORÇAMENTO'!$D$14:D854,'MODELO ORÇAMENTO'!D854,'MODELO ORÇAMENTO'!$E$14:E854,'MODELO ORÇAMENTO'!E854,'MODELO ORÇAMENTO'!$F$14:F854,'MODELO ORÇAMENTO'!F854,'MODELO ORÇAMENTO'!$I$14:I854,DADOS!$AE$7),COUNTIFS('MODELO ORÇAMENTO'!$D$14:D854,'MODELO ORÇAMENTO'!D854,'MODELO ORÇAMENTO'!$E$14:E854,'MODELO ORÇAMENTO'!E854,'MODELO ORÇAMENTO'!$F$14:F854,'MODELO ORÇAMENTO'!F854,'MODELO ORÇAMENTO'!$I$14:I854,DADOS!$AE$7))))</f>
        <v>0</v>
      </c>
      <c r="H854">
        <f>IF(I854="","",COUNTIFS('MODELO ORÇAMENTO'!$D$14:D854,'MODELO ORÇAMENTO'!D854,'MODELO ORÇAMENTO'!$E$14:E854,'MODELO ORÇAMENTO'!E854,'MODELO ORÇAMENTO'!$F$14:F854,'MODELO ORÇAMENTO'!F854,'MODELO ORÇAMENTO'!$G$14:G854,'MODELO ORÇAMENTO'!G854,'MODELO ORÇAMENTO'!$I$14:I854,DADOS!$AE$8))</f>
        <v>11</v>
      </c>
      <c r="I854" t="s">
        <v>16</v>
      </c>
      <c r="K854" s="49"/>
      <c r="L854" s="2" t="s">
        <v>1208</v>
      </c>
      <c r="O854" s="4" t="s">
        <v>708</v>
      </c>
      <c r="P854" s="3" t="s">
        <v>52</v>
      </c>
      <c r="Q854" s="5">
        <v>6</v>
      </c>
      <c r="R854" s="7"/>
      <c r="S854" s="6"/>
      <c r="T854" s="8"/>
      <c r="U854" s="2" t="s">
        <v>42</v>
      </c>
      <c r="V854" s="43"/>
      <c r="Z854" s="10" t="s">
        <v>0</v>
      </c>
      <c r="AA854" s="10" t="s">
        <v>0</v>
      </c>
      <c r="AB854" s="10" t="s">
        <v>0</v>
      </c>
      <c r="AC854" s="10" t="s">
        <v>0</v>
      </c>
      <c r="AE854" s="10" t="s">
        <v>0</v>
      </c>
      <c r="AF854" s="10" t="s">
        <v>0</v>
      </c>
      <c r="AG854" s="10" t="s">
        <v>0</v>
      </c>
      <c r="AH854" s="10" t="s">
        <v>0</v>
      </c>
      <c r="AI854" s="10" t="s">
        <v>0</v>
      </c>
    </row>
    <row r="855" spans="2:35" ht="45" x14ac:dyDescent="0.25">
      <c r="B855">
        <f>IFERROR(IF(I855=DADOS!$AE$8,S855,""),0)</f>
        <v>0</v>
      </c>
      <c r="C855">
        <f>IF(I855=DADOS!$AE$8,S855,"")</f>
        <v>0</v>
      </c>
      <c r="D855">
        <f>IF(I855="","",COUNTIF(I$12:I855,DADOS!$AE$4))</f>
        <v>4</v>
      </c>
      <c r="E855">
        <f>IF(I855="","",IF(I855=DADOS!$AE$4,"",IF(OR(I855=DADOS!$AE$5,I855=DADOS!$AE$6,I855=DADOS!$AE$7),COUNTIFS('MODELO ORÇAMENTO'!$D$14:D855,'MODELO ORÇAMENTO'!D855,'MODELO ORÇAMENTO'!$I$14:I855,DADOS!$AE$5),COUNTIFS('MODELO ORÇAMENTO'!$D$14:D855,'MODELO ORÇAMENTO'!D855,'MODELO ORÇAMENTO'!$I$14:I855,DADOS!$AE$5))))</f>
        <v>13</v>
      </c>
      <c r="F855">
        <f>IF(I855="","",IF(I855=DADOS!$AE$4,"",IF(OR(I855=DADOS!$AE$5,I855=DADOS!$AE$6,I855=DADOS!$AE$7),COUNTIFS('MODELO ORÇAMENTO'!$D$14:D855,'MODELO ORÇAMENTO'!D855,'MODELO ORÇAMENTO'!$E$14:E855,'MODELO ORÇAMENTO'!E855,'MODELO ORÇAMENTO'!$I$14:I855,DADOS!$AE$6),COUNTIFS('MODELO ORÇAMENTO'!$D$14:D855,'MODELO ORÇAMENTO'!D855,'MODELO ORÇAMENTO'!$E$14:E855,'MODELO ORÇAMENTO'!E855,'MODELO ORÇAMENTO'!$I$14:I855,DADOS!$AE$6))))</f>
        <v>2</v>
      </c>
      <c r="G855">
        <f>IF(I855="","",IF(I855=DADOS!$AE$4,"",IF(OR(I855=DADOS!$AE$5,I855=DADOS!$AE$6,I855=DADOS!$AE$7),COUNTIFS('MODELO ORÇAMENTO'!$D$14:D855,'MODELO ORÇAMENTO'!D855,'MODELO ORÇAMENTO'!$E$14:E855,'MODELO ORÇAMENTO'!E855,'MODELO ORÇAMENTO'!$F$14:F855,'MODELO ORÇAMENTO'!F855,'MODELO ORÇAMENTO'!$I$14:I855,DADOS!$AE$7),COUNTIFS('MODELO ORÇAMENTO'!$D$14:D855,'MODELO ORÇAMENTO'!D855,'MODELO ORÇAMENTO'!$E$14:E855,'MODELO ORÇAMENTO'!E855,'MODELO ORÇAMENTO'!$F$14:F855,'MODELO ORÇAMENTO'!F855,'MODELO ORÇAMENTO'!$I$14:I855,DADOS!$AE$7))))</f>
        <v>0</v>
      </c>
      <c r="H855">
        <f>IF(I855="","",COUNTIFS('MODELO ORÇAMENTO'!$D$14:D855,'MODELO ORÇAMENTO'!D855,'MODELO ORÇAMENTO'!$E$14:E855,'MODELO ORÇAMENTO'!E855,'MODELO ORÇAMENTO'!$F$14:F855,'MODELO ORÇAMENTO'!F855,'MODELO ORÇAMENTO'!$G$14:G855,'MODELO ORÇAMENTO'!G855,'MODELO ORÇAMENTO'!$I$14:I855,DADOS!$AE$8))</f>
        <v>12</v>
      </c>
      <c r="I855" t="s">
        <v>16</v>
      </c>
      <c r="K855" s="49"/>
      <c r="L855" s="2" t="s">
        <v>1209</v>
      </c>
      <c r="O855" s="4" t="s">
        <v>693</v>
      </c>
      <c r="P855" s="3" t="s">
        <v>52</v>
      </c>
      <c r="Q855" s="5">
        <v>9</v>
      </c>
      <c r="R855" s="7"/>
      <c r="S855" s="6"/>
      <c r="T855" s="8"/>
      <c r="U855" s="2" t="s">
        <v>42</v>
      </c>
      <c r="V855" s="43"/>
      <c r="Z855" s="10" t="s">
        <v>0</v>
      </c>
      <c r="AA855" s="10" t="s">
        <v>0</v>
      </c>
      <c r="AB855" s="10" t="s">
        <v>0</v>
      </c>
      <c r="AC855" s="10" t="s">
        <v>0</v>
      </c>
      <c r="AE855" s="10" t="s">
        <v>0</v>
      </c>
      <c r="AF855" s="10" t="s">
        <v>0</v>
      </c>
      <c r="AG855" s="10" t="s">
        <v>0</v>
      </c>
      <c r="AH855" s="10" t="s">
        <v>0</v>
      </c>
      <c r="AI855" s="10" t="s">
        <v>0</v>
      </c>
    </row>
    <row r="856" spans="2:35" ht="45" x14ac:dyDescent="0.25">
      <c r="B856">
        <f>IFERROR(IF(I856=DADOS!$AE$8,S856,""),0)</f>
        <v>0</v>
      </c>
      <c r="C856">
        <f>IF(I856=DADOS!$AE$8,S856,"")</f>
        <v>0</v>
      </c>
      <c r="D856">
        <f>IF(I856="","",COUNTIF(I$12:I856,DADOS!$AE$4))</f>
        <v>4</v>
      </c>
      <c r="E856">
        <f>IF(I856="","",IF(I856=DADOS!$AE$4,"",IF(OR(I856=DADOS!$AE$5,I856=DADOS!$AE$6,I856=DADOS!$AE$7),COUNTIFS('MODELO ORÇAMENTO'!$D$14:D856,'MODELO ORÇAMENTO'!D856,'MODELO ORÇAMENTO'!$I$14:I856,DADOS!$AE$5),COUNTIFS('MODELO ORÇAMENTO'!$D$14:D856,'MODELO ORÇAMENTO'!D856,'MODELO ORÇAMENTO'!$I$14:I856,DADOS!$AE$5))))</f>
        <v>13</v>
      </c>
      <c r="F856">
        <f>IF(I856="","",IF(I856=DADOS!$AE$4,"",IF(OR(I856=DADOS!$AE$5,I856=DADOS!$AE$6,I856=DADOS!$AE$7),COUNTIFS('MODELO ORÇAMENTO'!$D$14:D856,'MODELO ORÇAMENTO'!D856,'MODELO ORÇAMENTO'!$E$14:E856,'MODELO ORÇAMENTO'!E856,'MODELO ORÇAMENTO'!$I$14:I856,DADOS!$AE$6),COUNTIFS('MODELO ORÇAMENTO'!$D$14:D856,'MODELO ORÇAMENTO'!D856,'MODELO ORÇAMENTO'!$E$14:E856,'MODELO ORÇAMENTO'!E856,'MODELO ORÇAMENTO'!$I$14:I856,DADOS!$AE$6))))</f>
        <v>2</v>
      </c>
      <c r="G856">
        <f>IF(I856="","",IF(I856=DADOS!$AE$4,"",IF(OR(I856=DADOS!$AE$5,I856=DADOS!$AE$6,I856=DADOS!$AE$7),COUNTIFS('MODELO ORÇAMENTO'!$D$14:D856,'MODELO ORÇAMENTO'!D856,'MODELO ORÇAMENTO'!$E$14:E856,'MODELO ORÇAMENTO'!E856,'MODELO ORÇAMENTO'!$F$14:F856,'MODELO ORÇAMENTO'!F856,'MODELO ORÇAMENTO'!$I$14:I856,DADOS!$AE$7),COUNTIFS('MODELO ORÇAMENTO'!$D$14:D856,'MODELO ORÇAMENTO'!D856,'MODELO ORÇAMENTO'!$E$14:E856,'MODELO ORÇAMENTO'!E856,'MODELO ORÇAMENTO'!$F$14:F856,'MODELO ORÇAMENTO'!F856,'MODELO ORÇAMENTO'!$I$14:I856,DADOS!$AE$7))))</f>
        <v>0</v>
      </c>
      <c r="H856">
        <f>IF(I856="","",COUNTIFS('MODELO ORÇAMENTO'!$D$14:D856,'MODELO ORÇAMENTO'!D856,'MODELO ORÇAMENTO'!$E$14:E856,'MODELO ORÇAMENTO'!E856,'MODELO ORÇAMENTO'!$F$14:F856,'MODELO ORÇAMENTO'!F856,'MODELO ORÇAMENTO'!$G$14:G856,'MODELO ORÇAMENTO'!G856,'MODELO ORÇAMENTO'!$I$14:I856,DADOS!$AE$8))</f>
        <v>13</v>
      </c>
      <c r="I856" t="s">
        <v>16</v>
      </c>
      <c r="K856" s="49"/>
      <c r="L856" s="2" t="s">
        <v>1210</v>
      </c>
      <c r="O856" s="4" t="s">
        <v>711</v>
      </c>
      <c r="P856" s="3" t="s">
        <v>52</v>
      </c>
      <c r="Q856" s="5">
        <v>8</v>
      </c>
      <c r="R856" s="7"/>
      <c r="S856" s="6"/>
      <c r="T856" s="8"/>
      <c r="U856" s="2" t="s">
        <v>42</v>
      </c>
      <c r="V856" s="43"/>
      <c r="Z856" s="10" t="s">
        <v>0</v>
      </c>
      <c r="AA856" s="10" t="s">
        <v>0</v>
      </c>
      <c r="AB856" s="10" t="s">
        <v>0</v>
      </c>
      <c r="AC856" s="10" t="s">
        <v>0</v>
      </c>
      <c r="AE856" s="10" t="s">
        <v>0</v>
      </c>
      <c r="AF856" s="10" t="s">
        <v>0</v>
      </c>
      <c r="AG856" s="10" t="s">
        <v>0</v>
      </c>
      <c r="AH856" s="10" t="s">
        <v>0</v>
      </c>
      <c r="AI856" s="10" t="s">
        <v>0</v>
      </c>
    </row>
    <row r="857" spans="2:35" ht="45" x14ac:dyDescent="0.25">
      <c r="B857">
        <f>IFERROR(IF(I857=DADOS!$AE$8,S857,""),0)</f>
        <v>0</v>
      </c>
      <c r="C857">
        <f>IF(I857=DADOS!$AE$8,S857,"")</f>
        <v>0</v>
      </c>
      <c r="D857">
        <f>IF(I857="","",COUNTIF(I$12:I857,DADOS!$AE$4))</f>
        <v>4</v>
      </c>
      <c r="E857">
        <f>IF(I857="","",IF(I857=DADOS!$AE$4,"",IF(OR(I857=DADOS!$AE$5,I857=DADOS!$AE$6,I857=DADOS!$AE$7),COUNTIFS('MODELO ORÇAMENTO'!$D$14:D857,'MODELO ORÇAMENTO'!D857,'MODELO ORÇAMENTO'!$I$14:I857,DADOS!$AE$5),COUNTIFS('MODELO ORÇAMENTO'!$D$14:D857,'MODELO ORÇAMENTO'!D857,'MODELO ORÇAMENTO'!$I$14:I857,DADOS!$AE$5))))</f>
        <v>13</v>
      </c>
      <c r="F857">
        <f>IF(I857="","",IF(I857=DADOS!$AE$4,"",IF(OR(I857=DADOS!$AE$5,I857=DADOS!$AE$6,I857=DADOS!$AE$7),COUNTIFS('MODELO ORÇAMENTO'!$D$14:D857,'MODELO ORÇAMENTO'!D857,'MODELO ORÇAMENTO'!$E$14:E857,'MODELO ORÇAMENTO'!E857,'MODELO ORÇAMENTO'!$I$14:I857,DADOS!$AE$6),COUNTIFS('MODELO ORÇAMENTO'!$D$14:D857,'MODELO ORÇAMENTO'!D857,'MODELO ORÇAMENTO'!$E$14:E857,'MODELO ORÇAMENTO'!E857,'MODELO ORÇAMENTO'!$I$14:I857,DADOS!$AE$6))))</f>
        <v>2</v>
      </c>
      <c r="G857">
        <f>IF(I857="","",IF(I857=DADOS!$AE$4,"",IF(OR(I857=DADOS!$AE$5,I857=DADOS!$AE$6,I857=DADOS!$AE$7),COUNTIFS('MODELO ORÇAMENTO'!$D$14:D857,'MODELO ORÇAMENTO'!D857,'MODELO ORÇAMENTO'!$E$14:E857,'MODELO ORÇAMENTO'!E857,'MODELO ORÇAMENTO'!$F$14:F857,'MODELO ORÇAMENTO'!F857,'MODELO ORÇAMENTO'!$I$14:I857,DADOS!$AE$7),COUNTIFS('MODELO ORÇAMENTO'!$D$14:D857,'MODELO ORÇAMENTO'!D857,'MODELO ORÇAMENTO'!$E$14:E857,'MODELO ORÇAMENTO'!E857,'MODELO ORÇAMENTO'!$F$14:F857,'MODELO ORÇAMENTO'!F857,'MODELO ORÇAMENTO'!$I$14:I857,DADOS!$AE$7))))</f>
        <v>0</v>
      </c>
      <c r="H857">
        <f>IF(I857="","",COUNTIFS('MODELO ORÇAMENTO'!$D$14:D857,'MODELO ORÇAMENTO'!D857,'MODELO ORÇAMENTO'!$E$14:E857,'MODELO ORÇAMENTO'!E857,'MODELO ORÇAMENTO'!$F$14:F857,'MODELO ORÇAMENTO'!F857,'MODELO ORÇAMENTO'!$G$14:G857,'MODELO ORÇAMENTO'!G857,'MODELO ORÇAMENTO'!$I$14:I857,DADOS!$AE$8))</f>
        <v>14</v>
      </c>
      <c r="I857" t="s">
        <v>16</v>
      </c>
      <c r="K857" s="49"/>
      <c r="L857" s="2" t="s">
        <v>1211</v>
      </c>
      <c r="O857" s="4" t="s">
        <v>713</v>
      </c>
      <c r="P857" s="3" t="s">
        <v>52</v>
      </c>
      <c r="Q857" s="5">
        <v>8</v>
      </c>
      <c r="R857" s="7"/>
      <c r="S857" s="6"/>
      <c r="T857" s="8"/>
      <c r="U857" s="2" t="s">
        <v>42</v>
      </c>
      <c r="V857" s="43"/>
      <c r="Z857" s="10" t="s">
        <v>0</v>
      </c>
      <c r="AA857" s="10" t="s">
        <v>0</v>
      </c>
      <c r="AB857" s="10" t="s">
        <v>0</v>
      </c>
      <c r="AC857" s="10" t="s">
        <v>0</v>
      </c>
      <c r="AE857" s="10" t="s">
        <v>0</v>
      </c>
      <c r="AF857" s="10" t="s">
        <v>0</v>
      </c>
      <c r="AG857" s="10" t="s">
        <v>0</v>
      </c>
      <c r="AH857" s="10" t="s">
        <v>0</v>
      </c>
      <c r="AI857" s="10" t="s">
        <v>0</v>
      </c>
    </row>
    <row r="858" spans="2:35" ht="45" x14ac:dyDescent="0.25">
      <c r="B858">
        <f>IFERROR(IF(I858=DADOS!$AE$8,S858,""),0)</f>
        <v>0</v>
      </c>
      <c r="C858">
        <f>IF(I858=DADOS!$AE$8,S858,"")</f>
        <v>0</v>
      </c>
      <c r="D858">
        <f>IF(I858="","",COUNTIF(I$12:I858,DADOS!$AE$4))</f>
        <v>4</v>
      </c>
      <c r="E858">
        <f>IF(I858="","",IF(I858=DADOS!$AE$4,"",IF(OR(I858=DADOS!$AE$5,I858=DADOS!$AE$6,I858=DADOS!$AE$7),COUNTIFS('MODELO ORÇAMENTO'!$D$14:D858,'MODELO ORÇAMENTO'!D858,'MODELO ORÇAMENTO'!$I$14:I858,DADOS!$AE$5),COUNTIFS('MODELO ORÇAMENTO'!$D$14:D858,'MODELO ORÇAMENTO'!D858,'MODELO ORÇAMENTO'!$I$14:I858,DADOS!$AE$5))))</f>
        <v>13</v>
      </c>
      <c r="F858">
        <f>IF(I858="","",IF(I858=DADOS!$AE$4,"",IF(OR(I858=DADOS!$AE$5,I858=DADOS!$AE$6,I858=DADOS!$AE$7),COUNTIFS('MODELO ORÇAMENTO'!$D$14:D858,'MODELO ORÇAMENTO'!D858,'MODELO ORÇAMENTO'!$E$14:E858,'MODELO ORÇAMENTO'!E858,'MODELO ORÇAMENTO'!$I$14:I858,DADOS!$AE$6),COUNTIFS('MODELO ORÇAMENTO'!$D$14:D858,'MODELO ORÇAMENTO'!D858,'MODELO ORÇAMENTO'!$E$14:E858,'MODELO ORÇAMENTO'!E858,'MODELO ORÇAMENTO'!$I$14:I858,DADOS!$AE$6))))</f>
        <v>2</v>
      </c>
      <c r="G858">
        <f>IF(I858="","",IF(I858=DADOS!$AE$4,"",IF(OR(I858=DADOS!$AE$5,I858=DADOS!$AE$6,I858=DADOS!$AE$7),COUNTIFS('MODELO ORÇAMENTO'!$D$14:D858,'MODELO ORÇAMENTO'!D858,'MODELO ORÇAMENTO'!$E$14:E858,'MODELO ORÇAMENTO'!E858,'MODELO ORÇAMENTO'!$F$14:F858,'MODELO ORÇAMENTO'!F858,'MODELO ORÇAMENTO'!$I$14:I858,DADOS!$AE$7),COUNTIFS('MODELO ORÇAMENTO'!$D$14:D858,'MODELO ORÇAMENTO'!D858,'MODELO ORÇAMENTO'!$E$14:E858,'MODELO ORÇAMENTO'!E858,'MODELO ORÇAMENTO'!$F$14:F858,'MODELO ORÇAMENTO'!F858,'MODELO ORÇAMENTO'!$I$14:I858,DADOS!$AE$7))))</f>
        <v>0</v>
      </c>
      <c r="H858">
        <f>IF(I858="","",COUNTIFS('MODELO ORÇAMENTO'!$D$14:D858,'MODELO ORÇAMENTO'!D858,'MODELO ORÇAMENTO'!$E$14:E858,'MODELO ORÇAMENTO'!E858,'MODELO ORÇAMENTO'!$F$14:F858,'MODELO ORÇAMENTO'!F858,'MODELO ORÇAMENTO'!$G$14:G858,'MODELO ORÇAMENTO'!G858,'MODELO ORÇAMENTO'!$I$14:I858,DADOS!$AE$8))</f>
        <v>15</v>
      </c>
      <c r="I858" t="s">
        <v>16</v>
      </c>
      <c r="K858" s="49"/>
      <c r="L858" s="2" t="s">
        <v>1212</v>
      </c>
      <c r="O858" s="4" t="s">
        <v>715</v>
      </c>
      <c r="P858" s="3" t="s">
        <v>52</v>
      </c>
      <c r="Q858" s="5">
        <v>8</v>
      </c>
      <c r="R858" s="7"/>
      <c r="S858" s="6"/>
      <c r="T858" s="8"/>
      <c r="U858" s="2" t="s">
        <v>42</v>
      </c>
      <c r="V858" s="43"/>
      <c r="Z858" s="10" t="s">
        <v>0</v>
      </c>
      <c r="AA858" s="10" t="s">
        <v>0</v>
      </c>
      <c r="AB858" s="10" t="s">
        <v>0</v>
      </c>
      <c r="AC858" s="10" t="s">
        <v>0</v>
      </c>
      <c r="AE858" s="10" t="s">
        <v>0</v>
      </c>
      <c r="AF858" s="10" t="s">
        <v>0</v>
      </c>
      <c r="AG858" s="10" t="s">
        <v>0</v>
      </c>
      <c r="AH858" s="10" t="s">
        <v>0</v>
      </c>
      <c r="AI858" s="10" t="s">
        <v>0</v>
      </c>
    </row>
    <row r="859" spans="2:35" ht="45" x14ac:dyDescent="0.25">
      <c r="B859">
        <f>IFERROR(IF(I859=DADOS!$AE$8,S859,""),0)</f>
        <v>0</v>
      </c>
      <c r="C859">
        <f>IF(I859=DADOS!$AE$8,S859,"")</f>
        <v>0</v>
      </c>
      <c r="D859">
        <f>IF(I859="","",COUNTIF(I$12:I859,DADOS!$AE$4))</f>
        <v>4</v>
      </c>
      <c r="E859">
        <f>IF(I859="","",IF(I859=DADOS!$AE$4,"",IF(OR(I859=DADOS!$AE$5,I859=DADOS!$AE$6,I859=DADOS!$AE$7),COUNTIFS('MODELO ORÇAMENTO'!$D$14:D859,'MODELO ORÇAMENTO'!D859,'MODELO ORÇAMENTO'!$I$14:I859,DADOS!$AE$5),COUNTIFS('MODELO ORÇAMENTO'!$D$14:D859,'MODELO ORÇAMENTO'!D859,'MODELO ORÇAMENTO'!$I$14:I859,DADOS!$AE$5))))</f>
        <v>13</v>
      </c>
      <c r="F859">
        <f>IF(I859="","",IF(I859=DADOS!$AE$4,"",IF(OR(I859=DADOS!$AE$5,I859=DADOS!$AE$6,I859=DADOS!$AE$7),COUNTIFS('MODELO ORÇAMENTO'!$D$14:D859,'MODELO ORÇAMENTO'!D859,'MODELO ORÇAMENTO'!$E$14:E859,'MODELO ORÇAMENTO'!E859,'MODELO ORÇAMENTO'!$I$14:I859,DADOS!$AE$6),COUNTIFS('MODELO ORÇAMENTO'!$D$14:D859,'MODELO ORÇAMENTO'!D859,'MODELO ORÇAMENTO'!$E$14:E859,'MODELO ORÇAMENTO'!E859,'MODELO ORÇAMENTO'!$I$14:I859,DADOS!$AE$6))))</f>
        <v>2</v>
      </c>
      <c r="G859">
        <f>IF(I859="","",IF(I859=DADOS!$AE$4,"",IF(OR(I859=DADOS!$AE$5,I859=DADOS!$AE$6,I859=DADOS!$AE$7),COUNTIFS('MODELO ORÇAMENTO'!$D$14:D859,'MODELO ORÇAMENTO'!D859,'MODELO ORÇAMENTO'!$E$14:E859,'MODELO ORÇAMENTO'!E859,'MODELO ORÇAMENTO'!$F$14:F859,'MODELO ORÇAMENTO'!F859,'MODELO ORÇAMENTO'!$I$14:I859,DADOS!$AE$7),COUNTIFS('MODELO ORÇAMENTO'!$D$14:D859,'MODELO ORÇAMENTO'!D859,'MODELO ORÇAMENTO'!$E$14:E859,'MODELO ORÇAMENTO'!E859,'MODELO ORÇAMENTO'!$F$14:F859,'MODELO ORÇAMENTO'!F859,'MODELO ORÇAMENTO'!$I$14:I859,DADOS!$AE$7))))</f>
        <v>0</v>
      </c>
      <c r="H859">
        <f>IF(I859="","",COUNTIFS('MODELO ORÇAMENTO'!$D$14:D859,'MODELO ORÇAMENTO'!D859,'MODELO ORÇAMENTO'!$E$14:E859,'MODELO ORÇAMENTO'!E859,'MODELO ORÇAMENTO'!$F$14:F859,'MODELO ORÇAMENTO'!F859,'MODELO ORÇAMENTO'!$G$14:G859,'MODELO ORÇAMENTO'!G859,'MODELO ORÇAMENTO'!$I$14:I859,DADOS!$AE$8))</f>
        <v>16</v>
      </c>
      <c r="I859" t="s">
        <v>16</v>
      </c>
      <c r="K859" s="49"/>
      <c r="L859" s="2" t="s">
        <v>1213</v>
      </c>
      <c r="O859" s="4" t="s">
        <v>717</v>
      </c>
      <c r="P859" s="3" t="s">
        <v>52</v>
      </c>
      <c r="Q859" s="5">
        <v>16</v>
      </c>
      <c r="R859" s="7"/>
      <c r="S859" s="6"/>
      <c r="T859" s="8"/>
      <c r="U859" s="2" t="s">
        <v>42</v>
      </c>
      <c r="V859" s="43"/>
      <c r="Z859" s="10" t="s">
        <v>0</v>
      </c>
      <c r="AA859" s="10" t="s">
        <v>0</v>
      </c>
      <c r="AB859" s="10" t="s">
        <v>0</v>
      </c>
      <c r="AC859" s="10" t="s">
        <v>0</v>
      </c>
      <c r="AE859" s="10" t="s">
        <v>0</v>
      </c>
      <c r="AF859" s="10" t="s">
        <v>0</v>
      </c>
      <c r="AG859" s="10" t="s">
        <v>0</v>
      </c>
      <c r="AH859" s="10" t="s">
        <v>0</v>
      </c>
      <c r="AI859" s="10" t="s">
        <v>0</v>
      </c>
    </row>
    <row r="860" spans="2:35" ht="45" x14ac:dyDescent="0.25">
      <c r="B860">
        <f>IFERROR(IF(I860=DADOS!$AE$8,S860,""),0)</f>
        <v>0</v>
      </c>
      <c r="C860">
        <f>IF(I860=DADOS!$AE$8,S860,"")</f>
        <v>0</v>
      </c>
      <c r="D860">
        <f>IF(I860="","",COUNTIF(I$12:I860,DADOS!$AE$4))</f>
        <v>4</v>
      </c>
      <c r="E860">
        <f>IF(I860="","",IF(I860=DADOS!$AE$4,"",IF(OR(I860=DADOS!$AE$5,I860=DADOS!$AE$6,I860=DADOS!$AE$7),COUNTIFS('MODELO ORÇAMENTO'!$D$14:D860,'MODELO ORÇAMENTO'!D860,'MODELO ORÇAMENTO'!$I$14:I860,DADOS!$AE$5),COUNTIFS('MODELO ORÇAMENTO'!$D$14:D860,'MODELO ORÇAMENTO'!D860,'MODELO ORÇAMENTO'!$I$14:I860,DADOS!$AE$5))))</f>
        <v>13</v>
      </c>
      <c r="F860">
        <f>IF(I860="","",IF(I860=DADOS!$AE$4,"",IF(OR(I860=DADOS!$AE$5,I860=DADOS!$AE$6,I860=DADOS!$AE$7),COUNTIFS('MODELO ORÇAMENTO'!$D$14:D860,'MODELO ORÇAMENTO'!D860,'MODELO ORÇAMENTO'!$E$14:E860,'MODELO ORÇAMENTO'!E860,'MODELO ORÇAMENTO'!$I$14:I860,DADOS!$AE$6),COUNTIFS('MODELO ORÇAMENTO'!$D$14:D860,'MODELO ORÇAMENTO'!D860,'MODELO ORÇAMENTO'!$E$14:E860,'MODELO ORÇAMENTO'!E860,'MODELO ORÇAMENTO'!$I$14:I860,DADOS!$AE$6))))</f>
        <v>2</v>
      </c>
      <c r="G860">
        <f>IF(I860="","",IF(I860=DADOS!$AE$4,"",IF(OR(I860=DADOS!$AE$5,I860=DADOS!$AE$6,I860=DADOS!$AE$7),COUNTIFS('MODELO ORÇAMENTO'!$D$14:D860,'MODELO ORÇAMENTO'!D860,'MODELO ORÇAMENTO'!$E$14:E860,'MODELO ORÇAMENTO'!E860,'MODELO ORÇAMENTO'!$F$14:F860,'MODELO ORÇAMENTO'!F860,'MODELO ORÇAMENTO'!$I$14:I860,DADOS!$AE$7),COUNTIFS('MODELO ORÇAMENTO'!$D$14:D860,'MODELO ORÇAMENTO'!D860,'MODELO ORÇAMENTO'!$E$14:E860,'MODELO ORÇAMENTO'!E860,'MODELO ORÇAMENTO'!$F$14:F860,'MODELO ORÇAMENTO'!F860,'MODELO ORÇAMENTO'!$I$14:I860,DADOS!$AE$7))))</f>
        <v>0</v>
      </c>
      <c r="H860">
        <f>IF(I860="","",COUNTIFS('MODELO ORÇAMENTO'!$D$14:D860,'MODELO ORÇAMENTO'!D860,'MODELO ORÇAMENTO'!$E$14:E860,'MODELO ORÇAMENTO'!E860,'MODELO ORÇAMENTO'!$F$14:F860,'MODELO ORÇAMENTO'!F860,'MODELO ORÇAMENTO'!$G$14:G860,'MODELO ORÇAMENTO'!G860,'MODELO ORÇAMENTO'!$I$14:I860,DADOS!$AE$8))</f>
        <v>17</v>
      </c>
      <c r="I860" t="s">
        <v>16</v>
      </c>
      <c r="K860" s="49"/>
      <c r="L860" s="2" t="s">
        <v>1214</v>
      </c>
      <c r="O860" s="4" t="s">
        <v>719</v>
      </c>
      <c r="P860" s="3" t="s">
        <v>52</v>
      </c>
      <c r="Q860" s="5">
        <v>2</v>
      </c>
      <c r="R860" s="7"/>
      <c r="S860" s="6"/>
      <c r="T860" s="8"/>
      <c r="U860" s="2" t="s">
        <v>42</v>
      </c>
      <c r="V860" s="43"/>
      <c r="Z860" s="10" t="s">
        <v>0</v>
      </c>
      <c r="AA860" s="10" t="s">
        <v>0</v>
      </c>
      <c r="AB860" s="10" t="s">
        <v>0</v>
      </c>
      <c r="AC860" s="10" t="s">
        <v>0</v>
      </c>
      <c r="AE860" s="10" t="s">
        <v>0</v>
      </c>
      <c r="AF860" s="10" t="s">
        <v>0</v>
      </c>
      <c r="AG860" s="10" t="s">
        <v>0</v>
      </c>
      <c r="AH860" s="10" t="s">
        <v>0</v>
      </c>
      <c r="AI860" s="10" t="s">
        <v>0</v>
      </c>
    </row>
    <row r="861" spans="2:35" ht="45" x14ac:dyDescent="0.25">
      <c r="B861">
        <f>IFERROR(IF(I861=DADOS!$AE$8,S861,""),0)</f>
        <v>0</v>
      </c>
      <c r="C861">
        <f>IF(I861=DADOS!$AE$8,S861,"")</f>
        <v>0</v>
      </c>
      <c r="D861">
        <f>IF(I861="","",COUNTIF(I$12:I861,DADOS!$AE$4))</f>
        <v>4</v>
      </c>
      <c r="E861">
        <f>IF(I861="","",IF(I861=DADOS!$AE$4,"",IF(OR(I861=DADOS!$AE$5,I861=DADOS!$AE$6,I861=DADOS!$AE$7),COUNTIFS('MODELO ORÇAMENTO'!$D$14:D861,'MODELO ORÇAMENTO'!D861,'MODELO ORÇAMENTO'!$I$14:I861,DADOS!$AE$5),COUNTIFS('MODELO ORÇAMENTO'!$D$14:D861,'MODELO ORÇAMENTO'!D861,'MODELO ORÇAMENTO'!$I$14:I861,DADOS!$AE$5))))</f>
        <v>13</v>
      </c>
      <c r="F861">
        <f>IF(I861="","",IF(I861=DADOS!$AE$4,"",IF(OR(I861=DADOS!$AE$5,I861=DADOS!$AE$6,I861=DADOS!$AE$7),COUNTIFS('MODELO ORÇAMENTO'!$D$14:D861,'MODELO ORÇAMENTO'!D861,'MODELO ORÇAMENTO'!$E$14:E861,'MODELO ORÇAMENTO'!E861,'MODELO ORÇAMENTO'!$I$14:I861,DADOS!$AE$6),COUNTIFS('MODELO ORÇAMENTO'!$D$14:D861,'MODELO ORÇAMENTO'!D861,'MODELO ORÇAMENTO'!$E$14:E861,'MODELO ORÇAMENTO'!E861,'MODELO ORÇAMENTO'!$I$14:I861,DADOS!$AE$6))))</f>
        <v>2</v>
      </c>
      <c r="G861">
        <f>IF(I861="","",IF(I861=DADOS!$AE$4,"",IF(OR(I861=DADOS!$AE$5,I861=DADOS!$AE$6,I861=DADOS!$AE$7),COUNTIFS('MODELO ORÇAMENTO'!$D$14:D861,'MODELO ORÇAMENTO'!D861,'MODELO ORÇAMENTO'!$E$14:E861,'MODELO ORÇAMENTO'!E861,'MODELO ORÇAMENTO'!$F$14:F861,'MODELO ORÇAMENTO'!F861,'MODELO ORÇAMENTO'!$I$14:I861,DADOS!$AE$7),COUNTIFS('MODELO ORÇAMENTO'!$D$14:D861,'MODELO ORÇAMENTO'!D861,'MODELO ORÇAMENTO'!$E$14:E861,'MODELO ORÇAMENTO'!E861,'MODELO ORÇAMENTO'!$F$14:F861,'MODELO ORÇAMENTO'!F861,'MODELO ORÇAMENTO'!$I$14:I861,DADOS!$AE$7))))</f>
        <v>0</v>
      </c>
      <c r="H861">
        <f>IF(I861="","",COUNTIFS('MODELO ORÇAMENTO'!$D$14:D861,'MODELO ORÇAMENTO'!D861,'MODELO ORÇAMENTO'!$E$14:E861,'MODELO ORÇAMENTO'!E861,'MODELO ORÇAMENTO'!$F$14:F861,'MODELO ORÇAMENTO'!F861,'MODELO ORÇAMENTO'!$G$14:G861,'MODELO ORÇAMENTO'!G861,'MODELO ORÇAMENTO'!$I$14:I861,DADOS!$AE$8))</f>
        <v>18</v>
      </c>
      <c r="I861" t="s">
        <v>16</v>
      </c>
      <c r="K861" s="49"/>
      <c r="L861" s="2" t="s">
        <v>1215</v>
      </c>
      <c r="O861" s="4" t="s">
        <v>721</v>
      </c>
      <c r="P861" s="3" t="s">
        <v>52</v>
      </c>
      <c r="Q861" s="5">
        <v>2</v>
      </c>
      <c r="R861" s="7"/>
      <c r="S861" s="6"/>
      <c r="T861" s="8"/>
      <c r="U861" s="2" t="s">
        <v>42</v>
      </c>
      <c r="V861" s="43"/>
      <c r="Z861" s="10" t="s">
        <v>0</v>
      </c>
      <c r="AA861" s="10" t="s">
        <v>0</v>
      </c>
      <c r="AB861" s="10" t="s">
        <v>0</v>
      </c>
      <c r="AC861" s="10" t="s">
        <v>0</v>
      </c>
      <c r="AE861" s="10" t="s">
        <v>0</v>
      </c>
      <c r="AF861" s="10" t="s">
        <v>0</v>
      </c>
      <c r="AG861" s="10" t="s">
        <v>0</v>
      </c>
      <c r="AH861" s="10" t="s">
        <v>0</v>
      </c>
      <c r="AI861" s="10" t="s">
        <v>0</v>
      </c>
    </row>
    <row r="862" spans="2:35" ht="45" x14ac:dyDescent="0.25">
      <c r="B862">
        <f>IFERROR(IF(I862=DADOS!$AE$8,S862,""),0)</f>
        <v>0</v>
      </c>
      <c r="C862">
        <f>IF(I862=DADOS!$AE$8,S862,"")</f>
        <v>0</v>
      </c>
      <c r="D862">
        <f>IF(I862="","",COUNTIF(I$12:I862,DADOS!$AE$4))</f>
        <v>4</v>
      </c>
      <c r="E862">
        <f>IF(I862="","",IF(I862=DADOS!$AE$4,"",IF(OR(I862=DADOS!$AE$5,I862=DADOS!$AE$6,I862=DADOS!$AE$7),COUNTIFS('MODELO ORÇAMENTO'!$D$14:D862,'MODELO ORÇAMENTO'!D862,'MODELO ORÇAMENTO'!$I$14:I862,DADOS!$AE$5),COUNTIFS('MODELO ORÇAMENTO'!$D$14:D862,'MODELO ORÇAMENTO'!D862,'MODELO ORÇAMENTO'!$I$14:I862,DADOS!$AE$5))))</f>
        <v>13</v>
      </c>
      <c r="F862">
        <f>IF(I862="","",IF(I862=DADOS!$AE$4,"",IF(OR(I862=DADOS!$AE$5,I862=DADOS!$AE$6,I862=DADOS!$AE$7),COUNTIFS('MODELO ORÇAMENTO'!$D$14:D862,'MODELO ORÇAMENTO'!D862,'MODELO ORÇAMENTO'!$E$14:E862,'MODELO ORÇAMENTO'!E862,'MODELO ORÇAMENTO'!$I$14:I862,DADOS!$AE$6),COUNTIFS('MODELO ORÇAMENTO'!$D$14:D862,'MODELO ORÇAMENTO'!D862,'MODELO ORÇAMENTO'!$E$14:E862,'MODELO ORÇAMENTO'!E862,'MODELO ORÇAMENTO'!$I$14:I862,DADOS!$AE$6))))</f>
        <v>2</v>
      </c>
      <c r="G862">
        <f>IF(I862="","",IF(I862=DADOS!$AE$4,"",IF(OR(I862=DADOS!$AE$5,I862=DADOS!$AE$6,I862=DADOS!$AE$7),COUNTIFS('MODELO ORÇAMENTO'!$D$14:D862,'MODELO ORÇAMENTO'!D862,'MODELO ORÇAMENTO'!$E$14:E862,'MODELO ORÇAMENTO'!E862,'MODELO ORÇAMENTO'!$F$14:F862,'MODELO ORÇAMENTO'!F862,'MODELO ORÇAMENTO'!$I$14:I862,DADOS!$AE$7),COUNTIFS('MODELO ORÇAMENTO'!$D$14:D862,'MODELO ORÇAMENTO'!D862,'MODELO ORÇAMENTO'!$E$14:E862,'MODELO ORÇAMENTO'!E862,'MODELO ORÇAMENTO'!$F$14:F862,'MODELO ORÇAMENTO'!F862,'MODELO ORÇAMENTO'!$I$14:I862,DADOS!$AE$7))))</f>
        <v>0</v>
      </c>
      <c r="H862">
        <f>IF(I862="","",COUNTIFS('MODELO ORÇAMENTO'!$D$14:D862,'MODELO ORÇAMENTO'!D862,'MODELO ORÇAMENTO'!$E$14:E862,'MODELO ORÇAMENTO'!E862,'MODELO ORÇAMENTO'!$F$14:F862,'MODELO ORÇAMENTO'!F862,'MODELO ORÇAMENTO'!$G$14:G862,'MODELO ORÇAMENTO'!G862,'MODELO ORÇAMENTO'!$I$14:I862,DADOS!$AE$8))</f>
        <v>19</v>
      </c>
      <c r="I862" t="s">
        <v>16</v>
      </c>
      <c r="K862" s="49"/>
      <c r="L862" s="2" t="s">
        <v>1216</v>
      </c>
      <c r="O862" s="4" t="s">
        <v>723</v>
      </c>
      <c r="P862" s="3" t="s">
        <v>52</v>
      </c>
      <c r="Q862" s="5">
        <v>1</v>
      </c>
      <c r="R862" s="7"/>
      <c r="S862" s="6"/>
      <c r="T862" s="8"/>
      <c r="U862" s="2" t="s">
        <v>42</v>
      </c>
      <c r="V862" s="43"/>
      <c r="Z862" s="10" t="s">
        <v>0</v>
      </c>
      <c r="AA862" s="10" t="s">
        <v>0</v>
      </c>
      <c r="AB862" s="10" t="s">
        <v>0</v>
      </c>
      <c r="AC862" s="10" t="s">
        <v>0</v>
      </c>
      <c r="AE862" s="10" t="s">
        <v>0</v>
      </c>
      <c r="AF862" s="10" t="s">
        <v>0</v>
      </c>
      <c r="AG862" s="10" t="s">
        <v>0</v>
      </c>
      <c r="AH862" s="10" t="s">
        <v>0</v>
      </c>
      <c r="AI862" s="10" t="s">
        <v>0</v>
      </c>
    </row>
    <row r="863" spans="2:35" ht="45" x14ac:dyDescent="0.25">
      <c r="B863">
        <f>IFERROR(IF(I863=DADOS!$AE$8,S863,""),0)</f>
        <v>0</v>
      </c>
      <c r="C863">
        <f>IF(I863=DADOS!$AE$8,S863,"")</f>
        <v>0</v>
      </c>
      <c r="D863">
        <f>IF(I863="","",COUNTIF(I$12:I863,DADOS!$AE$4))</f>
        <v>4</v>
      </c>
      <c r="E863">
        <f>IF(I863="","",IF(I863=DADOS!$AE$4,"",IF(OR(I863=DADOS!$AE$5,I863=DADOS!$AE$6,I863=DADOS!$AE$7),COUNTIFS('MODELO ORÇAMENTO'!$D$14:D863,'MODELO ORÇAMENTO'!D863,'MODELO ORÇAMENTO'!$I$14:I863,DADOS!$AE$5),COUNTIFS('MODELO ORÇAMENTO'!$D$14:D863,'MODELO ORÇAMENTO'!D863,'MODELO ORÇAMENTO'!$I$14:I863,DADOS!$AE$5))))</f>
        <v>13</v>
      </c>
      <c r="F863">
        <f>IF(I863="","",IF(I863=DADOS!$AE$4,"",IF(OR(I863=DADOS!$AE$5,I863=DADOS!$AE$6,I863=DADOS!$AE$7),COUNTIFS('MODELO ORÇAMENTO'!$D$14:D863,'MODELO ORÇAMENTO'!D863,'MODELO ORÇAMENTO'!$E$14:E863,'MODELO ORÇAMENTO'!E863,'MODELO ORÇAMENTO'!$I$14:I863,DADOS!$AE$6),COUNTIFS('MODELO ORÇAMENTO'!$D$14:D863,'MODELO ORÇAMENTO'!D863,'MODELO ORÇAMENTO'!$E$14:E863,'MODELO ORÇAMENTO'!E863,'MODELO ORÇAMENTO'!$I$14:I863,DADOS!$AE$6))))</f>
        <v>2</v>
      </c>
      <c r="G863">
        <f>IF(I863="","",IF(I863=DADOS!$AE$4,"",IF(OR(I863=DADOS!$AE$5,I863=DADOS!$AE$6,I863=DADOS!$AE$7),COUNTIFS('MODELO ORÇAMENTO'!$D$14:D863,'MODELO ORÇAMENTO'!D863,'MODELO ORÇAMENTO'!$E$14:E863,'MODELO ORÇAMENTO'!E863,'MODELO ORÇAMENTO'!$F$14:F863,'MODELO ORÇAMENTO'!F863,'MODELO ORÇAMENTO'!$I$14:I863,DADOS!$AE$7),COUNTIFS('MODELO ORÇAMENTO'!$D$14:D863,'MODELO ORÇAMENTO'!D863,'MODELO ORÇAMENTO'!$E$14:E863,'MODELO ORÇAMENTO'!E863,'MODELO ORÇAMENTO'!$F$14:F863,'MODELO ORÇAMENTO'!F863,'MODELO ORÇAMENTO'!$I$14:I863,DADOS!$AE$7))))</f>
        <v>0</v>
      </c>
      <c r="H863">
        <f>IF(I863="","",COUNTIFS('MODELO ORÇAMENTO'!$D$14:D863,'MODELO ORÇAMENTO'!D863,'MODELO ORÇAMENTO'!$E$14:E863,'MODELO ORÇAMENTO'!E863,'MODELO ORÇAMENTO'!$F$14:F863,'MODELO ORÇAMENTO'!F863,'MODELO ORÇAMENTO'!$G$14:G863,'MODELO ORÇAMENTO'!G863,'MODELO ORÇAMENTO'!$I$14:I863,DADOS!$AE$8))</f>
        <v>20</v>
      </c>
      <c r="I863" t="s">
        <v>16</v>
      </c>
      <c r="K863" s="49"/>
      <c r="L863" s="2" t="s">
        <v>1217</v>
      </c>
      <c r="O863" s="4" t="s">
        <v>725</v>
      </c>
      <c r="P863" s="3" t="s">
        <v>52</v>
      </c>
      <c r="Q863" s="5">
        <v>3</v>
      </c>
      <c r="R863" s="7"/>
      <c r="S863" s="6"/>
      <c r="T863" s="8"/>
      <c r="U863" s="2" t="s">
        <v>42</v>
      </c>
      <c r="V863" s="43"/>
      <c r="Z863" s="10" t="s">
        <v>0</v>
      </c>
      <c r="AA863" s="10" t="s">
        <v>0</v>
      </c>
      <c r="AB863" s="10" t="s">
        <v>0</v>
      </c>
      <c r="AC863" s="10" t="s">
        <v>0</v>
      </c>
      <c r="AE863" s="10" t="s">
        <v>0</v>
      </c>
      <c r="AF863" s="10" t="s">
        <v>0</v>
      </c>
      <c r="AG863" s="10" t="s">
        <v>0</v>
      </c>
      <c r="AH863" s="10" t="s">
        <v>0</v>
      </c>
      <c r="AI863" s="10" t="s">
        <v>0</v>
      </c>
    </row>
    <row r="864" spans="2:35" ht="45" x14ac:dyDescent="0.25">
      <c r="B864">
        <f>IFERROR(IF(I864=DADOS!$AE$8,S864,""),0)</f>
        <v>0</v>
      </c>
      <c r="C864">
        <f>IF(I864=DADOS!$AE$8,S864,"")</f>
        <v>0</v>
      </c>
      <c r="D864">
        <f>IF(I864="","",COUNTIF(I$12:I864,DADOS!$AE$4))</f>
        <v>4</v>
      </c>
      <c r="E864">
        <f>IF(I864="","",IF(I864=DADOS!$AE$4,"",IF(OR(I864=DADOS!$AE$5,I864=DADOS!$AE$6,I864=DADOS!$AE$7),COUNTIFS('MODELO ORÇAMENTO'!$D$14:D864,'MODELO ORÇAMENTO'!D864,'MODELO ORÇAMENTO'!$I$14:I864,DADOS!$AE$5),COUNTIFS('MODELO ORÇAMENTO'!$D$14:D864,'MODELO ORÇAMENTO'!D864,'MODELO ORÇAMENTO'!$I$14:I864,DADOS!$AE$5))))</f>
        <v>13</v>
      </c>
      <c r="F864">
        <f>IF(I864="","",IF(I864=DADOS!$AE$4,"",IF(OR(I864=DADOS!$AE$5,I864=DADOS!$AE$6,I864=DADOS!$AE$7),COUNTIFS('MODELO ORÇAMENTO'!$D$14:D864,'MODELO ORÇAMENTO'!D864,'MODELO ORÇAMENTO'!$E$14:E864,'MODELO ORÇAMENTO'!E864,'MODELO ORÇAMENTO'!$I$14:I864,DADOS!$AE$6),COUNTIFS('MODELO ORÇAMENTO'!$D$14:D864,'MODELO ORÇAMENTO'!D864,'MODELO ORÇAMENTO'!$E$14:E864,'MODELO ORÇAMENTO'!E864,'MODELO ORÇAMENTO'!$I$14:I864,DADOS!$AE$6))))</f>
        <v>2</v>
      </c>
      <c r="G864">
        <f>IF(I864="","",IF(I864=DADOS!$AE$4,"",IF(OR(I864=DADOS!$AE$5,I864=DADOS!$AE$6,I864=DADOS!$AE$7),COUNTIFS('MODELO ORÇAMENTO'!$D$14:D864,'MODELO ORÇAMENTO'!D864,'MODELO ORÇAMENTO'!$E$14:E864,'MODELO ORÇAMENTO'!E864,'MODELO ORÇAMENTO'!$F$14:F864,'MODELO ORÇAMENTO'!F864,'MODELO ORÇAMENTO'!$I$14:I864,DADOS!$AE$7),COUNTIFS('MODELO ORÇAMENTO'!$D$14:D864,'MODELO ORÇAMENTO'!D864,'MODELO ORÇAMENTO'!$E$14:E864,'MODELO ORÇAMENTO'!E864,'MODELO ORÇAMENTO'!$F$14:F864,'MODELO ORÇAMENTO'!F864,'MODELO ORÇAMENTO'!$I$14:I864,DADOS!$AE$7))))</f>
        <v>0</v>
      </c>
      <c r="H864">
        <f>IF(I864="","",COUNTIFS('MODELO ORÇAMENTO'!$D$14:D864,'MODELO ORÇAMENTO'!D864,'MODELO ORÇAMENTO'!$E$14:E864,'MODELO ORÇAMENTO'!E864,'MODELO ORÇAMENTO'!$F$14:F864,'MODELO ORÇAMENTO'!F864,'MODELO ORÇAMENTO'!$G$14:G864,'MODELO ORÇAMENTO'!G864,'MODELO ORÇAMENTO'!$I$14:I864,DADOS!$AE$8))</f>
        <v>21</v>
      </c>
      <c r="I864" t="s">
        <v>16</v>
      </c>
      <c r="K864" s="49"/>
      <c r="L864" s="2" t="s">
        <v>1218</v>
      </c>
      <c r="O864" s="4" t="s">
        <v>727</v>
      </c>
      <c r="P864" s="3" t="s">
        <v>75</v>
      </c>
      <c r="Q864" s="5">
        <v>15</v>
      </c>
      <c r="R864" s="7"/>
      <c r="S864" s="6"/>
      <c r="T864" s="8"/>
      <c r="U864" s="2" t="s">
        <v>42</v>
      </c>
      <c r="V864" s="43"/>
      <c r="Z864" s="10" t="s">
        <v>0</v>
      </c>
      <c r="AA864" s="10" t="s">
        <v>0</v>
      </c>
      <c r="AB864" s="10" t="s">
        <v>0</v>
      </c>
      <c r="AC864" s="10" t="s">
        <v>0</v>
      </c>
      <c r="AE864" s="10" t="s">
        <v>0</v>
      </c>
      <c r="AF864" s="10" t="s">
        <v>0</v>
      </c>
      <c r="AG864" s="10" t="s">
        <v>0</v>
      </c>
      <c r="AH864" s="10" t="s">
        <v>0</v>
      </c>
      <c r="AI864" s="10" t="s">
        <v>0</v>
      </c>
    </row>
    <row r="865" spans="2:35" ht="45" x14ac:dyDescent="0.25">
      <c r="B865">
        <f>IFERROR(IF(I865=DADOS!$AE$8,S865,""),0)</f>
        <v>0</v>
      </c>
      <c r="C865">
        <f>IF(I865=DADOS!$AE$8,S865,"")</f>
        <v>0</v>
      </c>
      <c r="D865">
        <f>IF(I865="","",COUNTIF(I$12:I865,DADOS!$AE$4))</f>
        <v>4</v>
      </c>
      <c r="E865">
        <f>IF(I865="","",IF(I865=DADOS!$AE$4,"",IF(OR(I865=DADOS!$AE$5,I865=DADOS!$AE$6,I865=DADOS!$AE$7),COUNTIFS('MODELO ORÇAMENTO'!$D$14:D865,'MODELO ORÇAMENTO'!D865,'MODELO ORÇAMENTO'!$I$14:I865,DADOS!$AE$5),COUNTIFS('MODELO ORÇAMENTO'!$D$14:D865,'MODELO ORÇAMENTO'!D865,'MODELO ORÇAMENTO'!$I$14:I865,DADOS!$AE$5))))</f>
        <v>13</v>
      </c>
      <c r="F865">
        <f>IF(I865="","",IF(I865=DADOS!$AE$4,"",IF(OR(I865=DADOS!$AE$5,I865=DADOS!$AE$6,I865=DADOS!$AE$7),COUNTIFS('MODELO ORÇAMENTO'!$D$14:D865,'MODELO ORÇAMENTO'!D865,'MODELO ORÇAMENTO'!$E$14:E865,'MODELO ORÇAMENTO'!E865,'MODELO ORÇAMENTO'!$I$14:I865,DADOS!$AE$6),COUNTIFS('MODELO ORÇAMENTO'!$D$14:D865,'MODELO ORÇAMENTO'!D865,'MODELO ORÇAMENTO'!$E$14:E865,'MODELO ORÇAMENTO'!E865,'MODELO ORÇAMENTO'!$I$14:I865,DADOS!$AE$6))))</f>
        <v>2</v>
      </c>
      <c r="G865">
        <f>IF(I865="","",IF(I865=DADOS!$AE$4,"",IF(OR(I865=DADOS!$AE$5,I865=DADOS!$AE$6,I865=DADOS!$AE$7),COUNTIFS('MODELO ORÇAMENTO'!$D$14:D865,'MODELO ORÇAMENTO'!D865,'MODELO ORÇAMENTO'!$E$14:E865,'MODELO ORÇAMENTO'!E865,'MODELO ORÇAMENTO'!$F$14:F865,'MODELO ORÇAMENTO'!F865,'MODELO ORÇAMENTO'!$I$14:I865,DADOS!$AE$7),COUNTIFS('MODELO ORÇAMENTO'!$D$14:D865,'MODELO ORÇAMENTO'!D865,'MODELO ORÇAMENTO'!$E$14:E865,'MODELO ORÇAMENTO'!E865,'MODELO ORÇAMENTO'!$F$14:F865,'MODELO ORÇAMENTO'!F865,'MODELO ORÇAMENTO'!$I$14:I865,DADOS!$AE$7))))</f>
        <v>0</v>
      </c>
      <c r="H865">
        <f>IF(I865="","",COUNTIFS('MODELO ORÇAMENTO'!$D$14:D865,'MODELO ORÇAMENTO'!D865,'MODELO ORÇAMENTO'!$E$14:E865,'MODELO ORÇAMENTO'!E865,'MODELO ORÇAMENTO'!$F$14:F865,'MODELO ORÇAMENTO'!F865,'MODELO ORÇAMENTO'!$G$14:G865,'MODELO ORÇAMENTO'!G865,'MODELO ORÇAMENTO'!$I$14:I865,DADOS!$AE$8))</f>
        <v>22</v>
      </c>
      <c r="I865" t="s">
        <v>16</v>
      </c>
      <c r="K865" s="49"/>
      <c r="L865" s="2" t="s">
        <v>1219</v>
      </c>
      <c r="O865" s="4" t="s">
        <v>729</v>
      </c>
      <c r="P865" s="3" t="s">
        <v>75</v>
      </c>
      <c r="Q865" s="5">
        <v>50</v>
      </c>
      <c r="R865" s="7"/>
      <c r="S865" s="6"/>
      <c r="T865" s="8"/>
      <c r="U865" s="2" t="s">
        <v>42</v>
      </c>
      <c r="V865" s="43"/>
      <c r="Z865" s="10" t="s">
        <v>0</v>
      </c>
      <c r="AA865" s="10" t="s">
        <v>0</v>
      </c>
      <c r="AB865" s="10" t="s">
        <v>0</v>
      </c>
      <c r="AC865" s="10" t="s">
        <v>0</v>
      </c>
      <c r="AE865" s="10" t="s">
        <v>0</v>
      </c>
      <c r="AF865" s="10" t="s">
        <v>0</v>
      </c>
      <c r="AG865" s="10" t="s">
        <v>0</v>
      </c>
      <c r="AH865" s="10" t="s">
        <v>0</v>
      </c>
      <c r="AI865" s="10" t="s">
        <v>0</v>
      </c>
    </row>
    <row r="866" spans="2:35" ht="45" x14ac:dyDescent="0.25">
      <c r="B866">
        <f>IFERROR(IF(I866=DADOS!$AE$8,S866,""),0)</f>
        <v>0</v>
      </c>
      <c r="C866">
        <f>IF(I866=DADOS!$AE$8,S866,"")</f>
        <v>0</v>
      </c>
      <c r="D866">
        <f>IF(I866="","",COUNTIF(I$12:I866,DADOS!$AE$4))</f>
        <v>4</v>
      </c>
      <c r="E866">
        <f>IF(I866="","",IF(I866=DADOS!$AE$4,"",IF(OR(I866=DADOS!$AE$5,I866=DADOS!$AE$6,I866=DADOS!$AE$7),COUNTIFS('MODELO ORÇAMENTO'!$D$14:D866,'MODELO ORÇAMENTO'!D866,'MODELO ORÇAMENTO'!$I$14:I866,DADOS!$AE$5),COUNTIFS('MODELO ORÇAMENTO'!$D$14:D866,'MODELO ORÇAMENTO'!D866,'MODELO ORÇAMENTO'!$I$14:I866,DADOS!$AE$5))))</f>
        <v>13</v>
      </c>
      <c r="F866">
        <f>IF(I866="","",IF(I866=DADOS!$AE$4,"",IF(OR(I866=DADOS!$AE$5,I866=DADOS!$AE$6,I866=DADOS!$AE$7),COUNTIFS('MODELO ORÇAMENTO'!$D$14:D866,'MODELO ORÇAMENTO'!D866,'MODELO ORÇAMENTO'!$E$14:E866,'MODELO ORÇAMENTO'!E866,'MODELO ORÇAMENTO'!$I$14:I866,DADOS!$AE$6),COUNTIFS('MODELO ORÇAMENTO'!$D$14:D866,'MODELO ORÇAMENTO'!D866,'MODELO ORÇAMENTO'!$E$14:E866,'MODELO ORÇAMENTO'!E866,'MODELO ORÇAMENTO'!$I$14:I866,DADOS!$AE$6))))</f>
        <v>2</v>
      </c>
      <c r="G866">
        <f>IF(I866="","",IF(I866=DADOS!$AE$4,"",IF(OR(I866=DADOS!$AE$5,I866=DADOS!$AE$6,I866=DADOS!$AE$7),COUNTIFS('MODELO ORÇAMENTO'!$D$14:D866,'MODELO ORÇAMENTO'!D866,'MODELO ORÇAMENTO'!$E$14:E866,'MODELO ORÇAMENTO'!E866,'MODELO ORÇAMENTO'!$F$14:F866,'MODELO ORÇAMENTO'!F866,'MODELO ORÇAMENTO'!$I$14:I866,DADOS!$AE$7),COUNTIFS('MODELO ORÇAMENTO'!$D$14:D866,'MODELO ORÇAMENTO'!D866,'MODELO ORÇAMENTO'!$E$14:E866,'MODELO ORÇAMENTO'!E866,'MODELO ORÇAMENTO'!$F$14:F866,'MODELO ORÇAMENTO'!F866,'MODELO ORÇAMENTO'!$I$14:I866,DADOS!$AE$7))))</f>
        <v>0</v>
      </c>
      <c r="H866">
        <f>IF(I866="","",COUNTIFS('MODELO ORÇAMENTO'!$D$14:D866,'MODELO ORÇAMENTO'!D866,'MODELO ORÇAMENTO'!$E$14:E866,'MODELO ORÇAMENTO'!E866,'MODELO ORÇAMENTO'!$F$14:F866,'MODELO ORÇAMENTO'!F866,'MODELO ORÇAMENTO'!$G$14:G866,'MODELO ORÇAMENTO'!G866,'MODELO ORÇAMENTO'!$I$14:I866,DADOS!$AE$8))</f>
        <v>23</v>
      </c>
      <c r="I866" t="s">
        <v>16</v>
      </c>
      <c r="K866" s="49"/>
      <c r="L866" s="2" t="s">
        <v>1220</v>
      </c>
      <c r="O866" s="4" t="s">
        <v>731</v>
      </c>
      <c r="P866" s="3" t="s">
        <v>75</v>
      </c>
      <c r="Q866" s="5">
        <v>3</v>
      </c>
      <c r="R866" s="7"/>
      <c r="S866" s="6"/>
      <c r="T866" s="8"/>
      <c r="U866" s="2" t="s">
        <v>42</v>
      </c>
      <c r="V866" s="43"/>
      <c r="Z866" s="10" t="s">
        <v>0</v>
      </c>
      <c r="AA866" s="10" t="s">
        <v>0</v>
      </c>
      <c r="AB866" s="10" t="s">
        <v>0</v>
      </c>
      <c r="AC866" s="10" t="s">
        <v>0</v>
      </c>
      <c r="AE866" s="10" t="s">
        <v>0</v>
      </c>
      <c r="AF866" s="10" t="s">
        <v>0</v>
      </c>
      <c r="AG866" s="10" t="s">
        <v>0</v>
      </c>
      <c r="AH866" s="10" t="s">
        <v>0</v>
      </c>
      <c r="AI866" s="10" t="s">
        <v>0</v>
      </c>
    </row>
    <row r="867" spans="2:35" ht="45" x14ac:dyDescent="0.25">
      <c r="B867">
        <f>IFERROR(IF(I867=DADOS!$AE$8,S867,""),0)</f>
        <v>0</v>
      </c>
      <c r="C867">
        <f>IF(I867=DADOS!$AE$8,S867,"")</f>
        <v>0</v>
      </c>
      <c r="D867">
        <f>IF(I867="","",COUNTIF(I$12:I867,DADOS!$AE$4))</f>
        <v>4</v>
      </c>
      <c r="E867">
        <f>IF(I867="","",IF(I867=DADOS!$AE$4,"",IF(OR(I867=DADOS!$AE$5,I867=DADOS!$AE$6,I867=DADOS!$AE$7),COUNTIFS('MODELO ORÇAMENTO'!$D$14:D867,'MODELO ORÇAMENTO'!D867,'MODELO ORÇAMENTO'!$I$14:I867,DADOS!$AE$5),COUNTIFS('MODELO ORÇAMENTO'!$D$14:D867,'MODELO ORÇAMENTO'!D867,'MODELO ORÇAMENTO'!$I$14:I867,DADOS!$AE$5))))</f>
        <v>13</v>
      </c>
      <c r="F867">
        <f>IF(I867="","",IF(I867=DADOS!$AE$4,"",IF(OR(I867=DADOS!$AE$5,I867=DADOS!$AE$6,I867=DADOS!$AE$7),COUNTIFS('MODELO ORÇAMENTO'!$D$14:D867,'MODELO ORÇAMENTO'!D867,'MODELO ORÇAMENTO'!$E$14:E867,'MODELO ORÇAMENTO'!E867,'MODELO ORÇAMENTO'!$I$14:I867,DADOS!$AE$6),COUNTIFS('MODELO ORÇAMENTO'!$D$14:D867,'MODELO ORÇAMENTO'!D867,'MODELO ORÇAMENTO'!$E$14:E867,'MODELO ORÇAMENTO'!E867,'MODELO ORÇAMENTO'!$I$14:I867,DADOS!$AE$6))))</f>
        <v>2</v>
      </c>
      <c r="G867">
        <f>IF(I867="","",IF(I867=DADOS!$AE$4,"",IF(OR(I867=DADOS!$AE$5,I867=DADOS!$AE$6,I867=DADOS!$AE$7),COUNTIFS('MODELO ORÇAMENTO'!$D$14:D867,'MODELO ORÇAMENTO'!D867,'MODELO ORÇAMENTO'!$E$14:E867,'MODELO ORÇAMENTO'!E867,'MODELO ORÇAMENTO'!$F$14:F867,'MODELO ORÇAMENTO'!F867,'MODELO ORÇAMENTO'!$I$14:I867,DADOS!$AE$7),COUNTIFS('MODELO ORÇAMENTO'!$D$14:D867,'MODELO ORÇAMENTO'!D867,'MODELO ORÇAMENTO'!$E$14:E867,'MODELO ORÇAMENTO'!E867,'MODELO ORÇAMENTO'!$F$14:F867,'MODELO ORÇAMENTO'!F867,'MODELO ORÇAMENTO'!$I$14:I867,DADOS!$AE$7))))</f>
        <v>0</v>
      </c>
      <c r="H867">
        <f>IF(I867="","",COUNTIFS('MODELO ORÇAMENTO'!$D$14:D867,'MODELO ORÇAMENTO'!D867,'MODELO ORÇAMENTO'!$E$14:E867,'MODELO ORÇAMENTO'!E867,'MODELO ORÇAMENTO'!$F$14:F867,'MODELO ORÇAMENTO'!F867,'MODELO ORÇAMENTO'!$G$14:G867,'MODELO ORÇAMENTO'!G867,'MODELO ORÇAMENTO'!$I$14:I867,DADOS!$AE$8))</f>
        <v>24</v>
      </c>
      <c r="I867" t="s">
        <v>16</v>
      </c>
      <c r="K867" s="49"/>
      <c r="L867" s="2" t="s">
        <v>1221</v>
      </c>
      <c r="O867" s="4" t="s">
        <v>733</v>
      </c>
      <c r="P867" s="3" t="s">
        <v>75</v>
      </c>
      <c r="Q867" s="5">
        <v>3</v>
      </c>
      <c r="R867" s="7"/>
      <c r="S867" s="6"/>
      <c r="T867" s="8"/>
      <c r="U867" s="2" t="s">
        <v>42</v>
      </c>
      <c r="V867" s="43"/>
      <c r="Z867" s="10" t="s">
        <v>0</v>
      </c>
      <c r="AA867" s="10" t="s">
        <v>0</v>
      </c>
      <c r="AB867" s="10" t="s">
        <v>0</v>
      </c>
      <c r="AC867" s="10" t="s">
        <v>0</v>
      </c>
      <c r="AE867" s="10" t="s">
        <v>0</v>
      </c>
      <c r="AF867" s="10" t="s">
        <v>0</v>
      </c>
      <c r="AG867" s="10" t="s">
        <v>0</v>
      </c>
      <c r="AH867" s="10" t="s">
        <v>0</v>
      </c>
      <c r="AI867" s="10" t="s">
        <v>0</v>
      </c>
    </row>
    <row r="868" spans="2:35" ht="45" x14ac:dyDescent="0.25">
      <c r="B868">
        <f>IFERROR(IF(I868=DADOS!$AE$8,S868,""),0)</f>
        <v>0</v>
      </c>
      <c r="C868">
        <f>IF(I868=DADOS!$AE$8,S868,"")</f>
        <v>0</v>
      </c>
      <c r="D868">
        <f>IF(I868="","",COUNTIF(I$12:I868,DADOS!$AE$4))</f>
        <v>4</v>
      </c>
      <c r="E868">
        <f>IF(I868="","",IF(I868=DADOS!$AE$4,"",IF(OR(I868=DADOS!$AE$5,I868=DADOS!$AE$6,I868=DADOS!$AE$7),COUNTIFS('MODELO ORÇAMENTO'!$D$14:D868,'MODELO ORÇAMENTO'!D868,'MODELO ORÇAMENTO'!$I$14:I868,DADOS!$AE$5),COUNTIFS('MODELO ORÇAMENTO'!$D$14:D868,'MODELO ORÇAMENTO'!D868,'MODELO ORÇAMENTO'!$I$14:I868,DADOS!$AE$5))))</f>
        <v>13</v>
      </c>
      <c r="F868">
        <f>IF(I868="","",IF(I868=DADOS!$AE$4,"",IF(OR(I868=DADOS!$AE$5,I868=DADOS!$AE$6,I868=DADOS!$AE$7),COUNTIFS('MODELO ORÇAMENTO'!$D$14:D868,'MODELO ORÇAMENTO'!D868,'MODELO ORÇAMENTO'!$E$14:E868,'MODELO ORÇAMENTO'!E868,'MODELO ORÇAMENTO'!$I$14:I868,DADOS!$AE$6),COUNTIFS('MODELO ORÇAMENTO'!$D$14:D868,'MODELO ORÇAMENTO'!D868,'MODELO ORÇAMENTO'!$E$14:E868,'MODELO ORÇAMENTO'!E868,'MODELO ORÇAMENTO'!$I$14:I868,DADOS!$AE$6))))</f>
        <v>2</v>
      </c>
      <c r="G868">
        <f>IF(I868="","",IF(I868=DADOS!$AE$4,"",IF(OR(I868=DADOS!$AE$5,I868=DADOS!$AE$6,I868=DADOS!$AE$7),COUNTIFS('MODELO ORÇAMENTO'!$D$14:D868,'MODELO ORÇAMENTO'!D868,'MODELO ORÇAMENTO'!$E$14:E868,'MODELO ORÇAMENTO'!E868,'MODELO ORÇAMENTO'!$F$14:F868,'MODELO ORÇAMENTO'!F868,'MODELO ORÇAMENTO'!$I$14:I868,DADOS!$AE$7),COUNTIFS('MODELO ORÇAMENTO'!$D$14:D868,'MODELO ORÇAMENTO'!D868,'MODELO ORÇAMENTO'!$E$14:E868,'MODELO ORÇAMENTO'!E868,'MODELO ORÇAMENTO'!$F$14:F868,'MODELO ORÇAMENTO'!F868,'MODELO ORÇAMENTO'!$I$14:I868,DADOS!$AE$7))))</f>
        <v>0</v>
      </c>
      <c r="H868">
        <f>IF(I868="","",COUNTIFS('MODELO ORÇAMENTO'!$D$14:D868,'MODELO ORÇAMENTO'!D868,'MODELO ORÇAMENTO'!$E$14:E868,'MODELO ORÇAMENTO'!E868,'MODELO ORÇAMENTO'!$F$14:F868,'MODELO ORÇAMENTO'!F868,'MODELO ORÇAMENTO'!$G$14:G868,'MODELO ORÇAMENTO'!G868,'MODELO ORÇAMENTO'!$I$14:I868,DADOS!$AE$8))</f>
        <v>25</v>
      </c>
      <c r="I868" t="s">
        <v>16</v>
      </c>
      <c r="K868" s="49"/>
      <c r="L868" s="2" t="s">
        <v>1222</v>
      </c>
      <c r="O868" s="4" t="s">
        <v>735</v>
      </c>
      <c r="P868" s="3" t="s">
        <v>75</v>
      </c>
      <c r="Q868" s="5">
        <v>30</v>
      </c>
      <c r="R868" s="7"/>
      <c r="S868" s="6"/>
      <c r="T868" s="8"/>
      <c r="U868" s="2" t="s">
        <v>42</v>
      </c>
      <c r="V868" s="43"/>
      <c r="Z868" s="10" t="s">
        <v>0</v>
      </c>
      <c r="AA868" s="10" t="s">
        <v>0</v>
      </c>
      <c r="AB868" s="10" t="s">
        <v>0</v>
      </c>
      <c r="AC868" s="10" t="s">
        <v>0</v>
      </c>
      <c r="AE868" s="10" t="s">
        <v>0</v>
      </c>
      <c r="AF868" s="10" t="s">
        <v>0</v>
      </c>
      <c r="AG868" s="10" t="s">
        <v>0</v>
      </c>
      <c r="AH868" s="10" t="s">
        <v>0</v>
      </c>
      <c r="AI868" s="10" t="s">
        <v>0</v>
      </c>
    </row>
    <row r="869" spans="2:35" ht="60" x14ac:dyDescent="0.25">
      <c r="B869">
        <f>IFERROR(IF(I869=DADOS!$AE$8,S869,""),0)</f>
        <v>0</v>
      </c>
      <c r="C869">
        <f>IF(I869=DADOS!$AE$8,S869,"")</f>
        <v>0</v>
      </c>
      <c r="D869">
        <f>IF(I869="","",COUNTIF(I$12:I869,DADOS!$AE$4))</f>
        <v>4</v>
      </c>
      <c r="E869">
        <f>IF(I869="","",IF(I869=DADOS!$AE$4,"",IF(OR(I869=DADOS!$AE$5,I869=DADOS!$AE$6,I869=DADOS!$AE$7),COUNTIFS('MODELO ORÇAMENTO'!$D$14:D869,'MODELO ORÇAMENTO'!D869,'MODELO ORÇAMENTO'!$I$14:I869,DADOS!$AE$5),COUNTIFS('MODELO ORÇAMENTO'!$D$14:D869,'MODELO ORÇAMENTO'!D869,'MODELO ORÇAMENTO'!$I$14:I869,DADOS!$AE$5))))</f>
        <v>13</v>
      </c>
      <c r="F869">
        <f>IF(I869="","",IF(I869=DADOS!$AE$4,"",IF(OR(I869=DADOS!$AE$5,I869=DADOS!$AE$6,I869=DADOS!$AE$7),COUNTIFS('MODELO ORÇAMENTO'!$D$14:D869,'MODELO ORÇAMENTO'!D869,'MODELO ORÇAMENTO'!$E$14:E869,'MODELO ORÇAMENTO'!E869,'MODELO ORÇAMENTO'!$I$14:I869,DADOS!$AE$6),COUNTIFS('MODELO ORÇAMENTO'!$D$14:D869,'MODELO ORÇAMENTO'!D869,'MODELO ORÇAMENTO'!$E$14:E869,'MODELO ORÇAMENTO'!E869,'MODELO ORÇAMENTO'!$I$14:I869,DADOS!$AE$6))))</f>
        <v>2</v>
      </c>
      <c r="G869">
        <f>IF(I869="","",IF(I869=DADOS!$AE$4,"",IF(OR(I869=DADOS!$AE$5,I869=DADOS!$AE$6,I869=DADOS!$AE$7),COUNTIFS('MODELO ORÇAMENTO'!$D$14:D869,'MODELO ORÇAMENTO'!D869,'MODELO ORÇAMENTO'!$E$14:E869,'MODELO ORÇAMENTO'!E869,'MODELO ORÇAMENTO'!$F$14:F869,'MODELO ORÇAMENTO'!F869,'MODELO ORÇAMENTO'!$I$14:I869,DADOS!$AE$7),COUNTIFS('MODELO ORÇAMENTO'!$D$14:D869,'MODELO ORÇAMENTO'!D869,'MODELO ORÇAMENTO'!$E$14:E869,'MODELO ORÇAMENTO'!E869,'MODELO ORÇAMENTO'!$F$14:F869,'MODELO ORÇAMENTO'!F869,'MODELO ORÇAMENTO'!$I$14:I869,DADOS!$AE$7))))</f>
        <v>0</v>
      </c>
      <c r="H869">
        <f>IF(I869="","",COUNTIFS('MODELO ORÇAMENTO'!$D$14:D869,'MODELO ORÇAMENTO'!D869,'MODELO ORÇAMENTO'!$E$14:E869,'MODELO ORÇAMENTO'!E869,'MODELO ORÇAMENTO'!$F$14:F869,'MODELO ORÇAMENTO'!F869,'MODELO ORÇAMENTO'!$G$14:G869,'MODELO ORÇAMENTO'!G869,'MODELO ORÇAMENTO'!$I$14:I869,DADOS!$AE$8))</f>
        <v>26</v>
      </c>
      <c r="I869" t="s">
        <v>16</v>
      </c>
      <c r="K869" s="49"/>
      <c r="L869" s="2" t="s">
        <v>1223</v>
      </c>
      <c r="O869" s="4" t="s">
        <v>737</v>
      </c>
      <c r="P869" s="3" t="s">
        <v>52</v>
      </c>
      <c r="Q869" s="5">
        <v>10</v>
      </c>
      <c r="R869" s="7"/>
      <c r="S869" s="6"/>
      <c r="T869" s="8"/>
      <c r="U869" s="2" t="s">
        <v>42</v>
      </c>
      <c r="V869" s="43"/>
      <c r="Z869" s="10" t="s">
        <v>0</v>
      </c>
      <c r="AA869" s="10" t="s">
        <v>0</v>
      </c>
      <c r="AB869" s="10" t="s">
        <v>0</v>
      </c>
      <c r="AC869" s="10" t="s">
        <v>0</v>
      </c>
      <c r="AE869" s="10" t="s">
        <v>0</v>
      </c>
      <c r="AF869" s="10" t="s">
        <v>0</v>
      </c>
      <c r="AG869" s="10" t="s">
        <v>0</v>
      </c>
      <c r="AH869" s="10" t="s">
        <v>0</v>
      </c>
      <c r="AI869" s="10" t="s">
        <v>0</v>
      </c>
    </row>
    <row r="870" spans="2:35" ht="45" x14ac:dyDescent="0.25">
      <c r="B870">
        <f>IFERROR(IF(I870=DADOS!$AE$8,S870,""),0)</f>
        <v>0</v>
      </c>
      <c r="C870">
        <f>IF(I870=DADOS!$AE$8,S870,"")</f>
        <v>0</v>
      </c>
      <c r="D870">
        <f>IF(I870="","",COUNTIF(I$12:I870,DADOS!$AE$4))</f>
        <v>4</v>
      </c>
      <c r="E870">
        <f>IF(I870="","",IF(I870=DADOS!$AE$4,"",IF(OR(I870=DADOS!$AE$5,I870=DADOS!$AE$6,I870=DADOS!$AE$7),COUNTIFS('MODELO ORÇAMENTO'!$D$14:D870,'MODELO ORÇAMENTO'!D870,'MODELO ORÇAMENTO'!$I$14:I870,DADOS!$AE$5),COUNTIFS('MODELO ORÇAMENTO'!$D$14:D870,'MODELO ORÇAMENTO'!D870,'MODELO ORÇAMENTO'!$I$14:I870,DADOS!$AE$5))))</f>
        <v>13</v>
      </c>
      <c r="F870">
        <f>IF(I870="","",IF(I870=DADOS!$AE$4,"",IF(OR(I870=DADOS!$AE$5,I870=DADOS!$AE$6,I870=DADOS!$AE$7),COUNTIFS('MODELO ORÇAMENTO'!$D$14:D870,'MODELO ORÇAMENTO'!D870,'MODELO ORÇAMENTO'!$E$14:E870,'MODELO ORÇAMENTO'!E870,'MODELO ORÇAMENTO'!$I$14:I870,DADOS!$AE$6),COUNTIFS('MODELO ORÇAMENTO'!$D$14:D870,'MODELO ORÇAMENTO'!D870,'MODELO ORÇAMENTO'!$E$14:E870,'MODELO ORÇAMENTO'!E870,'MODELO ORÇAMENTO'!$I$14:I870,DADOS!$AE$6))))</f>
        <v>2</v>
      </c>
      <c r="G870">
        <f>IF(I870="","",IF(I870=DADOS!$AE$4,"",IF(OR(I870=DADOS!$AE$5,I870=DADOS!$AE$6,I870=DADOS!$AE$7),COUNTIFS('MODELO ORÇAMENTO'!$D$14:D870,'MODELO ORÇAMENTO'!D870,'MODELO ORÇAMENTO'!$E$14:E870,'MODELO ORÇAMENTO'!E870,'MODELO ORÇAMENTO'!$F$14:F870,'MODELO ORÇAMENTO'!F870,'MODELO ORÇAMENTO'!$I$14:I870,DADOS!$AE$7),COUNTIFS('MODELO ORÇAMENTO'!$D$14:D870,'MODELO ORÇAMENTO'!D870,'MODELO ORÇAMENTO'!$E$14:E870,'MODELO ORÇAMENTO'!E870,'MODELO ORÇAMENTO'!$F$14:F870,'MODELO ORÇAMENTO'!F870,'MODELO ORÇAMENTO'!$I$14:I870,DADOS!$AE$7))))</f>
        <v>0</v>
      </c>
      <c r="H870">
        <f>IF(I870="","",COUNTIFS('MODELO ORÇAMENTO'!$D$14:D870,'MODELO ORÇAMENTO'!D870,'MODELO ORÇAMENTO'!$E$14:E870,'MODELO ORÇAMENTO'!E870,'MODELO ORÇAMENTO'!$F$14:F870,'MODELO ORÇAMENTO'!F870,'MODELO ORÇAMENTO'!$G$14:G870,'MODELO ORÇAMENTO'!G870,'MODELO ORÇAMENTO'!$I$14:I870,DADOS!$AE$8))</f>
        <v>27</v>
      </c>
      <c r="I870" t="s">
        <v>16</v>
      </c>
      <c r="K870" s="49"/>
      <c r="L870" s="2" t="s">
        <v>1224</v>
      </c>
      <c r="O870" s="4" t="s">
        <v>739</v>
      </c>
      <c r="P870" s="3" t="s">
        <v>52</v>
      </c>
      <c r="Q870" s="5">
        <v>3</v>
      </c>
      <c r="R870" s="7"/>
      <c r="S870" s="6"/>
      <c r="T870" s="8"/>
      <c r="U870" s="2" t="s">
        <v>42</v>
      </c>
      <c r="V870" s="43"/>
      <c r="Z870" s="10" t="s">
        <v>0</v>
      </c>
      <c r="AA870" s="10" t="s">
        <v>0</v>
      </c>
      <c r="AB870" s="10" t="s">
        <v>0</v>
      </c>
      <c r="AC870" s="10" t="s">
        <v>0</v>
      </c>
      <c r="AE870" s="10" t="s">
        <v>0</v>
      </c>
      <c r="AF870" s="10" t="s">
        <v>0</v>
      </c>
      <c r="AG870" s="10" t="s">
        <v>0</v>
      </c>
      <c r="AH870" s="10" t="s">
        <v>0</v>
      </c>
      <c r="AI870" s="10" t="s">
        <v>0</v>
      </c>
    </row>
    <row r="871" spans="2:35" ht="45" x14ac:dyDescent="0.25">
      <c r="B871">
        <f>IFERROR(IF(I871=DADOS!$AE$8,S871,""),0)</f>
        <v>0</v>
      </c>
      <c r="C871">
        <f>IF(I871=DADOS!$AE$8,S871,"")</f>
        <v>0</v>
      </c>
      <c r="D871">
        <f>IF(I871="","",COUNTIF(I$12:I871,DADOS!$AE$4))</f>
        <v>4</v>
      </c>
      <c r="E871">
        <f>IF(I871="","",IF(I871=DADOS!$AE$4,"",IF(OR(I871=DADOS!$AE$5,I871=DADOS!$AE$6,I871=DADOS!$AE$7),COUNTIFS('MODELO ORÇAMENTO'!$D$14:D871,'MODELO ORÇAMENTO'!D871,'MODELO ORÇAMENTO'!$I$14:I871,DADOS!$AE$5),COUNTIFS('MODELO ORÇAMENTO'!$D$14:D871,'MODELO ORÇAMENTO'!D871,'MODELO ORÇAMENTO'!$I$14:I871,DADOS!$AE$5))))</f>
        <v>13</v>
      </c>
      <c r="F871">
        <f>IF(I871="","",IF(I871=DADOS!$AE$4,"",IF(OR(I871=DADOS!$AE$5,I871=DADOS!$AE$6,I871=DADOS!$AE$7),COUNTIFS('MODELO ORÇAMENTO'!$D$14:D871,'MODELO ORÇAMENTO'!D871,'MODELO ORÇAMENTO'!$E$14:E871,'MODELO ORÇAMENTO'!E871,'MODELO ORÇAMENTO'!$I$14:I871,DADOS!$AE$6),COUNTIFS('MODELO ORÇAMENTO'!$D$14:D871,'MODELO ORÇAMENTO'!D871,'MODELO ORÇAMENTO'!$E$14:E871,'MODELO ORÇAMENTO'!E871,'MODELO ORÇAMENTO'!$I$14:I871,DADOS!$AE$6))))</f>
        <v>2</v>
      </c>
      <c r="G871">
        <f>IF(I871="","",IF(I871=DADOS!$AE$4,"",IF(OR(I871=DADOS!$AE$5,I871=DADOS!$AE$6,I871=DADOS!$AE$7),COUNTIFS('MODELO ORÇAMENTO'!$D$14:D871,'MODELO ORÇAMENTO'!D871,'MODELO ORÇAMENTO'!$E$14:E871,'MODELO ORÇAMENTO'!E871,'MODELO ORÇAMENTO'!$F$14:F871,'MODELO ORÇAMENTO'!F871,'MODELO ORÇAMENTO'!$I$14:I871,DADOS!$AE$7),COUNTIFS('MODELO ORÇAMENTO'!$D$14:D871,'MODELO ORÇAMENTO'!D871,'MODELO ORÇAMENTO'!$E$14:E871,'MODELO ORÇAMENTO'!E871,'MODELO ORÇAMENTO'!$F$14:F871,'MODELO ORÇAMENTO'!F871,'MODELO ORÇAMENTO'!$I$14:I871,DADOS!$AE$7))))</f>
        <v>0</v>
      </c>
      <c r="H871">
        <f>IF(I871="","",COUNTIFS('MODELO ORÇAMENTO'!$D$14:D871,'MODELO ORÇAMENTO'!D871,'MODELO ORÇAMENTO'!$E$14:E871,'MODELO ORÇAMENTO'!E871,'MODELO ORÇAMENTO'!$F$14:F871,'MODELO ORÇAMENTO'!F871,'MODELO ORÇAMENTO'!$G$14:G871,'MODELO ORÇAMENTO'!G871,'MODELO ORÇAMENTO'!$I$14:I871,DADOS!$AE$8))</f>
        <v>28</v>
      </c>
      <c r="I871" t="s">
        <v>16</v>
      </c>
      <c r="K871" s="49"/>
      <c r="L871" s="2" t="s">
        <v>1225</v>
      </c>
      <c r="O871" s="4" t="s">
        <v>741</v>
      </c>
      <c r="P871" s="3" t="s">
        <v>52</v>
      </c>
      <c r="Q871" s="5">
        <v>1</v>
      </c>
      <c r="R871" s="7"/>
      <c r="S871" s="6"/>
      <c r="T871" s="8"/>
      <c r="U871" s="2" t="s">
        <v>42</v>
      </c>
      <c r="V871" s="43"/>
      <c r="Z871" s="10" t="s">
        <v>0</v>
      </c>
      <c r="AA871" s="10" t="s">
        <v>0</v>
      </c>
      <c r="AB871" s="10" t="s">
        <v>0</v>
      </c>
      <c r="AC871" s="10" t="s">
        <v>0</v>
      </c>
      <c r="AE871" s="10" t="s">
        <v>0</v>
      </c>
      <c r="AF871" s="10" t="s">
        <v>0</v>
      </c>
      <c r="AG871" s="10" t="s">
        <v>0</v>
      </c>
      <c r="AH871" s="10" t="s">
        <v>0</v>
      </c>
      <c r="AI871" s="10" t="s">
        <v>0</v>
      </c>
    </row>
    <row r="872" spans="2:35" ht="45" x14ac:dyDescent="0.25">
      <c r="B872">
        <f>IFERROR(IF(I872=DADOS!$AE$8,S872,""),0)</f>
        <v>0</v>
      </c>
      <c r="C872">
        <f>IF(I872=DADOS!$AE$8,S872,"")</f>
        <v>0</v>
      </c>
      <c r="D872">
        <f>IF(I872="","",COUNTIF(I$12:I872,DADOS!$AE$4))</f>
        <v>4</v>
      </c>
      <c r="E872">
        <f>IF(I872="","",IF(I872=DADOS!$AE$4,"",IF(OR(I872=DADOS!$AE$5,I872=DADOS!$AE$6,I872=DADOS!$AE$7),COUNTIFS('MODELO ORÇAMENTO'!$D$14:D872,'MODELO ORÇAMENTO'!D872,'MODELO ORÇAMENTO'!$I$14:I872,DADOS!$AE$5),COUNTIFS('MODELO ORÇAMENTO'!$D$14:D872,'MODELO ORÇAMENTO'!D872,'MODELO ORÇAMENTO'!$I$14:I872,DADOS!$AE$5))))</f>
        <v>13</v>
      </c>
      <c r="F872">
        <f>IF(I872="","",IF(I872=DADOS!$AE$4,"",IF(OR(I872=DADOS!$AE$5,I872=DADOS!$AE$6,I872=DADOS!$AE$7),COUNTIFS('MODELO ORÇAMENTO'!$D$14:D872,'MODELO ORÇAMENTO'!D872,'MODELO ORÇAMENTO'!$E$14:E872,'MODELO ORÇAMENTO'!E872,'MODELO ORÇAMENTO'!$I$14:I872,DADOS!$AE$6),COUNTIFS('MODELO ORÇAMENTO'!$D$14:D872,'MODELO ORÇAMENTO'!D872,'MODELO ORÇAMENTO'!$E$14:E872,'MODELO ORÇAMENTO'!E872,'MODELO ORÇAMENTO'!$I$14:I872,DADOS!$AE$6))))</f>
        <v>2</v>
      </c>
      <c r="G872">
        <f>IF(I872="","",IF(I872=DADOS!$AE$4,"",IF(OR(I872=DADOS!$AE$5,I872=DADOS!$AE$6,I872=DADOS!$AE$7),COUNTIFS('MODELO ORÇAMENTO'!$D$14:D872,'MODELO ORÇAMENTO'!D872,'MODELO ORÇAMENTO'!$E$14:E872,'MODELO ORÇAMENTO'!E872,'MODELO ORÇAMENTO'!$F$14:F872,'MODELO ORÇAMENTO'!F872,'MODELO ORÇAMENTO'!$I$14:I872,DADOS!$AE$7),COUNTIFS('MODELO ORÇAMENTO'!$D$14:D872,'MODELO ORÇAMENTO'!D872,'MODELO ORÇAMENTO'!$E$14:E872,'MODELO ORÇAMENTO'!E872,'MODELO ORÇAMENTO'!$F$14:F872,'MODELO ORÇAMENTO'!F872,'MODELO ORÇAMENTO'!$I$14:I872,DADOS!$AE$7))))</f>
        <v>0</v>
      </c>
      <c r="H872">
        <f>IF(I872="","",COUNTIFS('MODELO ORÇAMENTO'!$D$14:D872,'MODELO ORÇAMENTO'!D872,'MODELO ORÇAMENTO'!$E$14:E872,'MODELO ORÇAMENTO'!E872,'MODELO ORÇAMENTO'!$F$14:F872,'MODELO ORÇAMENTO'!F872,'MODELO ORÇAMENTO'!$G$14:G872,'MODELO ORÇAMENTO'!G872,'MODELO ORÇAMENTO'!$I$14:I872,DADOS!$AE$8))</f>
        <v>29</v>
      </c>
      <c r="I872" t="s">
        <v>16</v>
      </c>
      <c r="K872" s="49"/>
      <c r="L872" s="2" t="s">
        <v>1226</v>
      </c>
      <c r="O872" s="4" t="s">
        <v>743</v>
      </c>
      <c r="P872" s="3" t="s">
        <v>52</v>
      </c>
      <c r="Q872" s="5">
        <v>1</v>
      </c>
      <c r="R872" s="7"/>
      <c r="S872" s="6"/>
      <c r="T872" s="8"/>
      <c r="U872" s="2" t="s">
        <v>42</v>
      </c>
      <c r="V872" s="43"/>
      <c r="Z872" s="10" t="s">
        <v>0</v>
      </c>
      <c r="AA872" s="10" t="s">
        <v>0</v>
      </c>
      <c r="AB872" s="10" t="s">
        <v>0</v>
      </c>
      <c r="AC872" s="10" t="s">
        <v>0</v>
      </c>
      <c r="AE872" s="10" t="s">
        <v>0</v>
      </c>
      <c r="AF872" s="10" t="s">
        <v>0</v>
      </c>
      <c r="AG872" s="10" t="s">
        <v>0</v>
      </c>
      <c r="AH872" s="10" t="s">
        <v>0</v>
      </c>
      <c r="AI872" s="10" t="s">
        <v>0</v>
      </c>
    </row>
    <row r="873" spans="2:35" ht="45" x14ac:dyDescent="0.25">
      <c r="B873">
        <f>IFERROR(IF(I873=DADOS!$AE$8,S873,""),0)</f>
        <v>0</v>
      </c>
      <c r="C873">
        <f>IF(I873=DADOS!$AE$8,S873,"")</f>
        <v>0</v>
      </c>
      <c r="D873">
        <f>IF(I873="","",COUNTIF(I$12:I873,DADOS!$AE$4))</f>
        <v>4</v>
      </c>
      <c r="E873">
        <f>IF(I873="","",IF(I873=DADOS!$AE$4,"",IF(OR(I873=DADOS!$AE$5,I873=DADOS!$AE$6,I873=DADOS!$AE$7),COUNTIFS('MODELO ORÇAMENTO'!$D$14:D873,'MODELO ORÇAMENTO'!D873,'MODELO ORÇAMENTO'!$I$14:I873,DADOS!$AE$5),COUNTIFS('MODELO ORÇAMENTO'!$D$14:D873,'MODELO ORÇAMENTO'!D873,'MODELO ORÇAMENTO'!$I$14:I873,DADOS!$AE$5))))</f>
        <v>13</v>
      </c>
      <c r="F873">
        <f>IF(I873="","",IF(I873=DADOS!$AE$4,"",IF(OR(I873=DADOS!$AE$5,I873=DADOS!$AE$6,I873=DADOS!$AE$7),COUNTIFS('MODELO ORÇAMENTO'!$D$14:D873,'MODELO ORÇAMENTO'!D873,'MODELO ORÇAMENTO'!$E$14:E873,'MODELO ORÇAMENTO'!E873,'MODELO ORÇAMENTO'!$I$14:I873,DADOS!$AE$6),COUNTIFS('MODELO ORÇAMENTO'!$D$14:D873,'MODELO ORÇAMENTO'!D873,'MODELO ORÇAMENTO'!$E$14:E873,'MODELO ORÇAMENTO'!E873,'MODELO ORÇAMENTO'!$I$14:I873,DADOS!$AE$6))))</f>
        <v>2</v>
      </c>
      <c r="G873">
        <f>IF(I873="","",IF(I873=DADOS!$AE$4,"",IF(OR(I873=DADOS!$AE$5,I873=DADOS!$AE$6,I873=DADOS!$AE$7),COUNTIFS('MODELO ORÇAMENTO'!$D$14:D873,'MODELO ORÇAMENTO'!D873,'MODELO ORÇAMENTO'!$E$14:E873,'MODELO ORÇAMENTO'!E873,'MODELO ORÇAMENTO'!$F$14:F873,'MODELO ORÇAMENTO'!F873,'MODELO ORÇAMENTO'!$I$14:I873,DADOS!$AE$7),COUNTIFS('MODELO ORÇAMENTO'!$D$14:D873,'MODELO ORÇAMENTO'!D873,'MODELO ORÇAMENTO'!$E$14:E873,'MODELO ORÇAMENTO'!E873,'MODELO ORÇAMENTO'!$F$14:F873,'MODELO ORÇAMENTO'!F873,'MODELO ORÇAMENTO'!$I$14:I873,DADOS!$AE$7))))</f>
        <v>0</v>
      </c>
      <c r="H873">
        <f>IF(I873="","",COUNTIFS('MODELO ORÇAMENTO'!$D$14:D873,'MODELO ORÇAMENTO'!D873,'MODELO ORÇAMENTO'!$E$14:E873,'MODELO ORÇAMENTO'!E873,'MODELO ORÇAMENTO'!$F$14:F873,'MODELO ORÇAMENTO'!F873,'MODELO ORÇAMENTO'!$G$14:G873,'MODELO ORÇAMENTO'!G873,'MODELO ORÇAMENTO'!$I$14:I873,DADOS!$AE$8))</f>
        <v>30</v>
      </c>
      <c r="I873" t="s">
        <v>16</v>
      </c>
      <c r="K873" s="49"/>
      <c r="L873" s="2" t="s">
        <v>1227</v>
      </c>
      <c r="O873" s="4" t="s">
        <v>745</v>
      </c>
      <c r="P873" s="3" t="s">
        <v>52</v>
      </c>
      <c r="Q873" s="5">
        <v>1</v>
      </c>
      <c r="R873" s="7"/>
      <c r="S873" s="6"/>
      <c r="T873" s="8"/>
      <c r="U873" s="2" t="s">
        <v>42</v>
      </c>
      <c r="V873" s="43"/>
      <c r="Z873" s="10" t="s">
        <v>0</v>
      </c>
      <c r="AA873" s="10" t="s">
        <v>0</v>
      </c>
      <c r="AB873" s="10" t="s">
        <v>0</v>
      </c>
      <c r="AC873" s="10" t="s">
        <v>0</v>
      </c>
      <c r="AE873" s="10" t="s">
        <v>0</v>
      </c>
      <c r="AF873" s="10" t="s">
        <v>0</v>
      </c>
      <c r="AG873" s="10" t="s">
        <v>0</v>
      </c>
      <c r="AH873" s="10" t="s">
        <v>0</v>
      </c>
      <c r="AI873" s="10" t="s">
        <v>0</v>
      </c>
    </row>
    <row r="874" spans="2:35" ht="45" x14ac:dyDescent="0.25">
      <c r="B874">
        <f>IFERROR(IF(I874=DADOS!$AE$8,S874,""),0)</f>
        <v>0</v>
      </c>
      <c r="C874">
        <f>IF(I874=DADOS!$AE$8,S874,"")</f>
        <v>0</v>
      </c>
      <c r="D874">
        <f>IF(I874="","",COUNTIF(I$12:I874,DADOS!$AE$4))</f>
        <v>4</v>
      </c>
      <c r="E874">
        <f>IF(I874="","",IF(I874=DADOS!$AE$4,"",IF(OR(I874=DADOS!$AE$5,I874=DADOS!$AE$6,I874=DADOS!$AE$7),COUNTIFS('MODELO ORÇAMENTO'!$D$14:D874,'MODELO ORÇAMENTO'!D874,'MODELO ORÇAMENTO'!$I$14:I874,DADOS!$AE$5),COUNTIFS('MODELO ORÇAMENTO'!$D$14:D874,'MODELO ORÇAMENTO'!D874,'MODELO ORÇAMENTO'!$I$14:I874,DADOS!$AE$5))))</f>
        <v>13</v>
      </c>
      <c r="F874">
        <f>IF(I874="","",IF(I874=DADOS!$AE$4,"",IF(OR(I874=DADOS!$AE$5,I874=DADOS!$AE$6,I874=DADOS!$AE$7),COUNTIFS('MODELO ORÇAMENTO'!$D$14:D874,'MODELO ORÇAMENTO'!D874,'MODELO ORÇAMENTO'!$E$14:E874,'MODELO ORÇAMENTO'!E874,'MODELO ORÇAMENTO'!$I$14:I874,DADOS!$AE$6),COUNTIFS('MODELO ORÇAMENTO'!$D$14:D874,'MODELO ORÇAMENTO'!D874,'MODELO ORÇAMENTO'!$E$14:E874,'MODELO ORÇAMENTO'!E874,'MODELO ORÇAMENTO'!$I$14:I874,DADOS!$AE$6))))</f>
        <v>2</v>
      </c>
      <c r="G874">
        <f>IF(I874="","",IF(I874=DADOS!$AE$4,"",IF(OR(I874=DADOS!$AE$5,I874=DADOS!$AE$6,I874=DADOS!$AE$7),COUNTIFS('MODELO ORÇAMENTO'!$D$14:D874,'MODELO ORÇAMENTO'!D874,'MODELO ORÇAMENTO'!$E$14:E874,'MODELO ORÇAMENTO'!E874,'MODELO ORÇAMENTO'!$F$14:F874,'MODELO ORÇAMENTO'!F874,'MODELO ORÇAMENTO'!$I$14:I874,DADOS!$AE$7),COUNTIFS('MODELO ORÇAMENTO'!$D$14:D874,'MODELO ORÇAMENTO'!D874,'MODELO ORÇAMENTO'!$E$14:E874,'MODELO ORÇAMENTO'!E874,'MODELO ORÇAMENTO'!$F$14:F874,'MODELO ORÇAMENTO'!F874,'MODELO ORÇAMENTO'!$I$14:I874,DADOS!$AE$7))))</f>
        <v>0</v>
      </c>
      <c r="H874">
        <f>IF(I874="","",COUNTIFS('MODELO ORÇAMENTO'!$D$14:D874,'MODELO ORÇAMENTO'!D874,'MODELO ORÇAMENTO'!$E$14:E874,'MODELO ORÇAMENTO'!E874,'MODELO ORÇAMENTO'!$F$14:F874,'MODELO ORÇAMENTO'!F874,'MODELO ORÇAMENTO'!$G$14:G874,'MODELO ORÇAMENTO'!G874,'MODELO ORÇAMENTO'!$I$14:I874,DADOS!$AE$8))</f>
        <v>31</v>
      </c>
      <c r="I874" t="s">
        <v>16</v>
      </c>
      <c r="K874" s="49"/>
      <c r="L874" s="2" t="s">
        <v>1228</v>
      </c>
      <c r="O874" s="4" t="s">
        <v>747</v>
      </c>
      <c r="P874" s="3" t="s">
        <v>52</v>
      </c>
      <c r="Q874" s="5">
        <v>12</v>
      </c>
      <c r="R874" s="7"/>
      <c r="S874" s="6"/>
      <c r="T874" s="8"/>
      <c r="U874" s="2" t="s">
        <v>42</v>
      </c>
      <c r="V874" s="43"/>
      <c r="Z874" s="10" t="s">
        <v>0</v>
      </c>
      <c r="AA874" s="10" t="s">
        <v>0</v>
      </c>
      <c r="AB874" s="10" t="s">
        <v>0</v>
      </c>
      <c r="AC874" s="10" t="s">
        <v>0</v>
      </c>
      <c r="AE874" s="10" t="s">
        <v>0</v>
      </c>
      <c r="AF874" s="10" t="s">
        <v>0</v>
      </c>
      <c r="AG874" s="10" t="s">
        <v>0</v>
      </c>
      <c r="AH874" s="10" t="s">
        <v>0</v>
      </c>
      <c r="AI874" s="10" t="s">
        <v>0</v>
      </c>
    </row>
    <row r="875" spans="2:35" ht="60" x14ac:dyDescent="0.25">
      <c r="B875">
        <f>IFERROR(IF(I875=DADOS!$AE$8,S875,""),0)</f>
        <v>0</v>
      </c>
      <c r="C875">
        <f>IF(I875=DADOS!$AE$8,S875,"")</f>
        <v>0</v>
      </c>
      <c r="D875">
        <f>IF(I875="","",COUNTIF(I$12:I875,DADOS!$AE$4))</f>
        <v>4</v>
      </c>
      <c r="E875">
        <f>IF(I875="","",IF(I875=DADOS!$AE$4,"",IF(OR(I875=DADOS!$AE$5,I875=DADOS!$AE$6,I875=DADOS!$AE$7),COUNTIFS('MODELO ORÇAMENTO'!$D$14:D875,'MODELO ORÇAMENTO'!D875,'MODELO ORÇAMENTO'!$I$14:I875,DADOS!$AE$5),COUNTIFS('MODELO ORÇAMENTO'!$D$14:D875,'MODELO ORÇAMENTO'!D875,'MODELO ORÇAMENTO'!$I$14:I875,DADOS!$AE$5))))</f>
        <v>13</v>
      </c>
      <c r="F875">
        <f>IF(I875="","",IF(I875=DADOS!$AE$4,"",IF(OR(I875=DADOS!$AE$5,I875=DADOS!$AE$6,I875=DADOS!$AE$7),COUNTIFS('MODELO ORÇAMENTO'!$D$14:D875,'MODELO ORÇAMENTO'!D875,'MODELO ORÇAMENTO'!$E$14:E875,'MODELO ORÇAMENTO'!E875,'MODELO ORÇAMENTO'!$I$14:I875,DADOS!$AE$6),COUNTIFS('MODELO ORÇAMENTO'!$D$14:D875,'MODELO ORÇAMENTO'!D875,'MODELO ORÇAMENTO'!$E$14:E875,'MODELO ORÇAMENTO'!E875,'MODELO ORÇAMENTO'!$I$14:I875,DADOS!$AE$6))))</f>
        <v>2</v>
      </c>
      <c r="G875">
        <f>IF(I875="","",IF(I875=DADOS!$AE$4,"",IF(OR(I875=DADOS!$AE$5,I875=DADOS!$AE$6,I875=DADOS!$AE$7),COUNTIFS('MODELO ORÇAMENTO'!$D$14:D875,'MODELO ORÇAMENTO'!D875,'MODELO ORÇAMENTO'!$E$14:E875,'MODELO ORÇAMENTO'!E875,'MODELO ORÇAMENTO'!$F$14:F875,'MODELO ORÇAMENTO'!F875,'MODELO ORÇAMENTO'!$I$14:I875,DADOS!$AE$7),COUNTIFS('MODELO ORÇAMENTO'!$D$14:D875,'MODELO ORÇAMENTO'!D875,'MODELO ORÇAMENTO'!$E$14:E875,'MODELO ORÇAMENTO'!E875,'MODELO ORÇAMENTO'!$F$14:F875,'MODELO ORÇAMENTO'!F875,'MODELO ORÇAMENTO'!$I$14:I875,DADOS!$AE$7))))</f>
        <v>0</v>
      </c>
      <c r="H875">
        <f>IF(I875="","",COUNTIFS('MODELO ORÇAMENTO'!$D$14:D875,'MODELO ORÇAMENTO'!D875,'MODELO ORÇAMENTO'!$E$14:E875,'MODELO ORÇAMENTO'!E875,'MODELO ORÇAMENTO'!$F$14:F875,'MODELO ORÇAMENTO'!F875,'MODELO ORÇAMENTO'!$G$14:G875,'MODELO ORÇAMENTO'!G875,'MODELO ORÇAMENTO'!$I$14:I875,DADOS!$AE$8))</f>
        <v>32</v>
      </c>
      <c r="I875" t="s">
        <v>16</v>
      </c>
      <c r="K875" s="49"/>
      <c r="L875" s="2" t="s">
        <v>1229</v>
      </c>
      <c r="O875" s="4" t="s">
        <v>749</v>
      </c>
      <c r="P875" s="3" t="s">
        <v>52</v>
      </c>
      <c r="Q875" s="5">
        <v>1</v>
      </c>
      <c r="R875" s="7"/>
      <c r="S875" s="6"/>
      <c r="T875" s="8"/>
      <c r="U875" s="2" t="s">
        <v>42</v>
      </c>
      <c r="V875" s="43"/>
      <c r="Z875" s="10" t="s">
        <v>0</v>
      </c>
      <c r="AA875" s="10" t="s">
        <v>0</v>
      </c>
      <c r="AB875" s="10" t="s">
        <v>0</v>
      </c>
      <c r="AC875" s="10" t="s">
        <v>0</v>
      </c>
      <c r="AE875" s="10" t="s">
        <v>0</v>
      </c>
      <c r="AF875" s="10" t="s">
        <v>0</v>
      </c>
      <c r="AG875" s="10" t="s">
        <v>0</v>
      </c>
      <c r="AH875" s="10" t="s">
        <v>0</v>
      </c>
      <c r="AI875" s="10" t="s">
        <v>0</v>
      </c>
    </row>
    <row r="876" spans="2:35" ht="60" x14ac:dyDescent="0.25">
      <c r="B876">
        <f>IFERROR(IF(I876=DADOS!$AE$8,S876,""),0)</f>
        <v>0</v>
      </c>
      <c r="C876">
        <f>IF(I876=DADOS!$AE$8,S876,"")</f>
        <v>0</v>
      </c>
      <c r="D876">
        <f>IF(I876="","",COUNTIF(I$12:I876,DADOS!$AE$4))</f>
        <v>4</v>
      </c>
      <c r="E876">
        <f>IF(I876="","",IF(I876=DADOS!$AE$4,"",IF(OR(I876=DADOS!$AE$5,I876=DADOS!$AE$6,I876=DADOS!$AE$7),COUNTIFS('MODELO ORÇAMENTO'!$D$14:D876,'MODELO ORÇAMENTO'!D876,'MODELO ORÇAMENTO'!$I$14:I876,DADOS!$AE$5),COUNTIFS('MODELO ORÇAMENTO'!$D$14:D876,'MODELO ORÇAMENTO'!D876,'MODELO ORÇAMENTO'!$I$14:I876,DADOS!$AE$5))))</f>
        <v>13</v>
      </c>
      <c r="F876">
        <f>IF(I876="","",IF(I876=DADOS!$AE$4,"",IF(OR(I876=DADOS!$AE$5,I876=DADOS!$AE$6,I876=DADOS!$AE$7),COUNTIFS('MODELO ORÇAMENTO'!$D$14:D876,'MODELO ORÇAMENTO'!D876,'MODELO ORÇAMENTO'!$E$14:E876,'MODELO ORÇAMENTO'!E876,'MODELO ORÇAMENTO'!$I$14:I876,DADOS!$AE$6),COUNTIFS('MODELO ORÇAMENTO'!$D$14:D876,'MODELO ORÇAMENTO'!D876,'MODELO ORÇAMENTO'!$E$14:E876,'MODELO ORÇAMENTO'!E876,'MODELO ORÇAMENTO'!$I$14:I876,DADOS!$AE$6))))</f>
        <v>2</v>
      </c>
      <c r="G876">
        <f>IF(I876="","",IF(I876=DADOS!$AE$4,"",IF(OR(I876=DADOS!$AE$5,I876=DADOS!$AE$6,I876=DADOS!$AE$7),COUNTIFS('MODELO ORÇAMENTO'!$D$14:D876,'MODELO ORÇAMENTO'!D876,'MODELO ORÇAMENTO'!$E$14:E876,'MODELO ORÇAMENTO'!E876,'MODELO ORÇAMENTO'!$F$14:F876,'MODELO ORÇAMENTO'!F876,'MODELO ORÇAMENTO'!$I$14:I876,DADOS!$AE$7),COUNTIFS('MODELO ORÇAMENTO'!$D$14:D876,'MODELO ORÇAMENTO'!D876,'MODELO ORÇAMENTO'!$E$14:E876,'MODELO ORÇAMENTO'!E876,'MODELO ORÇAMENTO'!$F$14:F876,'MODELO ORÇAMENTO'!F876,'MODELO ORÇAMENTO'!$I$14:I876,DADOS!$AE$7))))</f>
        <v>0</v>
      </c>
      <c r="H876">
        <f>IF(I876="","",COUNTIFS('MODELO ORÇAMENTO'!$D$14:D876,'MODELO ORÇAMENTO'!D876,'MODELO ORÇAMENTO'!$E$14:E876,'MODELO ORÇAMENTO'!E876,'MODELO ORÇAMENTO'!$F$14:F876,'MODELO ORÇAMENTO'!F876,'MODELO ORÇAMENTO'!$G$14:G876,'MODELO ORÇAMENTO'!G876,'MODELO ORÇAMENTO'!$I$14:I876,DADOS!$AE$8))</f>
        <v>33</v>
      </c>
      <c r="I876" t="s">
        <v>16</v>
      </c>
      <c r="K876" s="49"/>
      <c r="L876" s="2" t="s">
        <v>1230</v>
      </c>
      <c r="O876" s="4" t="s">
        <v>751</v>
      </c>
      <c r="P876" s="3" t="s">
        <v>52</v>
      </c>
      <c r="Q876" s="5">
        <v>1</v>
      </c>
      <c r="R876" s="7"/>
      <c r="S876" s="6"/>
      <c r="T876" s="8"/>
      <c r="U876" s="2" t="s">
        <v>42</v>
      </c>
      <c r="V876" s="43"/>
      <c r="Z876" s="10" t="s">
        <v>0</v>
      </c>
      <c r="AA876" s="10" t="s">
        <v>0</v>
      </c>
      <c r="AB876" s="10" t="s">
        <v>0</v>
      </c>
      <c r="AC876" s="10" t="s">
        <v>0</v>
      </c>
      <c r="AE876" s="10" t="s">
        <v>0</v>
      </c>
      <c r="AF876" s="10" t="s">
        <v>0</v>
      </c>
      <c r="AG876" s="10" t="s">
        <v>0</v>
      </c>
      <c r="AH876" s="10" t="s">
        <v>0</v>
      </c>
      <c r="AI876" s="10" t="s">
        <v>0</v>
      </c>
    </row>
    <row r="877" spans="2:35" x14ac:dyDescent="0.25">
      <c r="B877" t="str">
        <f>IFERROR(IF(I877=DADOS!$AE$8,S877,""),0)</f>
        <v/>
      </c>
      <c r="C877" t="str">
        <f>IF(I877=DADOS!$AE$8,S877,"")</f>
        <v/>
      </c>
      <c r="D877" t="str">
        <f>IF(I877="","",COUNTIF(I$12:I877,DADOS!$AE$4))</f>
        <v/>
      </c>
      <c r="E877" t="str">
        <f>IF(I877="","",IF(I877=DADOS!$AE$4,"",IF(OR(I877=DADOS!$AE$5,I877=DADOS!$AE$6,I877=DADOS!$AE$7),COUNTIFS('MODELO ORÇAMENTO'!$D$14:D877,'MODELO ORÇAMENTO'!D877,'MODELO ORÇAMENTO'!$I$14:I877,DADOS!$AE$5),COUNTIFS('MODELO ORÇAMENTO'!$D$14:D877,'MODELO ORÇAMENTO'!D877,'MODELO ORÇAMENTO'!$I$14:I877,DADOS!$AE$5))))</f>
        <v/>
      </c>
      <c r="F877" t="str">
        <f>IF(I877="","",IF(I877=DADOS!$AE$4,"",IF(OR(I877=DADOS!$AE$5,I877=DADOS!$AE$6,I877=DADOS!$AE$7),COUNTIFS('MODELO ORÇAMENTO'!$D$14:D877,'MODELO ORÇAMENTO'!D877,'MODELO ORÇAMENTO'!$E$14:E877,'MODELO ORÇAMENTO'!E877,'MODELO ORÇAMENTO'!$I$14:I877,DADOS!$AE$6),COUNTIFS('MODELO ORÇAMENTO'!$D$14:D877,'MODELO ORÇAMENTO'!D877,'MODELO ORÇAMENTO'!$E$14:E877,'MODELO ORÇAMENTO'!E877,'MODELO ORÇAMENTO'!$I$14:I877,DADOS!$AE$6))))</f>
        <v/>
      </c>
      <c r="G877" t="str">
        <f>IF(I877="","",IF(I877=DADOS!$AE$4,"",IF(OR(I877=DADOS!$AE$5,I877=DADOS!$AE$6,I877=DADOS!$AE$7),COUNTIFS('MODELO ORÇAMENTO'!$D$14:D877,'MODELO ORÇAMENTO'!D877,'MODELO ORÇAMENTO'!$E$14:E877,'MODELO ORÇAMENTO'!E877,'MODELO ORÇAMENTO'!$F$14:F877,'MODELO ORÇAMENTO'!F877,'MODELO ORÇAMENTO'!$I$14:I877,DADOS!$AE$7),COUNTIFS('MODELO ORÇAMENTO'!$D$14:D877,'MODELO ORÇAMENTO'!D877,'MODELO ORÇAMENTO'!$E$14:E877,'MODELO ORÇAMENTO'!E877,'MODELO ORÇAMENTO'!$F$14:F877,'MODELO ORÇAMENTO'!F877,'MODELO ORÇAMENTO'!$I$14:I877,DADOS!$AE$7))))</f>
        <v/>
      </c>
      <c r="H877" t="str">
        <f>IF(I877="","",COUNTIFS('MODELO ORÇAMENTO'!$D$14:D877,'MODELO ORÇAMENTO'!D877,'MODELO ORÇAMENTO'!$E$14:E877,'MODELO ORÇAMENTO'!E877,'MODELO ORÇAMENTO'!$F$14:F877,'MODELO ORÇAMENTO'!F877,'MODELO ORÇAMENTO'!$G$14:G877,'MODELO ORÇAMENTO'!G877,'MODELO ORÇAMENTO'!$I$14:I877,DADOS!$AE$8))</f>
        <v/>
      </c>
      <c r="K877" s="49"/>
      <c r="L877" s="2" t="s">
        <v>0</v>
      </c>
      <c r="O877" s="4" t="s">
        <v>0</v>
      </c>
      <c r="P877" s="3" t="s">
        <v>0</v>
      </c>
      <c r="Q877" s="5" t="s">
        <v>0</v>
      </c>
      <c r="R877" s="7"/>
      <c r="S877" s="6"/>
      <c r="T877" s="8"/>
      <c r="V877" s="43"/>
      <c r="Z877" s="10" t="s">
        <v>0</v>
      </c>
      <c r="AA877" s="10" t="s">
        <v>0</v>
      </c>
      <c r="AB877" s="10" t="s">
        <v>0</v>
      </c>
      <c r="AC877" s="10" t="s">
        <v>0</v>
      </c>
      <c r="AE877" s="10" t="s">
        <v>0</v>
      </c>
      <c r="AF877" s="10" t="s">
        <v>0</v>
      </c>
      <c r="AG877" s="10" t="s">
        <v>0</v>
      </c>
      <c r="AH877" s="10" t="s">
        <v>0</v>
      </c>
      <c r="AI877" s="10" t="s">
        <v>0</v>
      </c>
    </row>
    <row r="878" spans="2:35" x14ac:dyDescent="0.25">
      <c r="B878" t="str">
        <f>IFERROR(IF(I878=DADOS!$AE$8,S878,""),0)</f>
        <v/>
      </c>
      <c r="C878" t="str">
        <f>IF(I878=DADOS!$AE$8,S878,"")</f>
        <v/>
      </c>
      <c r="D878">
        <f>IF(I878="","",COUNTIF(I$12:I878,DADOS!$AE$4))</f>
        <v>4</v>
      </c>
      <c r="E878">
        <f>IF(I878="","",IF(I878=DADOS!$AE$4,"",IF(OR(I878=DADOS!$AE$5,I878=DADOS!$AE$6,I878=DADOS!$AE$7),COUNTIFS('MODELO ORÇAMENTO'!$D$14:D878,'MODELO ORÇAMENTO'!D878,'MODELO ORÇAMENTO'!$I$14:I878,DADOS!$AE$5),COUNTIFS('MODELO ORÇAMENTO'!$D$14:D878,'MODELO ORÇAMENTO'!D878,'MODELO ORÇAMENTO'!$I$14:I878,DADOS!$AE$5))))</f>
        <v>14</v>
      </c>
      <c r="F878">
        <f>IF(I878="","",IF(I878=DADOS!$AE$4,"",IF(OR(I878=DADOS!$AE$5,I878=DADOS!$AE$6,I878=DADOS!$AE$7),COUNTIFS('MODELO ORÇAMENTO'!$D$14:D878,'MODELO ORÇAMENTO'!D878,'MODELO ORÇAMENTO'!$E$14:E878,'MODELO ORÇAMENTO'!E878,'MODELO ORÇAMENTO'!$I$14:I878,DADOS!$AE$6),COUNTIFS('MODELO ORÇAMENTO'!$D$14:D878,'MODELO ORÇAMENTO'!D878,'MODELO ORÇAMENTO'!$E$14:E878,'MODELO ORÇAMENTO'!E878,'MODELO ORÇAMENTO'!$I$14:I878,DADOS!$AE$6))))</f>
        <v>0</v>
      </c>
      <c r="G878">
        <f>IF(I878="","",IF(I878=DADOS!$AE$4,"",IF(OR(I878=DADOS!$AE$5,I878=DADOS!$AE$6,I878=DADOS!$AE$7),COUNTIFS('MODELO ORÇAMENTO'!$D$14:D878,'MODELO ORÇAMENTO'!D878,'MODELO ORÇAMENTO'!$E$14:E878,'MODELO ORÇAMENTO'!E878,'MODELO ORÇAMENTO'!$F$14:F878,'MODELO ORÇAMENTO'!F878,'MODELO ORÇAMENTO'!$I$14:I878,DADOS!$AE$7),COUNTIFS('MODELO ORÇAMENTO'!$D$14:D878,'MODELO ORÇAMENTO'!D878,'MODELO ORÇAMENTO'!$E$14:E878,'MODELO ORÇAMENTO'!E878,'MODELO ORÇAMENTO'!$F$14:F878,'MODELO ORÇAMENTO'!F878,'MODELO ORÇAMENTO'!$I$14:I878,DADOS!$AE$7))))</f>
        <v>0</v>
      </c>
      <c r="H878">
        <f>IF(I878="","",COUNTIFS('MODELO ORÇAMENTO'!$D$14:D878,'MODELO ORÇAMENTO'!D878,'MODELO ORÇAMENTO'!$E$14:E878,'MODELO ORÇAMENTO'!E878,'MODELO ORÇAMENTO'!$F$14:F878,'MODELO ORÇAMENTO'!F878,'MODELO ORÇAMENTO'!$G$14:G878,'MODELO ORÇAMENTO'!G878,'MODELO ORÇAMENTO'!$I$14:I878,DADOS!$AE$8))</f>
        <v>0</v>
      </c>
      <c r="I878" t="s">
        <v>13</v>
      </c>
      <c r="K878" s="49"/>
      <c r="L878" s="2" t="s">
        <v>1231</v>
      </c>
      <c r="O878" s="4" t="s">
        <v>360</v>
      </c>
      <c r="P878" s="3" t="s">
        <v>0</v>
      </c>
      <c r="Q878" s="5" t="s">
        <v>0</v>
      </c>
      <c r="R878" s="7"/>
      <c r="S878" s="6"/>
      <c r="T878" s="8"/>
      <c r="V878" s="43"/>
      <c r="X878" s="9" t="s">
        <v>360</v>
      </c>
      <c r="Z878" s="10" t="s">
        <v>0</v>
      </c>
      <c r="AA878" s="10" t="s">
        <v>0</v>
      </c>
      <c r="AB878" s="10" t="s">
        <v>0</v>
      </c>
      <c r="AC878" s="10" t="s">
        <v>0</v>
      </c>
      <c r="AE878" s="10" t="s">
        <v>0</v>
      </c>
      <c r="AF878" s="10" t="s">
        <v>0</v>
      </c>
      <c r="AG878" s="10" t="s">
        <v>0</v>
      </c>
      <c r="AH878" s="10" t="s">
        <v>0</v>
      </c>
      <c r="AI878" s="10" t="s">
        <v>0</v>
      </c>
    </row>
    <row r="879" spans="2:35" ht="45" x14ac:dyDescent="0.25">
      <c r="B879">
        <f>IFERROR(IF(I879=DADOS!$AE$8,S879,""),0)</f>
        <v>0</v>
      </c>
      <c r="C879">
        <f>IF(I879=DADOS!$AE$8,S879,"")</f>
        <v>0</v>
      </c>
      <c r="D879">
        <f>IF(I879="","",COUNTIF(I$12:I879,DADOS!$AE$4))</f>
        <v>4</v>
      </c>
      <c r="E879">
        <f>IF(I879="","",IF(I879=DADOS!$AE$4,"",IF(OR(I879=DADOS!$AE$5,I879=DADOS!$AE$6,I879=DADOS!$AE$7),COUNTIFS('MODELO ORÇAMENTO'!$D$14:D879,'MODELO ORÇAMENTO'!D879,'MODELO ORÇAMENTO'!$I$14:I879,DADOS!$AE$5),COUNTIFS('MODELO ORÇAMENTO'!$D$14:D879,'MODELO ORÇAMENTO'!D879,'MODELO ORÇAMENTO'!$I$14:I879,DADOS!$AE$5))))</f>
        <v>14</v>
      </c>
      <c r="F879">
        <f>IF(I879="","",IF(I879=DADOS!$AE$4,"",IF(OR(I879=DADOS!$AE$5,I879=DADOS!$AE$6,I879=DADOS!$AE$7),COUNTIFS('MODELO ORÇAMENTO'!$D$14:D879,'MODELO ORÇAMENTO'!D879,'MODELO ORÇAMENTO'!$E$14:E879,'MODELO ORÇAMENTO'!E879,'MODELO ORÇAMENTO'!$I$14:I879,DADOS!$AE$6),COUNTIFS('MODELO ORÇAMENTO'!$D$14:D879,'MODELO ORÇAMENTO'!D879,'MODELO ORÇAMENTO'!$E$14:E879,'MODELO ORÇAMENTO'!E879,'MODELO ORÇAMENTO'!$I$14:I879,DADOS!$AE$6))))</f>
        <v>0</v>
      </c>
      <c r="G879">
        <f>IF(I879="","",IF(I879=DADOS!$AE$4,"",IF(OR(I879=DADOS!$AE$5,I879=DADOS!$AE$6,I879=DADOS!$AE$7),COUNTIFS('MODELO ORÇAMENTO'!$D$14:D879,'MODELO ORÇAMENTO'!D879,'MODELO ORÇAMENTO'!$E$14:E879,'MODELO ORÇAMENTO'!E879,'MODELO ORÇAMENTO'!$F$14:F879,'MODELO ORÇAMENTO'!F879,'MODELO ORÇAMENTO'!$I$14:I879,DADOS!$AE$7),COUNTIFS('MODELO ORÇAMENTO'!$D$14:D879,'MODELO ORÇAMENTO'!D879,'MODELO ORÇAMENTO'!$E$14:E879,'MODELO ORÇAMENTO'!E879,'MODELO ORÇAMENTO'!$F$14:F879,'MODELO ORÇAMENTO'!F879,'MODELO ORÇAMENTO'!$I$14:I879,DADOS!$AE$7))))</f>
        <v>0</v>
      </c>
      <c r="H879">
        <f>IF(I879="","",COUNTIFS('MODELO ORÇAMENTO'!$D$14:D879,'MODELO ORÇAMENTO'!D879,'MODELO ORÇAMENTO'!$E$14:E879,'MODELO ORÇAMENTO'!E879,'MODELO ORÇAMENTO'!$F$14:F879,'MODELO ORÇAMENTO'!F879,'MODELO ORÇAMENTO'!$G$14:G879,'MODELO ORÇAMENTO'!G879,'MODELO ORÇAMENTO'!$I$14:I879,DADOS!$AE$8))</f>
        <v>1</v>
      </c>
      <c r="I879" t="s">
        <v>16</v>
      </c>
      <c r="K879" s="49"/>
      <c r="L879" s="2" t="s">
        <v>1232</v>
      </c>
      <c r="O879" s="4" t="s">
        <v>754</v>
      </c>
      <c r="P879" s="3" t="s">
        <v>52</v>
      </c>
      <c r="Q879" s="5">
        <v>1</v>
      </c>
      <c r="R879" s="7"/>
      <c r="S879" s="6"/>
      <c r="T879" s="8"/>
      <c r="U879" s="2" t="s">
        <v>42</v>
      </c>
      <c r="V879" s="43"/>
      <c r="Z879" s="10" t="s">
        <v>0</v>
      </c>
      <c r="AA879" s="10" t="s">
        <v>0</v>
      </c>
      <c r="AB879" s="10" t="s">
        <v>0</v>
      </c>
      <c r="AC879" s="10" t="s">
        <v>0</v>
      </c>
      <c r="AE879" s="10" t="s">
        <v>0</v>
      </c>
      <c r="AF879" s="10" t="s">
        <v>0</v>
      </c>
      <c r="AG879" s="10" t="s">
        <v>0</v>
      </c>
      <c r="AH879" s="10" t="s">
        <v>0</v>
      </c>
      <c r="AI879" s="10" t="s">
        <v>0</v>
      </c>
    </row>
    <row r="880" spans="2:35" ht="60" x14ac:dyDescent="0.25">
      <c r="B880">
        <f>IFERROR(IF(I880=DADOS!$AE$8,S880,""),0)</f>
        <v>0</v>
      </c>
      <c r="C880">
        <f>IF(I880=DADOS!$AE$8,S880,"")</f>
        <v>0</v>
      </c>
      <c r="D880">
        <f>IF(I880="","",COUNTIF(I$12:I880,DADOS!$AE$4))</f>
        <v>4</v>
      </c>
      <c r="E880">
        <f>IF(I880="","",IF(I880=DADOS!$AE$4,"",IF(OR(I880=DADOS!$AE$5,I880=DADOS!$AE$6,I880=DADOS!$AE$7),COUNTIFS('MODELO ORÇAMENTO'!$D$14:D880,'MODELO ORÇAMENTO'!D880,'MODELO ORÇAMENTO'!$I$14:I880,DADOS!$AE$5),COUNTIFS('MODELO ORÇAMENTO'!$D$14:D880,'MODELO ORÇAMENTO'!D880,'MODELO ORÇAMENTO'!$I$14:I880,DADOS!$AE$5))))</f>
        <v>14</v>
      </c>
      <c r="F880">
        <f>IF(I880="","",IF(I880=DADOS!$AE$4,"",IF(OR(I880=DADOS!$AE$5,I880=DADOS!$AE$6,I880=DADOS!$AE$7),COUNTIFS('MODELO ORÇAMENTO'!$D$14:D880,'MODELO ORÇAMENTO'!D880,'MODELO ORÇAMENTO'!$E$14:E880,'MODELO ORÇAMENTO'!E880,'MODELO ORÇAMENTO'!$I$14:I880,DADOS!$AE$6),COUNTIFS('MODELO ORÇAMENTO'!$D$14:D880,'MODELO ORÇAMENTO'!D880,'MODELO ORÇAMENTO'!$E$14:E880,'MODELO ORÇAMENTO'!E880,'MODELO ORÇAMENTO'!$I$14:I880,DADOS!$AE$6))))</f>
        <v>0</v>
      </c>
      <c r="G880">
        <f>IF(I880="","",IF(I880=DADOS!$AE$4,"",IF(OR(I880=DADOS!$AE$5,I880=DADOS!$AE$6,I880=DADOS!$AE$7),COUNTIFS('MODELO ORÇAMENTO'!$D$14:D880,'MODELO ORÇAMENTO'!D880,'MODELO ORÇAMENTO'!$E$14:E880,'MODELO ORÇAMENTO'!E880,'MODELO ORÇAMENTO'!$F$14:F880,'MODELO ORÇAMENTO'!F880,'MODELO ORÇAMENTO'!$I$14:I880,DADOS!$AE$7),COUNTIFS('MODELO ORÇAMENTO'!$D$14:D880,'MODELO ORÇAMENTO'!D880,'MODELO ORÇAMENTO'!$E$14:E880,'MODELO ORÇAMENTO'!E880,'MODELO ORÇAMENTO'!$F$14:F880,'MODELO ORÇAMENTO'!F880,'MODELO ORÇAMENTO'!$I$14:I880,DADOS!$AE$7))))</f>
        <v>0</v>
      </c>
      <c r="H880">
        <f>IF(I880="","",COUNTIFS('MODELO ORÇAMENTO'!$D$14:D880,'MODELO ORÇAMENTO'!D880,'MODELO ORÇAMENTO'!$E$14:E880,'MODELO ORÇAMENTO'!E880,'MODELO ORÇAMENTO'!$F$14:F880,'MODELO ORÇAMENTO'!F880,'MODELO ORÇAMENTO'!$G$14:G880,'MODELO ORÇAMENTO'!G880,'MODELO ORÇAMENTO'!$I$14:I880,DADOS!$AE$8))</f>
        <v>2</v>
      </c>
      <c r="I880" t="s">
        <v>16</v>
      </c>
      <c r="K880" s="49"/>
      <c r="L880" s="2" t="s">
        <v>1233</v>
      </c>
      <c r="O880" s="4" t="s">
        <v>370</v>
      </c>
      <c r="P880" s="3" t="s">
        <v>52</v>
      </c>
      <c r="Q880" s="5">
        <v>6</v>
      </c>
      <c r="R880" s="7"/>
      <c r="S880" s="6"/>
      <c r="T880" s="8"/>
      <c r="U880" s="2" t="s">
        <v>42</v>
      </c>
      <c r="V880" s="43"/>
      <c r="Z880" s="10" t="s">
        <v>0</v>
      </c>
      <c r="AA880" s="10" t="s">
        <v>0</v>
      </c>
      <c r="AB880" s="10" t="s">
        <v>0</v>
      </c>
      <c r="AC880" s="10" t="s">
        <v>0</v>
      </c>
      <c r="AE880" s="10" t="s">
        <v>0</v>
      </c>
      <c r="AF880" s="10" t="s">
        <v>0</v>
      </c>
      <c r="AG880" s="10" t="s">
        <v>0</v>
      </c>
      <c r="AH880" s="10" t="s">
        <v>0</v>
      </c>
      <c r="AI880" s="10" t="s">
        <v>0</v>
      </c>
    </row>
    <row r="881" spans="2:35" ht="30" x14ac:dyDescent="0.25">
      <c r="B881">
        <f>IFERROR(IF(I881=DADOS!$AE$8,S881,""),0)</f>
        <v>0</v>
      </c>
      <c r="C881">
        <f>IF(I881=DADOS!$AE$8,S881,"")</f>
        <v>0</v>
      </c>
      <c r="D881">
        <f>IF(I881="","",COUNTIF(I$12:I881,DADOS!$AE$4))</f>
        <v>4</v>
      </c>
      <c r="E881">
        <f>IF(I881="","",IF(I881=DADOS!$AE$4,"",IF(OR(I881=DADOS!$AE$5,I881=DADOS!$AE$6,I881=DADOS!$AE$7),COUNTIFS('MODELO ORÇAMENTO'!$D$14:D881,'MODELO ORÇAMENTO'!D881,'MODELO ORÇAMENTO'!$I$14:I881,DADOS!$AE$5),COUNTIFS('MODELO ORÇAMENTO'!$D$14:D881,'MODELO ORÇAMENTO'!D881,'MODELO ORÇAMENTO'!$I$14:I881,DADOS!$AE$5))))</f>
        <v>14</v>
      </c>
      <c r="F881">
        <f>IF(I881="","",IF(I881=DADOS!$AE$4,"",IF(OR(I881=DADOS!$AE$5,I881=DADOS!$AE$6,I881=DADOS!$AE$7),COUNTIFS('MODELO ORÇAMENTO'!$D$14:D881,'MODELO ORÇAMENTO'!D881,'MODELO ORÇAMENTO'!$E$14:E881,'MODELO ORÇAMENTO'!E881,'MODELO ORÇAMENTO'!$I$14:I881,DADOS!$AE$6),COUNTIFS('MODELO ORÇAMENTO'!$D$14:D881,'MODELO ORÇAMENTO'!D881,'MODELO ORÇAMENTO'!$E$14:E881,'MODELO ORÇAMENTO'!E881,'MODELO ORÇAMENTO'!$I$14:I881,DADOS!$AE$6))))</f>
        <v>0</v>
      </c>
      <c r="G881">
        <f>IF(I881="","",IF(I881=DADOS!$AE$4,"",IF(OR(I881=DADOS!$AE$5,I881=DADOS!$AE$6,I881=DADOS!$AE$7),COUNTIFS('MODELO ORÇAMENTO'!$D$14:D881,'MODELO ORÇAMENTO'!D881,'MODELO ORÇAMENTO'!$E$14:E881,'MODELO ORÇAMENTO'!E881,'MODELO ORÇAMENTO'!$F$14:F881,'MODELO ORÇAMENTO'!F881,'MODELO ORÇAMENTO'!$I$14:I881,DADOS!$AE$7),COUNTIFS('MODELO ORÇAMENTO'!$D$14:D881,'MODELO ORÇAMENTO'!D881,'MODELO ORÇAMENTO'!$E$14:E881,'MODELO ORÇAMENTO'!E881,'MODELO ORÇAMENTO'!$F$14:F881,'MODELO ORÇAMENTO'!F881,'MODELO ORÇAMENTO'!$I$14:I881,DADOS!$AE$7))))</f>
        <v>0</v>
      </c>
      <c r="H881">
        <f>IF(I881="","",COUNTIFS('MODELO ORÇAMENTO'!$D$14:D881,'MODELO ORÇAMENTO'!D881,'MODELO ORÇAMENTO'!$E$14:E881,'MODELO ORÇAMENTO'!E881,'MODELO ORÇAMENTO'!$F$14:F881,'MODELO ORÇAMENTO'!F881,'MODELO ORÇAMENTO'!$G$14:G881,'MODELO ORÇAMENTO'!G881,'MODELO ORÇAMENTO'!$I$14:I881,DADOS!$AE$8))</f>
        <v>3</v>
      </c>
      <c r="I881" t="s">
        <v>16</v>
      </c>
      <c r="K881" s="49"/>
      <c r="L881" s="2" t="s">
        <v>1234</v>
      </c>
      <c r="O881" s="4" t="s">
        <v>757</v>
      </c>
      <c r="P881" s="3" t="s">
        <v>41</v>
      </c>
      <c r="Q881" s="5">
        <v>7</v>
      </c>
      <c r="R881" s="7"/>
      <c r="S881" s="6"/>
      <c r="T881" s="8"/>
      <c r="U881" s="2" t="s">
        <v>42</v>
      </c>
      <c r="V881" s="43"/>
      <c r="Z881" s="10" t="s">
        <v>0</v>
      </c>
      <c r="AA881" s="10" t="s">
        <v>0</v>
      </c>
      <c r="AB881" s="10" t="s">
        <v>0</v>
      </c>
      <c r="AC881" s="10" t="s">
        <v>0</v>
      </c>
      <c r="AE881" s="10" t="s">
        <v>0</v>
      </c>
      <c r="AF881" s="10" t="s">
        <v>0</v>
      </c>
      <c r="AG881" s="10" t="s">
        <v>0</v>
      </c>
      <c r="AH881" s="10" t="s">
        <v>0</v>
      </c>
      <c r="AI881" s="10" t="s">
        <v>0</v>
      </c>
    </row>
    <row r="882" spans="2:35" ht="60" x14ac:dyDescent="0.25">
      <c r="B882">
        <f>IFERROR(IF(I882=DADOS!$AE$8,S882,""),0)</f>
        <v>0</v>
      </c>
      <c r="C882">
        <f>IF(I882=DADOS!$AE$8,S882,"")</f>
        <v>0</v>
      </c>
      <c r="D882">
        <f>IF(I882="","",COUNTIF(I$12:I882,DADOS!$AE$4))</f>
        <v>4</v>
      </c>
      <c r="E882">
        <f>IF(I882="","",IF(I882=DADOS!$AE$4,"",IF(OR(I882=DADOS!$AE$5,I882=DADOS!$AE$6,I882=DADOS!$AE$7),COUNTIFS('MODELO ORÇAMENTO'!$D$14:D882,'MODELO ORÇAMENTO'!D882,'MODELO ORÇAMENTO'!$I$14:I882,DADOS!$AE$5),COUNTIFS('MODELO ORÇAMENTO'!$D$14:D882,'MODELO ORÇAMENTO'!D882,'MODELO ORÇAMENTO'!$I$14:I882,DADOS!$AE$5))))</f>
        <v>14</v>
      </c>
      <c r="F882">
        <f>IF(I882="","",IF(I882=DADOS!$AE$4,"",IF(OR(I882=DADOS!$AE$5,I882=DADOS!$AE$6,I882=DADOS!$AE$7),COUNTIFS('MODELO ORÇAMENTO'!$D$14:D882,'MODELO ORÇAMENTO'!D882,'MODELO ORÇAMENTO'!$E$14:E882,'MODELO ORÇAMENTO'!E882,'MODELO ORÇAMENTO'!$I$14:I882,DADOS!$AE$6),COUNTIFS('MODELO ORÇAMENTO'!$D$14:D882,'MODELO ORÇAMENTO'!D882,'MODELO ORÇAMENTO'!$E$14:E882,'MODELO ORÇAMENTO'!E882,'MODELO ORÇAMENTO'!$I$14:I882,DADOS!$AE$6))))</f>
        <v>0</v>
      </c>
      <c r="G882">
        <f>IF(I882="","",IF(I882=DADOS!$AE$4,"",IF(OR(I882=DADOS!$AE$5,I882=DADOS!$AE$6,I882=DADOS!$AE$7),COUNTIFS('MODELO ORÇAMENTO'!$D$14:D882,'MODELO ORÇAMENTO'!D882,'MODELO ORÇAMENTO'!$E$14:E882,'MODELO ORÇAMENTO'!E882,'MODELO ORÇAMENTO'!$F$14:F882,'MODELO ORÇAMENTO'!F882,'MODELO ORÇAMENTO'!$I$14:I882,DADOS!$AE$7),COUNTIFS('MODELO ORÇAMENTO'!$D$14:D882,'MODELO ORÇAMENTO'!D882,'MODELO ORÇAMENTO'!$E$14:E882,'MODELO ORÇAMENTO'!E882,'MODELO ORÇAMENTO'!$F$14:F882,'MODELO ORÇAMENTO'!F882,'MODELO ORÇAMENTO'!$I$14:I882,DADOS!$AE$7))))</f>
        <v>0</v>
      </c>
      <c r="H882">
        <f>IF(I882="","",COUNTIFS('MODELO ORÇAMENTO'!$D$14:D882,'MODELO ORÇAMENTO'!D882,'MODELO ORÇAMENTO'!$E$14:E882,'MODELO ORÇAMENTO'!E882,'MODELO ORÇAMENTO'!$F$14:F882,'MODELO ORÇAMENTO'!F882,'MODELO ORÇAMENTO'!$G$14:G882,'MODELO ORÇAMENTO'!G882,'MODELO ORÇAMENTO'!$I$14:I882,DADOS!$AE$8))</f>
        <v>4</v>
      </c>
      <c r="I882" t="s">
        <v>16</v>
      </c>
      <c r="K882" s="49"/>
      <c r="L882" s="2" t="s">
        <v>1235</v>
      </c>
      <c r="O882" s="4" t="s">
        <v>759</v>
      </c>
      <c r="P882" s="3" t="s">
        <v>52</v>
      </c>
      <c r="Q882" s="5">
        <v>8</v>
      </c>
      <c r="R882" s="7"/>
      <c r="S882" s="6"/>
      <c r="T882" s="8"/>
      <c r="U882" s="2" t="s">
        <v>42</v>
      </c>
      <c r="V882" s="43"/>
      <c r="Z882" s="10" t="s">
        <v>0</v>
      </c>
      <c r="AA882" s="10" t="s">
        <v>0</v>
      </c>
      <c r="AB882" s="10" t="s">
        <v>0</v>
      </c>
      <c r="AC882" s="10" t="s">
        <v>0</v>
      </c>
      <c r="AE882" s="10" t="s">
        <v>0</v>
      </c>
      <c r="AF882" s="10" t="s">
        <v>0</v>
      </c>
      <c r="AG882" s="10" t="s">
        <v>0</v>
      </c>
      <c r="AH882" s="10" t="s">
        <v>0</v>
      </c>
      <c r="AI882" s="10" t="s">
        <v>0</v>
      </c>
    </row>
    <row r="883" spans="2:35" ht="60" x14ac:dyDescent="0.25">
      <c r="B883">
        <f>IFERROR(IF(I883=DADOS!$AE$8,S883,""),0)</f>
        <v>0</v>
      </c>
      <c r="C883">
        <f>IF(I883=DADOS!$AE$8,S883,"")</f>
        <v>0</v>
      </c>
      <c r="D883">
        <f>IF(I883="","",COUNTIF(I$12:I883,DADOS!$AE$4))</f>
        <v>4</v>
      </c>
      <c r="E883">
        <f>IF(I883="","",IF(I883=DADOS!$AE$4,"",IF(OR(I883=DADOS!$AE$5,I883=DADOS!$AE$6,I883=DADOS!$AE$7),COUNTIFS('MODELO ORÇAMENTO'!$D$14:D883,'MODELO ORÇAMENTO'!D883,'MODELO ORÇAMENTO'!$I$14:I883,DADOS!$AE$5),COUNTIFS('MODELO ORÇAMENTO'!$D$14:D883,'MODELO ORÇAMENTO'!D883,'MODELO ORÇAMENTO'!$I$14:I883,DADOS!$AE$5))))</f>
        <v>14</v>
      </c>
      <c r="F883">
        <f>IF(I883="","",IF(I883=DADOS!$AE$4,"",IF(OR(I883=DADOS!$AE$5,I883=DADOS!$AE$6,I883=DADOS!$AE$7),COUNTIFS('MODELO ORÇAMENTO'!$D$14:D883,'MODELO ORÇAMENTO'!D883,'MODELO ORÇAMENTO'!$E$14:E883,'MODELO ORÇAMENTO'!E883,'MODELO ORÇAMENTO'!$I$14:I883,DADOS!$AE$6),COUNTIFS('MODELO ORÇAMENTO'!$D$14:D883,'MODELO ORÇAMENTO'!D883,'MODELO ORÇAMENTO'!$E$14:E883,'MODELO ORÇAMENTO'!E883,'MODELO ORÇAMENTO'!$I$14:I883,DADOS!$AE$6))))</f>
        <v>0</v>
      </c>
      <c r="G883">
        <f>IF(I883="","",IF(I883=DADOS!$AE$4,"",IF(OR(I883=DADOS!$AE$5,I883=DADOS!$AE$6,I883=DADOS!$AE$7),COUNTIFS('MODELO ORÇAMENTO'!$D$14:D883,'MODELO ORÇAMENTO'!D883,'MODELO ORÇAMENTO'!$E$14:E883,'MODELO ORÇAMENTO'!E883,'MODELO ORÇAMENTO'!$F$14:F883,'MODELO ORÇAMENTO'!F883,'MODELO ORÇAMENTO'!$I$14:I883,DADOS!$AE$7),COUNTIFS('MODELO ORÇAMENTO'!$D$14:D883,'MODELO ORÇAMENTO'!D883,'MODELO ORÇAMENTO'!$E$14:E883,'MODELO ORÇAMENTO'!E883,'MODELO ORÇAMENTO'!$F$14:F883,'MODELO ORÇAMENTO'!F883,'MODELO ORÇAMENTO'!$I$14:I883,DADOS!$AE$7))))</f>
        <v>0</v>
      </c>
      <c r="H883">
        <f>IF(I883="","",COUNTIFS('MODELO ORÇAMENTO'!$D$14:D883,'MODELO ORÇAMENTO'!D883,'MODELO ORÇAMENTO'!$E$14:E883,'MODELO ORÇAMENTO'!E883,'MODELO ORÇAMENTO'!$F$14:F883,'MODELO ORÇAMENTO'!F883,'MODELO ORÇAMENTO'!$G$14:G883,'MODELO ORÇAMENTO'!G883,'MODELO ORÇAMENTO'!$I$14:I883,DADOS!$AE$8))</f>
        <v>5</v>
      </c>
      <c r="I883" t="s">
        <v>16</v>
      </c>
      <c r="K883" s="49"/>
      <c r="L883" s="2" t="s">
        <v>1236</v>
      </c>
      <c r="O883" s="4" t="s">
        <v>761</v>
      </c>
      <c r="P883" s="3" t="s">
        <v>52</v>
      </c>
      <c r="Q883" s="5">
        <v>4</v>
      </c>
      <c r="R883" s="7"/>
      <c r="S883" s="6"/>
      <c r="T883" s="8"/>
      <c r="U883" s="2" t="s">
        <v>42</v>
      </c>
      <c r="V883" s="43"/>
      <c r="Z883" s="10" t="s">
        <v>0</v>
      </c>
      <c r="AA883" s="10" t="s">
        <v>0</v>
      </c>
      <c r="AB883" s="10" t="s">
        <v>0</v>
      </c>
      <c r="AC883" s="10" t="s">
        <v>0</v>
      </c>
      <c r="AE883" s="10" t="s">
        <v>0</v>
      </c>
      <c r="AF883" s="10" t="s">
        <v>0</v>
      </c>
      <c r="AG883" s="10" t="s">
        <v>0</v>
      </c>
      <c r="AH883" s="10" t="s">
        <v>0</v>
      </c>
      <c r="AI883" s="10" t="s">
        <v>0</v>
      </c>
    </row>
    <row r="884" spans="2:35" ht="60" x14ac:dyDescent="0.25">
      <c r="B884">
        <f>IFERROR(IF(I884=DADOS!$AE$8,S884,""),0)</f>
        <v>0</v>
      </c>
      <c r="C884">
        <f>IF(I884=DADOS!$AE$8,S884,"")</f>
        <v>0</v>
      </c>
      <c r="D884">
        <f>IF(I884="","",COUNTIF(I$12:I884,DADOS!$AE$4))</f>
        <v>4</v>
      </c>
      <c r="E884">
        <f>IF(I884="","",IF(I884=DADOS!$AE$4,"",IF(OR(I884=DADOS!$AE$5,I884=DADOS!$AE$6,I884=DADOS!$AE$7),COUNTIFS('MODELO ORÇAMENTO'!$D$14:D884,'MODELO ORÇAMENTO'!D884,'MODELO ORÇAMENTO'!$I$14:I884,DADOS!$AE$5),COUNTIFS('MODELO ORÇAMENTO'!$D$14:D884,'MODELO ORÇAMENTO'!D884,'MODELO ORÇAMENTO'!$I$14:I884,DADOS!$AE$5))))</f>
        <v>14</v>
      </c>
      <c r="F884">
        <f>IF(I884="","",IF(I884=DADOS!$AE$4,"",IF(OR(I884=DADOS!$AE$5,I884=DADOS!$AE$6,I884=DADOS!$AE$7),COUNTIFS('MODELO ORÇAMENTO'!$D$14:D884,'MODELO ORÇAMENTO'!D884,'MODELO ORÇAMENTO'!$E$14:E884,'MODELO ORÇAMENTO'!E884,'MODELO ORÇAMENTO'!$I$14:I884,DADOS!$AE$6),COUNTIFS('MODELO ORÇAMENTO'!$D$14:D884,'MODELO ORÇAMENTO'!D884,'MODELO ORÇAMENTO'!$E$14:E884,'MODELO ORÇAMENTO'!E884,'MODELO ORÇAMENTO'!$I$14:I884,DADOS!$AE$6))))</f>
        <v>0</v>
      </c>
      <c r="G884">
        <f>IF(I884="","",IF(I884=DADOS!$AE$4,"",IF(OR(I884=DADOS!$AE$5,I884=DADOS!$AE$6,I884=DADOS!$AE$7),COUNTIFS('MODELO ORÇAMENTO'!$D$14:D884,'MODELO ORÇAMENTO'!D884,'MODELO ORÇAMENTO'!$E$14:E884,'MODELO ORÇAMENTO'!E884,'MODELO ORÇAMENTO'!$F$14:F884,'MODELO ORÇAMENTO'!F884,'MODELO ORÇAMENTO'!$I$14:I884,DADOS!$AE$7),COUNTIFS('MODELO ORÇAMENTO'!$D$14:D884,'MODELO ORÇAMENTO'!D884,'MODELO ORÇAMENTO'!$E$14:E884,'MODELO ORÇAMENTO'!E884,'MODELO ORÇAMENTO'!$F$14:F884,'MODELO ORÇAMENTO'!F884,'MODELO ORÇAMENTO'!$I$14:I884,DADOS!$AE$7))))</f>
        <v>0</v>
      </c>
      <c r="H884">
        <f>IF(I884="","",COUNTIFS('MODELO ORÇAMENTO'!$D$14:D884,'MODELO ORÇAMENTO'!D884,'MODELO ORÇAMENTO'!$E$14:E884,'MODELO ORÇAMENTO'!E884,'MODELO ORÇAMENTO'!$F$14:F884,'MODELO ORÇAMENTO'!F884,'MODELO ORÇAMENTO'!$G$14:G884,'MODELO ORÇAMENTO'!G884,'MODELO ORÇAMENTO'!$I$14:I884,DADOS!$AE$8))</f>
        <v>6</v>
      </c>
      <c r="I884" t="s">
        <v>16</v>
      </c>
      <c r="K884" s="49"/>
      <c r="L884" s="2" t="s">
        <v>1237</v>
      </c>
      <c r="O884" s="4" t="s">
        <v>763</v>
      </c>
      <c r="P884" s="3" t="s">
        <v>52</v>
      </c>
      <c r="Q884" s="5">
        <v>6</v>
      </c>
      <c r="R884" s="7"/>
      <c r="S884" s="6"/>
      <c r="T884" s="8"/>
      <c r="U884" s="2" t="s">
        <v>42</v>
      </c>
      <c r="V884" s="43"/>
      <c r="Z884" s="10" t="s">
        <v>0</v>
      </c>
      <c r="AA884" s="10" t="s">
        <v>0</v>
      </c>
      <c r="AB884" s="10" t="s">
        <v>0</v>
      </c>
      <c r="AC884" s="10" t="s">
        <v>0</v>
      </c>
      <c r="AE884" s="10" t="s">
        <v>0</v>
      </c>
      <c r="AF884" s="10" t="s">
        <v>0</v>
      </c>
      <c r="AG884" s="10" t="s">
        <v>0</v>
      </c>
      <c r="AH884" s="10" t="s">
        <v>0</v>
      </c>
      <c r="AI884" s="10" t="s">
        <v>0</v>
      </c>
    </row>
    <row r="885" spans="2:35" ht="60" x14ac:dyDescent="0.25">
      <c r="B885">
        <f>IFERROR(IF(I885=DADOS!$AE$8,S885,""),0)</f>
        <v>0</v>
      </c>
      <c r="C885">
        <f>IF(I885=DADOS!$AE$8,S885,"")</f>
        <v>0</v>
      </c>
      <c r="D885">
        <f>IF(I885="","",COUNTIF(I$12:I885,DADOS!$AE$4))</f>
        <v>4</v>
      </c>
      <c r="E885">
        <f>IF(I885="","",IF(I885=DADOS!$AE$4,"",IF(OR(I885=DADOS!$AE$5,I885=DADOS!$AE$6,I885=DADOS!$AE$7),COUNTIFS('MODELO ORÇAMENTO'!$D$14:D885,'MODELO ORÇAMENTO'!D885,'MODELO ORÇAMENTO'!$I$14:I885,DADOS!$AE$5),COUNTIFS('MODELO ORÇAMENTO'!$D$14:D885,'MODELO ORÇAMENTO'!D885,'MODELO ORÇAMENTO'!$I$14:I885,DADOS!$AE$5))))</f>
        <v>14</v>
      </c>
      <c r="F885">
        <f>IF(I885="","",IF(I885=DADOS!$AE$4,"",IF(OR(I885=DADOS!$AE$5,I885=DADOS!$AE$6,I885=DADOS!$AE$7),COUNTIFS('MODELO ORÇAMENTO'!$D$14:D885,'MODELO ORÇAMENTO'!D885,'MODELO ORÇAMENTO'!$E$14:E885,'MODELO ORÇAMENTO'!E885,'MODELO ORÇAMENTO'!$I$14:I885,DADOS!$AE$6),COUNTIFS('MODELO ORÇAMENTO'!$D$14:D885,'MODELO ORÇAMENTO'!D885,'MODELO ORÇAMENTO'!$E$14:E885,'MODELO ORÇAMENTO'!E885,'MODELO ORÇAMENTO'!$I$14:I885,DADOS!$AE$6))))</f>
        <v>0</v>
      </c>
      <c r="G885">
        <f>IF(I885="","",IF(I885=DADOS!$AE$4,"",IF(OR(I885=DADOS!$AE$5,I885=DADOS!$AE$6,I885=DADOS!$AE$7),COUNTIFS('MODELO ORÇAMENTO'!$D$14:D885,'MODELO ORÇAMENTO'!D885,'MODELO ORÇAMENTO'!$E$14:E885,'MODELO ORÇAMENTO'!E885,'MODELO ORÇAMENTO'!$F$14:F885,'MODELO ORÇAMENTO'!F885,'MODELO ORÇAMENTO'!$I$14:I885,DADOS!$AE$7),COUNTIFS('MODELO ORÇAMENTO'!$D$14:D885,'MODELO ORÇAMENTO'!D885,'MODELO ORÇAMENTO'!$E$14:E885,'MODELO ORÇAMENTO'!E885,'MODELO ORÇAMENTO'!$F$14:F885,'MODELO ORÇAMENTO'!F885,'MODELO ORÇAMENTO'!$I$14:I885,DADOS!$AE$7))))</f>
        <v>0</v>
      </c>
      <c r="H885">
        <f>IF(I885="","",COUNTIFS('MODELO ORÇAMENTO'!$D$14:D885,'MODELO ORÇAMENTO'!D885,'MODELO ORÇAMENTO'!$E$14:E885,'MODELO ORÇAMENTO'!E885,'MODELO ORÇAMENTO'!$F$14:F885,'MODELO ORÇAMENTO'!F885,'MODELO ORÇAMENTO'!$G$14:G885,'MODELO ORÇAMENTO'!G885,'MODELO ORÇAMENTO'!$I$14:I885,DADOS!$AE$8))</f>
        <v>7</v>
      </c>
      <c r="I885" t="s">
        <v>16</v>
      </c>
      <c r="K885" s="49"/>
      <c r="L885" s="2" t="s">
        <v>1238</v>
      </c>
      <c r="O885" s="4" t="s">
        <v>765</v>
      </c>
      <c r="P885" s="3" t="s">
        <v>52</v>
      </c>
      <c r="Q885" s="5">
        <v>3</v>
      </c>
      <c r="R885" s="7"/>
      <c r="S885" s="6"/>
      <c r="T885" s="8"/>
      <c r="U885" s="2" t="s">
        <v>42</v>
      </c>
      <c r="V885" s="43"/>
      <c r="Z885" s="10" t="s">
        <v>0</v>
      </c>
      <c r="AA885" s="10" t="s">
        <v>0</v>
      </c>
      <c r="AB885" s="10" t="s">
        <v>0</v>
      </c>
      <c r="AC885" s="10" t="s">
        <v>0</v>
      </c>
      <c r="AE885" s="10" t="s">
        <v>0</v>
      </c>
      <c r="AF885" s="10" t="s">
        <v>0</v>
      </c>
      <c r="AG885" s="10" t="s">
        <v>0</v>
      </c>
      <c r="AH885" s="10" t="s">
        <v>0</v>
      </c>
      <c r="AI885" s="10" t="s">
        <v>0</v>
      </c>
    </row>
    <row r="886" spans="2:35" ht="60" x14ac:dyDescent="0.25">
      <c r="B886">
        <f>IFERROR(IF(I886=DADOS!$AE$8,S886,""),0)</f>
        <v>0</v>
      </c>
      <c r="C886">
        <f>IF(I886=DADOS!$AE$8,S886,"")</f>
        <v>0</v>
      </c>
      <c r="D886">
        <f>IF(I886="","",COUNTIF(I$12:I886,DADOS!$AE$4))</f>
        <v>4</v>
      </c>
      <c r="E886">
        <f>IF(I886="","",IF(I886=DADOS!$AE$4,"",IF(OR(I886=DADOS!$AE$5,I886=DADOS!$AE$6,I886=DADOS!$AE$7),COUNTIFS('MODELO ORÇAMENTO'!$D$14:D886,'MODELO ORÇAMENTO'!D886,'MODELO ORÇAMENTO'!$I$14:I886,DADOS!$AE$5),COUNTIFS('MODELO ORÇAMENTO'!$D$14:D886,'MODELO ORÇAMENTO'!D886,'MODELO ORÇAMENTO'!$I$14:I886,DADOS!$AE$5))))</f>
        <v>14</v>
      </c>
      <c r="F886">
        <f>IF(I886="","",IF(I886=DADOS!$AE$4,"",IF(OR(I886=DADOS!$AE$5,I886=DADOS!$AE$6,I886=DADOS!$AE$7),COUNTIFS('MODELO ORÇAMENTO'!$D$14:D886,'MODELO ORÇAMENTO'!D886,'MODELO ORÇAMENTO'!$E$14:E886,'MODELO ORÇAMENTO'!E886,'MODELO ORÇAMENTO'!$I$14:I886,DADOS!$AE$6),COUNTIFS('MODELO ORÇAMENTO'!$D$14:D886,'MODELO ORÇAMENTO'!D886,'MODELO ORÇAMENTO'!$E$14:E886,'MODELO ORÇAMENTO'!E886,'MODELO ORÇAMENTO'!$I$14:I886,DADOS!$AE$6))))</f>
        <v>0</v>
      </c>
      <c r="G886">
        <f>IF(I886="","",IF(I886=DADOS!$AE$4,"",IF(OR(I886=DADOS!$AE$5,I886=DADOS!$AE$6,I886=DADOS!$AE$7),COUNTIFS('MODELO ORÇAMENTO'!$D$14:D886,'MODELO ORÇAMENTO'!D886,'MODELO ORÇAMENTO'!$E$14:E886,'MODELO ORÇAMENTO'!E886,'MODELO ORÇAMENTO'!$F$14:F886,'MODELO ORÇAMENTO'!F886,'MODELO ORÇAMENTO'!$I$14:I886,DADOS!$AE$7),COUNTIFS('MODELO ORÇAMENTO'!$D$14:D886,'MODELO ORÇAMENTO'!D886,'MODELO ORÇAMENTO'!$E$14:E886,'MODELO ORÇAMENTO'!E886,'MODELO ORÇAMENTO'!$F$14:F886,'MODELO ORÇAMENTO'!F886,'MODELO ORÇAMENTO'!$I$14:I886,DADOS!$AE$7))))</f>
        <v>0</v>
      </c>
      <c r="H886">
        <f>IF(I886="","",COUNTIFS('MODELO ORÇAMENTO'!$D$14:D886,'MODELO ORÇAMENTO'!D886,'MODELO ORÇAMENTO'!$E$14:E886,'MODELO ORÇAMENTO'!E886,'MODELO ORÇAMENTO'!$F$14:F886,'MODELO ORÇAMENTO'!F886,'MODELO ORÇAMENTO'!$G$14:G886,'MODELO ORÇAMENTO'!G886,'MODELO ORÇAMENTO'!$I$14:I886,DADOS!$AE$8))</f>
        <v>8</v>
      </c>
      <c r="I886" t="s">
        <v>16</v>
      </c>
      <c r="K886" s="49"/>
      <c r="L886" s="2" t="s">
        <v>1239</v>
      </c>
      <c r="O886" s="4" t="s">
        <v>366</v>
      </c>
      <c r="P886" s="3" t="s">
        <v>52</v>
      </c>
      <c r="Q886" s="5">
        <v>4</v>
      </c>
      <c r="R886" s="7"/>
      <c r="S886" s="6"/>
      <c r="T886" s="8"/>
      <c r="U886" s="2" t="s">
        <v>42</v>
      </c>
      <c r="V886" s="43"/>
      <c r="Z886" s="10" t="s">
        <v>0</v>
      </c>
      <c r="AA886" s="10" t="s">
        <v>0</v>
      </c>
      <c r="AB886" s="10" t="s">
        <v>0</v>
      </c>
      <c r="AC886" s="10" t="s">
        <v>0</v>
      </c>
      <c r="AE886" s="10" t="s">
        <v>0</v>
      </c>
      <c r="AF886" s="10" t="s">
        <v>0</v>
      </c>
      <c r="AG886" s="10" t="s">
        <v>0</v>
      </c>
      <c r="AH886" s="10" t="s">
        <v>0</v>
      </c>
      <c r="AI886" s="10" t="s">
        <v>0</v>
      </c>
    </row>
    <row r="887" spans="2:35" ht="45" x14ac:dyDescent="0.25">
      <c r="B887">
        <f>IFERROR(IF(I887=DADOS!$AE$8,S887,""),0)</f>
        <v>0</v>
      </c>
      <c r="C887">
        <f>IF(I887=DADOS!$AE$8,S887,"")</f>
        <v>0</v>
      </c>
      <c r="D887">
        <f>IF(I887="","",COUNTIF(I$12:I887,DADOS!$AE$4))</f>
        <v>4</v>
      </c>
      <c r="E887">
        <f>IF(I887="","",IF(I887=DADOS!$AE$4,"",IF(OR(I887=DADOS!$AE$5,I887=DADOS!$AE$6,I887=DADOS!$AE$7),COUNTIFS('MODELO ORÇAMENTO'!$D$14:D887,'MODELO ORÇAMENTO'!D887,'MODELO ORÇAMENTO'!$I$14:I887,DADOS!$AE$5),COUNTIFS('MODELO ORÇAMENTO'!$D$14:D887,'MODELO ORÇAMENTO'!D887,'MODELO ORÇAMENTO'!$I$14:I887,DADOS!$AE$5))))</f>
        <v>14</v>
      </c>
      <c r="F887">
        <f>IF(I887="","",IF(I887=DADOS!$AE$4,"",IF(OR(I887=DADOS!$AE$5,I887=DADOS!$AE$6,I887=DADOS!$AE$7),COUNTIFS('MODELO ORÇAMENTO'!$D$14:D887,'MODELO ORÇAMENTO'!D887,'MODELO ORÇAMENTO'!$E$14:E887,'MODELO ORÇAMENTO'!E887,'MODELO ORÇAMENTO'!$I$14:I887,DADOS!$AE$6),COUNTIFS('MODELO ORÇAMENTO'!$D$14:D887,'MODELO ORÇAMENTO'!D887,'MODELO ORÇAMENTO'!$E$14:E887,'MODELO ORÇAMENTO'!E887,'MODELO ORÇAMENTO'!$I$14:I887,DADOS!$AE$6))))</f>
        <v>0</v>
      </c>
      <c r="G887">
        <f>IF(I887="","",IF(I887=DADOS!$AE$4,"",IF(OR(I887=DADOS!$AE$5,I887=DADOS!$AE$6,I887=DADOS!$AE$7),COUNTIFS('MODELO ORÇAMENTO'!$D$14:D887,'MODELO ORÇAMENTO'!D887,'MODELO ORÇAMENTO'!$E$14:E887,'MODELO ORÇAMENTO'!E887,'MODELO ORÇAMENTO'!$F$14:F887,'MODELO ORÇAMENTO'!F887,'MODELO ORÇAMENTO'!$I$14:I887,DADOS!$AE$7),COUNTIFS('MODELO ORÇAMENTO'!$D$14:D887,'MODELO ORÇAMENTO'!D887,'MODELO ORÇAMENTO'!$E$14:E887,'MODELO ORÇAMENTO'!E887,'MODELO ORÇAMENTO'!$F$14:F887,'MODELO ORÇAMENTO'!F887,'MODELO ORÇAMENTO'!$I$14:I887,DADOS!$AE$7))))</f>
        <v>0</v>
      </c>
      <c r="H887">
        <f>IF(I887="","",COUNTIFS('MODELO ORÇAMENTO'!$D$14:D887,'MODELO ORÇAMENTO'!D887,'MODELO ORÇAMENTO'!$E$14:E887,'MODELO ORÇAMENTO'!E887,'MODELO ORÇAMENTO'!$F$14:F887,'MODELO ORÇAMENTO'!F887,'MODELO ORÇAMENTO'!$G$14:G887,'MODELO ORÇAMENTO'!G887,'MODELO ORÇAMENTO'!$I$14:I887,DADOS!$AE$8))</f>
        <v>9</v>
      </c>
      <c r="I887" t="s">
        <v>16</v>
      </c>
      <c r="K887" s="49"/>
      <c r="L887" s="2" t="s">
        <v>1240</v>
      </c>
      <c r="O887" s="4" t="s">
        <v>768</v>
      </c>
      <c r="P887" s="3" t="s">
        <v>52</v>
      </c>
      <c r="Q887" s="5">
        <v>3</v>
      </c>
      <c r="R887" s="7"/>
      <c r="S887" s="6"/>
      <c r="T887" s="8"/>
      <c r="U887" s="2" t="s">
        <v>42</v>
      </c>
      <c r="V887" s="43"/>
      <c r="Z887" s="10" t="s">
        <v>0</v>
      </c>
      <c r="AA887" s="10" t="s">
        <v>0</v>
      </c>
      <c r="AB887" s="10" t="s">
        <v>0</v>
      </c>
      <c r="AC887" s="10" t="s">
        <v>0</v>
      </c>
      <c r="AE887" s="10" t="s">
        <v>0</v>
      </c>
      <c r="AF887" s="10" t="s">
        <v>0</v>
      </c>
      <c r="AG887" s="10" t="s">
        <v>0</v>
      </c>
      <c r="AH887" s="10" t="s">
        <v>0</v>
      </c>
      <c r="AI887" s="10" t="s">
        <v>0</v>
      </c>
    </row>
    <row r="888" spans="2:35" ht="60" x14ac:dyDescent="0.25">
      <c r="B888">
        <f>IFERROR(IF(I888=DADOS!$AE$8,S888,""),0)</f>
        <v>0</v>
      </c>
      <c r="C888">
        <f>IF(I888=DADOS!$AE$8,S888,"")</f>
        <v>0</v>
      </c>
      <c r="D888">
        <f>IF(I888="","",COUNTIF(I$12:I888,DADOS!$AE$4))</f>
        <v>4</v>
      </c>
      <c r="E888">
        <f>IF(I888="","",IF(I888=DADOS!$AE$4,"",IF(OR(I888=DADOS!$AE$5,I888=DADOS!$AE$6,I888=DADOS!$AE$7),COUNTIFS('MODELO ORÇAMENTO'!$D$14:D888,'MODELO ORÇAMENTO'!D888,'MODELO ORÇAMENTO'!$I$14:I888,DADOS!$AE$5),COUNTIFS('MODELO ORÇAMENTO'!$D$14:D888,'MODELO ORÇAMENTO'!D888,'MODELO ORÇAMENTO'!$I$14:I888,DADOS!$AE$5))))</f>
        <v>14</v>
      </c>
      <c r="F888">
        <f>IF(I888="","",IF(I888=DADOS!$AE$4,"",IF(OR(I888=DADOS!$AE$5,I888=DADOS!$AE$6,I888=DADOS!$AE$7),COUNTIFS('MODELO ORÇAMENTO'!$D$14:D888,'MODELO ORÇAMENTO'!D888,'MODELO ORÇAMENTO'!$E$14:E888,'MODELO ORÇAMENTO'!E888,'MODELO ORÇAMENTO'!$I$14:I888,DADOS!$AE$6),COUNTIFS('MODELO ORÇAMENTO'!$D$14:D888,'MODELO ORÇAMENTO'!D888,'MODELO ORÇAMENTO'!$E$14:E888,'MODELO ORÇAMENTO'!E888,'MODELO ORÇAMENTO'!$I$14:I888,DADOS!$AE$6))))</f>
        <v>0</v>
      </c>
      <c r="G888">
        <f>IF(I888="","",IF(I888=DADOS!$AE$4,"",IF(OR(I888=DADOS!$AE$5,I888=DADOS!$AE$6,I888=DADOS!$AE$7),COUNTIFS('MODELO ORÇAMENTO'!$D$14:D888,'MODELO ORÇAMENTO'!D888,'MODELO ORÇAMENTO'!$E$14:E888,'MODELO ORÇAMENTO'!E888,'MODELO ORÇAMENTO'!$F$14:F888,'MODELO ORÇAMENTO'!F888,'MODELO ORÇAMENTO'!$I$14:I888,DADOS!$AE$7),COUNTIFS('MODELO ORÇAMENTO'!$D$14:D888,'MODELO ORÇAMENTO'!D888,'MODELO ORÇAMENTO'!$E$14:E888,'MODELO ORÇAMENTO'!E888,'MODELO ORÇAMENTO'!$F$14:F888,'MODELO ORÇAMENTO'!F888,'MODELO ORÇAMENTO'!$I$14:I888,DADOS!$AE$7))))</f>
        <v>0</v>
      </c>
      <c r="H888">
        <f>IF(I888="","",COUNTIFS('MODELO ORÇAMENTO'!$D$14:D888,'MODELO ORÇAMENTO'!D888,'MODELO ORÇAMENTO'!$E$14:E888,'MODELO ORÇAMENTO'!E888,'MODELO ORÇAMENTO'!$F$14:F888,'MODELO ORÇAMENTO'!F888,'MODELO ORÇAMENTO'!$G$14:G888,'MODELO ORÇAMENTO'!G888,'MODELO ORÇAMENTO'!$I$14:I888,DADOS!$AE$8))</f>
        <v>10</v>
      </c>
      <c r="I888" t="s">
        <v>16</v>
      </c>
      <c r="K888" s="49"/>
      <c r="L888" s="2" t="s">
        <v>1241</v>
      </c>
      <c r="O888" s="4" t="s">
        <v>770</v>
      </c>
      <c r="P888" s="3" t="s">
        <v>52</v>
      </c>
      <c r="Q888" s="5">
        <v>2</v>
      </c>
      <c r="R888" s="7"/>
      <c r="S888" s="6"/>
      <c r="T888" s="8"/>
      <c r="U888" s="2" t="s">
        <v>42</v>
      </c>
      <c r="V888" s="43"/>
      <c r="Z888" s="10" t="s">
        <v>0</v>
      </c>
      <c r="AA888" s="10" t="s">
        <v>0</v>
      </c>
      <c r="AB888" s="10" t="s">
        <v>0</v>
      </c>
      <c r="AC888" s="10" t="s">
        <v>0</v>
      </c>
      <c r="AE888" s="10" t="s">
        <v>0</v>
      </c>
      <c r="AF888" s="10" t="s">
        <v>0</v>
      </c>
      <c r="AG888" s="10" t="s">
        <v>0</v>
      </c>
      <c r="AH888" s="10" t="s">
        <v>0</v>
      </c>
      <c r="AI888" s="10" t="s">
        <v>0</v>
      </c>
    </row>
    <row r="889" spans="2:35" ht="75" x14ac:dyDescent="0.25">
      <c r="B889">
        <f>IFERROR(IF(I889=DADOS!$AE$8,S889,""),0)</f>
        <v>0</v>
      </c>
      <c r="C889">
        <f>IF(I889=DADOS!$AE$8,S889,"")</f>
        <v>0</v>
      </c>
      <c r="D889">
        <f>IF(I889="","",COUNTIF(I$12:I889,DADOS!$AE$4))</f>
        <v>4</v>
      </c>
      <c r="E889">
        <f>IF(I889="","",IF(I889=DADOS!$AE$4,"",IF(OR(I889=DADOS!$AE$5,I889=DADOS!$AE$6,I889=DADOS!$AE$7),COUNTIFS('MODELO ORÇAMENTO'!$D$14:D889,'MODELO ORÇAMENTO'!D889,'MODELO ORÇAMENTO'!$I$14:I889,DADOS!$AE$5),COUNTIFS('MODELO ORÇAMENTO'!$D$14:D889,'MODELO ORÇAMENTO'!D889,'MODELO ORÇAMENTO'!$I$14:I889,DADOS!$AE$5))))</f>
        <v>14</v>
      </c>
      <c r="F889">
        <f>IF(I889="","",IF(I889=DADOS!$AE$4,"",IF(OR(I889=DADOS!$AE$5,I889=DADOS!$AE$6,I889=DADOS!$AE$7),COUNTIFS('MODELO ORÇAMENTO'!$D$14:D889,'MODELO ORÇAMENTO'!D889,'MODELO ORÇAMENTO'!$E$14:E889,'MODELO ORÇAMENTO'!E889,'MODELO ORÇAMENTO'!$I$14:I889,DADOS!$AE$6),COUNTIFS('MODELO ORÇAMENTO'!$D$14:D889,'MODELO ORÇAMENTO'!D889,'MODELO ORÇAMENTO'!$E$14:E889,'MODELO ORÇAMENTO'!E889,'MODELO ORÇAMENTO'!$I$14:I889,DADOS!$AE$6))))</f>
        <v>0</v>
      </c>
      <c r="G889">
        <f>IF(I889="","",IF(I889=DADOS!$AE$4,"",IF(OR(I889=DADOS!$AE$5,I889=DADOS!$AE$6,I889=DADOS!$AE$7),COUNTIFS('MODELO ORÇAMENTO'!$D$14:D889,'MODELO ORÇAMENTO'!D889,'MODELO ORÇAMENTO'!$E$14:E889,'MODELO ORÇAMENTO'!E889,'MODELO ORÇAMENTO'!$F$14:F889,'MODELO ORÇAMENTO'!F889,'MODELO ORÇAMENTO'!$I$14:I889,DADOS!$AE$7),COUNTIFS('MODELO ORÇAMENTO'!$D$14:D889,'MODELO ORÇAMENTO'!D889,'MODELO ORÇAMENTO'!$E$14:E889,'MODELO ORÇAMENTO'!E889,'MODELO ORÇAMENTO'!$F$14:F889,'MODELO ORÇAMENTO'!F889,'MODELO ORÇAMENTO'!$I$14:I889,DADOS!$AE$7))))</f>
        <v>0</v>
      </c>
      <c r="H889">
        <f>IF(I889="","",COUNTIFS('MODELO ORÇAMENTO'!$D$14:D889,'MODELO ORÇAMENTO'!D889,'MODELO ORÇAMENTO'!$E$14:E889,'MODELO ORÇAMENTO'!E889,'MODELO ORÇAMENTO'!$F$14:F889,'MODELO ORÇAMENTO'!F889,'MODELO ORÇAMENTO'!$G$14:G889,'MODELO ORÇAMENTO'!G889,'MODELO ORÇAMENTO'!$I$14:I889,DADOS!$AE$8))</f>
        <v>11</v>
      </c>
      <c r="I889" t="s">
        <v>16</v>
      </c>
      <c r="K889" s="49"/>
      <c r="L889" s="2" t="s">
        <v>1242</v>
      </c>
      <c r="O889" s="4" t="s">
        <v>772</v>
      </c>
      <c r="P889" s="3" t="s">
        <v>75</v>
      </c>
      <c r="Q889" s="5">
        <v>18</v>
      </c>
      <c r="R889" s="7"/>
      <c r="S889" s="6"/>
      <c r="T889" s="8"/>
      <c r="U889" s="2" t="s">
        <v>42</v>
      </c>
      <c r="V889" s="43"/>
      <c r="Z889" s="10" t="s">
        <v>0</v>
      </c>
      <c r="AA889" s="10" t="s">
        <v>0</v>
      </c>
      <c r="AB889" s="10" t="s">
        <v>0</v>
      </c>
      <c r="AC889" s="10" t="s">
        <v>0</v>
      </c>
      <c r="AE889" s="10" t="s">
        <v>0</v>
      </c>
      <c r="AF889" s="10" t="s">
        <v>0</v>
      </c>
      <c r="AG889" s="10" t="s">
        <v>0</v>
      </c>
      <c r="AH889" s="10" t="s">
        <v>0</v>
      </c>
      <c r="AI889" s="10" t="s">
        <v>0</v>
      </c>
    </row>
    <row r="890" spans="2:35" ht="90" x14ac:dyDescent="0.25">
      <c r="B890">
        <f>IFERROR(IF(I890=DADOS!$AE$8,S890,""),0)</f>
        <v>0</v>
      </c>
      <c r="C890">
        <f>IF(I890=DADOS!$AE$8,S890,"")</f>
        <v>0</v>
      </c>
      <c r="D890">
        <f>IF(I890="","",COUNTIF(I$12:I890,DADOS!$AE$4))</f>
        <v>4</v>
      </c>
      <c r="E890">
        <f>IF(I890="","",IF(I890=DADOS!$AE$4,"",IF(OR(I890=DADOS!$AE$5,I890=DADOS!$AE$6,I890=DADOS!$AE$7),COUNTIFS('MODELO ORÇAMENTO'!$D$14:D890,'MODELO ORÇAMENTO'!D890,'MODELO ORÇAMENTO'!$I$14:I890,DADOS!$AE$5),COUNTIFS('MODELO ORÇAMENTO'!$D$14:D890,'MODELO ORÇAMENTO'!D890,'MODELO ORÇAMENTO'!$I$14:I890,DADOS!$AE$5))))</f>
        <v>14</v>
      </c>
      <c r="F890">
        <f>IF(I890="","",IF(I890=DADOS!$AE$4,"",IF(OR(I890=DADOS!$AE$5,I890=DADOS!$AE$6,I890=DADOS!$AE$7),COUNTIFS('MODELO ORÇAMENTO'!$D$14:D890,'MODELO ORÇAMENTO'!D890,'MODELO ORÇAMENTO'!$E$14:E890,'MODELO ORÇAMENTO'!E890,'MODELO ORÇAMENTO'!$I$14:I890,DADOS!$AE$6),COUNTIFS('MODELO ORÇAMENTO'!$D$14:D890,'MODELO ORÇAMENTO'!D890,'MODELO ORÇAMENTO'!$E$14:E890,'MODELO ORÇAMENTO'!E890,'MODELO ORÇAMENTO'!$I$14:I890,DADOS!$AE$6))))</f>
        <v>0</v>
      </c>
      <c r="G890">
        <f>IF(I890="","",IF(I890=DADOS!$AE$4,"",IF(OR(I890=DADOS!$AE$5,I890=DADOS!$AE$6,I890=DADOS!$AE$7),COUNTIFS('MODELO ORÇAMENTO'!$D$14:D890,'MODELO ORÇAMENTO'!D890,'MODELO ORÇAMENTO'!$E$14:E890,'MODELO ORÇAMENTO'!E890,'MODELO ORÇAMENTO'!$F$14:F890,'MODELO ORÇAMENTO'!F890,'MODELO ORÇAMENTO'!$I$14:I890,DADOS!$AE$7),COUNTIFS('MODELO ORÇAMENTO'!$D$14:D890,'MODELO ORÇAMENTO'!D890,'MODELO ORÇAMENTO'!$E$14:E890,'MODELO ORÇAMENTO'!E890,'MODELO ORÇAMENTO'!$F$14:F890,'MODELO ORÇAMENTO'!F890,'MODELO ORÇAMENTO'!$I$14:I890,DADOS!$AE$7))))</f>
        <v>0</v>
      </c>
      <c r="H890">
        <f>IF(I890="","",COUNTIFS('MODELO ORÇAMENTO'!$D$14:D890,'MODELO ORÇAMENTO'!D890,'MODELO ORÇAMENTO'!$E$14:E890,'MODELO ORÇAMENTO'!E890,'MODELO ORÇAMENTO'!$F$14:F890,'MODELO ORÇAMENTO'!F890,'MODELO ORÇAMENTO'!$G$14:G890,'MODELO ORÇAMENTO'!G890,'MODELO ORÇAMENTO'!$I$14:I890,DADOS!$AE$8))</f>
        <v>12</v>
      </c>
      <c r="I890" t="s">
        <v>16</v>
      </c>
      <c r="K890" s="49"/>
      <c r="L890" s="2" t="s">
        <v>1243</v>
      </c>
      <c r="O890" s="4" t="s">
        <v>774</v>
      </c>
      <c r="P890" s="3" t="s">
        <v>75</v>
      </c>
      <c r="Q890" s="5">
        <v>15.7</v>
      </c>
      <c r="R890" s="7"/>
      <c r="S890" s="6"/>
      <c r="T890" s="8"/>
      <c r="U890" s="2" t="s">
        <v>42</v>
      </c>
      <c r="V890" s="43"/>
      <c r="Z890" s="10" t="s">
        <v>0</v>
      </c>
      <c r="AA890" s="10" t="s">
        <v>0</v>
      </c>
      <c r="AB890" s="10" t="s">
        <v>0</v>
      </c>
      <c r="AC890" s="10" t="s">
        <v>0</v>
      </c>
      <c r="AE890" s="10" t="s">
        <v>0</v>
      </c>
      <c r="AF890" s="10" t="s">
        <v>0</v>
      </c>
      <c r="AG890" s="10" t="s">
        <v>0</v>
      </c>
      <c r="AH890" s="10" t="s">
        <v>0</v>
      </c>
      <c r="AI890" s="10" t="s">
        <v>0</v>
      </c>
    </row>
    <row r="891" spans="2:35" ht="90" x14ac:dyDescent="0.25">
      <c r="B891">
        <f>IFERROR(IF(I891=DADOS!$AE$8,S891,""),0)</f>
        <v>0</v>
      </c>
      <c r="C891">
        <f>IF(I891=DADOS!$AE$8,S891,"")</f>
        <v>0</v>
      </c>
      <c r="D891">
        <f>IF(I891="","",COUNTIF(I$12:I891,DADOS!$AE$4))</f>
        <v>4</v>
      </c>
      <c r="E891">
        <f>IF(I891="","",IF(I891=DADOS!$AE$4,"",IF(OR(I891=DADOS!$AE$5,I891=DADOS!$AE$6,I891=DADOS!$AE$7),COUNTIFS('MODELO ORÇAMENTO'!$D$14:D891,'MODELO ORÇAMENTO'!D891,'MODELO ORÇAMENTO'!$I$14:I891,DADOS!$AE$5),COUNTIFS('MODELO ORÇAMENTO'!$D$14:D891,'MODELO ORÇAMENTO'!D891,'MODELO ORÇAMENTO'!$I$14:I891,DADOS!$AE$5))))</f>
        <v>14</v>
      </c>
      <c r="F891">
        <f>IF(I891="","",IF(I891=DADOS!$AE$4,"",IF(OR(I891=DADOS!$AE$5,I891=DADOS!$AE$6,I891=DADOS!$AE$7),COUNTIFS('MODELO ORÇAMENTO'!$D$14:D891,'MODELO ORÇAMENTO'!D891,'MODELO ORÇAMENTO'!$E$14:E891,'MODELO ORÇAMENTO'!E891,'MODELO ORÇAMENTO'!$I$14:I891,DADOS!$AE$6),COUNTIFS('MODELO ORÇAMENTO'!$D$14:D891,'MODELO ORÇAMENTO'!D891,'MODELO ORÇAMENTO'!$E$14:E891,'MODELO ORÇAMENTO'!E891,'MODELO ORÇAMENTO'!$I$14:I891,DADOS!$AE$6))))</f>
        <v>0</v>
      </c>
      <c r="G891">
        <f>IF(I891="","",IF(I891=DADOS!$AE$4,"",IF(OR(I891=DADOS!$AE$5,I891=DADOS!$AE$6,I891=DADOS!$AE$7),COUNTIFS('MODELO ORÇAMENTO'!$D$14:D891,'MODELO ORÇAMENTO'!D891,'MODELO ORÇAMENTO'!$E$14:E891,'MODELO ORÇAMENTO'!E891,'MODELO ORÇAMENTO'!$F$14:F891,'MODELO ORÇAMENTO'!F891,'MODELO ORÇAMENTO'!$I$14:I891,DADOS!$AE$7),COUNTIFS('MODELO ORÇAMENTO'!$D$14:D891,'MODELO ORÇAMENTO'!D891,'MODELO ORÇAMENTO'!$E$14:E891,'MODELO ORÇAMENTO'!E891,'MODELO ORÇAMENTO'!$F$14:F891,'MODELO ORÇAMENTO'!F891,'MODELO ORÇAMENTO'!$I$14:I891,DADOS!$AE$7))))</f>
        <v>0</v>
      </c>
      <c r="H891">
        <f>IF(I891="","",COUNTIFS('MODELO ORÇAMENTO'!$D$14:D891,'MODELO ORÇAMENTO'!D891,'MODELO ORÇAMENTO'!$E$14:E891,'MODELO ORÇAMENTO'!E891,'MODELO ORÇAMENTO'!$F$14:F891,'MODELO ORÇAMENTO'!F891,'MODELO ORÇAMENTO'!$G$14:G891,'MODELO ORÇAMENTO'!G891,'MODELO ORÇAMENTO'!$I$14:I891,DADOS!$AE$8))</f>
        <v>13</v>
      </c>
      <c r="I891" t="s">
        <v>16</v>
      </c>
      <c r="K891" s="49"/>
      <c r="L891" s="2" t="s">
        <v>1244</v>
      </c>
      <c r="O891" s="4" t="s">
        <v>776</v>
      </c>
      <c r="P891" s="3" t="s">
        <v>75</v>
      </c>
      <c r="Q891" s="5">
        <v>12.700000000000001</v>
      </c>
      <c r="R891" s="7"/>
      <c r="S891" s="6"/>
      <c r="T891" s="8"/>
      <c r="U891" s="2" t="s">
        <v>42</v>
      </c>
      <c r="V891" s="43"/>
      <c r="Z891" s="10" t="s">
        <v>0</v>
      </c>
      <c r="AA891" s="10" t="s">
        <v>0</v>
      </c>
      <c r="AB891" s="10" t="s">
        <v>0</v>
      </c>
      <c r="AC891" s="10" t="s">
        <v>0</v>
      </c>
      <c r="AE891" s="10" t="s">
        <v>0</v>
      </c>
      <c r="AF891" s="10" t="s">
        <v>0</v>
      </c>
      <c r="AG891" s="10" t="s">
        <v>0</v>
      </c>
      <c r="AH891" s="10" t="s">
        <v>0</v>
      </c>
      <c r="AI891" s="10" t="s">
        <v>0</v>
      </c>
    </row>
    <row r="892" spans="2:35" x14ac:dyDescent="0.25">
      <c r="B892">
        <f>IFERROR(IF(I892=DADOS!$AE$8,S892,""),0)</f>
        <v>0</v>
      </c>
      <c r="C892">
        <f>IF(I892=DADOS!$AE$8,S892,"")</f>
        <v>0</v>
      </c>
      <c r="D892">
        <f>IF(I892="","",COUNTIF(I$12:I892,DADOS!$AE$4))</f>
        <v>4</v>
      </c>
      <c r="E892">
        <f>IF(I892="","",IF(I892=DADOS!$AE$4,"",IF(OR(I892=DADOS!$AE$5,I892=DADOS!$AE$6,I892=DADOS!$AE$7),COUNTIFS('MODELO ORÇAMENTO'!$D$14:D892,'MODELO ORÇAMENTO'!D892,'MODELO ORÇAMENTO'!$I$14:I892,DADOS!$AE$5),COUNTIFS('MODELO ORÇAMENTO'!$D$14:D892,'MODELO ORÇAMENTO'!D892,'MODELO ORÇAMENTO'!$I$14:I892,DADOS!$AE$5))))</f>
        <v>14</v>
      </c>
      <c r="F892">
        <f>IF(I892="","",IF(I892=DADOS!$AE$4,"",IF(OR(I892=DADOS!$AE$5,I892=DADOS!$AE$6,I892=DADOS!$AE$7),COUNTIFS('MODELO ORÇAMENTO'!$D$14:D892,'MODELO ORÇAMENTO'!D892,'MODELO ORÇAMENTO'!$E$14:E892,'MODELO ORÇAMENTO'!E892,'MODELO ORÇAMENTO'!$I$14:I892,DADOS!$AE$6),COUNTIFS('MODELO ORÇAMENTO'!$D$14:D892,'MODELO ORÇAMENTO'!D892,'MODELO ORÇAMENTO'!$E$14:E892,'MODELO ORÇAMENTO'!E892,'MODELO ORÇAMENTO'!$I$14:I892,DADOS!$AE$6))))</f>
        <v>0</v>
      </c>
      <c r="G892">
        <f>IF(I892="","",IF(I892=DADOS!$AE$4,"",IF(OR(I892=DADOS!$AE$5,I892=DADOS!$AE$6,I892=DADOS!$AE$7),COUNTIFS('MODELO ORÇAMENTO'!$D$14:D892,'MODELO ORÇAMENTO'!D892,'MODELO ORÇAMENTO'!$E$14:E892,'MODELO ORÇAMENTO'!E892,'MODELO ORÇAMENTO'!$F$14:F892,'MODELO ORÇAMENTO'!F892,'MODELO ORÇAMENTO'!$I$14:I892,DADOS!$AE$7),COUNTIFS('MODELO ORÇAMENTO'!$D$14:D892,'MODELO ORÇAMENTO'!D892,'MODELO ORÇAMENTO'!$E$14:E892,'MODELO ORÇAMENTO'!E892,'MODELO ORÇAMENTO'!$F$14:F892,'MODELO ORÇAMENTO'!F892,'MODELO ORÇAMENTO'!$I$14:I892,DADOS!$AE$7))))</f>
        <v>0</v>
      </c>
      <c r="H892">
        <f>IF(I892="","",COUNTIFS('MODELO ORÇAMENTO'!$D$14:D892,'MODELO ORÇAMENTO'!D892,'MODELO ORÇAMENTO'!$E$14:E892,'MODELO ORÇAMENTO'!E892,'MODELO ORÇAMENTO'!$F$14:F892,'MODELO ORÇAMENTO'!F892,'MODELO ORÇAMENTO'!$G$14:G892,'MODELO ORÇAMENTO'!G892,'MODELO ORÇAMENTO'!$I$14:I892,DADOS!$AE$8))</f>
        <v>14</v>
      </c>
      <c r="I892" t="s">
        <v>16</v>
      </c>
      <c r="K892" s="49"/>
      <c r="L892" s="2" t="s">
        <v>1245</v>
      </c>
      <c r="O892" s="4" t="s">
        <v>778</v>
      </c>
      <c r="P892" s="3" t="s">
        <v>41</v>
      </c>
      <c r="Q892" s="5">
        <v>3</v>
      </c>
      <c r="R892" s="7"/>
      <c r="S892" s="6"/>
      <c r="T892" s="8"/>
      <c r="U892" s="2" t="s">
        <v>42</v>
      </c>
      <c r="V892" s="43"/>
      <c r="Z892" s="10" t="s">
        <v>0</v>
      </c>
      <c r="AA892" s="10" t="s">
        <v>0</v>
      </c>
      <c r="AB892" s="10" t="s">
        <v>0</v>
      </c>
      <c r="AC892" s="10" t="s">
        <v>0</v>
      </c>
      <c r="AE892" s="10" t="s">
        <v>0</v>
      </c>
      <c r="AF892" s="10" t="s">
        <v>0</v>
      </c>
      <c r="AG892" s="10" t="s">
        <v>0</v>
      </c>
      <c r="AH892" s="10" t="s">
        <v>0</v>
      </c>
      <c r="AI892" s="10" t="s">
        <v>0</v>
      </c>
    </row>
    <row r="893" spans="2:35" ht="45" x14ac:dyDescent="0.25">
      <c r="B893">
        <f>IFERROR(IF(I893=DADOS!$AE$8,S893,""),0)</f>
        <v>0</v>
      </c>
      <c r="C893">
        <f>IF(I893=DADOS!$AE$8,S893,"")</f>
        <v>0</v>
      </c>
      <c r="D893">
        <f>IF(I893="","",COUNTIF(I$12:I893,DADOS!$AE$4))</f>
        <v>4</v>
      </c>
      <c r="E893">
        <f>IF(I893="","",IF(I893=DADOS!$AE$4,"",IF(OR(I893=DADOS!$AE$5,I893=DADOS!$AE$6,I893=DADOS!$AE$7),COUNTIFS('MODELO ORÇAMENTO'!$D$14:D893,'MODELO ORÇAMENTO'!D893,'MODELO ORÇAMENTO'!$I$14:I893,DADOS!$AE$5),COUNTIFS('MODELO ORÇAMENTO'!$D$14:D893,'MODELO ORÇAMENTO'!D893,'MODELO ORÇAMENTO'!$I$14:I893,DADOS!$AE$5))))</f>
        <v>14</v>
      </c>
      <c r="F893">
        <f>IF(I893="","",IF(I893=DADOS!$AE$4,"",IF(OR(I893=DADOS!$AE$5,I893=DADOS!$AE$6,I893=DADOS!$AE$7),COUNTIFS('MODELO ORÇAMENTO'!$D$14:D893,'MODELO ORÇAMENTO'!D893,'MODELO ORÇAMENTO'!$E$14:E893,'MODELO ORÇAMENTO'!E893,'MODELO ORÇAMENTO'!$I$14:I893,DADOS!$AE$6),COUNTIFS('MODELO ORÇAMENTO'!$D$14:D893,'MODELO ORÇAMENTO'!D893,'MODELO ORÇAMENTO'!$E$14:E893,'MODELO ORÇAMENTO'!E893,'MODELO ORÇAMENTO'!$I$14:I893,DADOS!$AE$6))))</f>
        <v>0</v>
      </c>
      <c r="G893">
        <f>IF(I893="","",IF(I893=DADOS!$AE$4,"",IF(OR(I893=DADOS!$AE$5,I893=DADOS!$AE$6,I893=DADOS!$AE$7),COUNTIFS('MODELO ORÇAMENTO'!$D$14:D893,'MODELO ORÇAMENTO'!D893,'MODELO ORÇAMENTO'!$E$14:E893,'MODELO ORÇAMENTO'!E893,'MODELO ORÇAMENTO'!$F$14:F893,'MODELO ORÇAMENTO'!F893,'MODELO ORÇAMENTO'!$I$14:I893,DADOS!$AE$7),COUNTIFS('MODELO ORÇAMENTO'!$D$14:D893,'MODELO ORÇAMENTO'!D893,'MODELO ORÇAMENTO'!$E$14:E893,'MODELO ORÇAMENTO'!E893,'MODELO ORÇAMENTO'!$F$14:F893,'MODELO ORÇAMENTO'!F893,'MODELO ORÇAMENTO'!$I$14:I893,DADOS!$AE$7))))</f>
        <v>0</v>
      </c>
      <c r="H893">
        <f>IF(I893="","",COUNTIFS('MODELO ORÇAMENTO'!$D$14:D893,'MODELO ORÇAMENTO'!D893,'MODELO ORÇAMENTO'!$E$14:E893,'MODELO ORÇAMENTO'!E893,'MODELO ORÇAMENTO'!$F$14:F893,'MODELO ORÇAMENTO'!F893,'MODELO ORÇAMENTO'!$G$14:G893,'MODELO ORÇAMENTO'!G893,'MODELO ORÇAMENTO'!$I$14:I893,DADOS!$AE$8))</f>
        <v>15</v>
      </c>
      <c r="I893" t="s">
        <v>16</v>
      </c>
      <c r="K893" s="49"/>
      <c r="L893" s="2" t="s">
        <v>1246</v>
      </c>
      <c r="O893" s="4" t="s">
        <v>780</v>
      </c>
      <c r="P893" s="3" t="s">
        <v>52</v>
      </c>
      <c r="Q893" s="5">
        <v>3</v>
      </c>
      <c r="R893" s="7"/>
      <c r="S893" s="6"/>
      <c r="T893" s="8"/>
      <c r="U893" s="2" t="s">
        <v>42</v>
      </c>
      <c r="V893" s="43"/>
      <c r="Z893" s="10" t="s">
        <v>0</v>
      </c>
      <c r="AA893" s="10" t="s">
        <v>0</v>
      </c>
      <c r="AB893" s="10" t="s">
        <v>0</v>
      </c>
      <c r="AC893" s="10" t="s">
        <v>0</v>
      </c>
      <c r="AE893" s="10" t="s">
        <v>0</v>
      </c>
      <c r="AF893" s="10" t="s">
        <v>0</v>
      </c>
      <c r="AG893" s="10" t="s">
        <v>0</v>
      </c>
      <c r="AH893" s="10" t="s">
        <v>0</v>
      </c>
      <c r="AI893" s="10" t="s">
        <v>0</v>
      </c>
    </row>
    <row r="894" spans="2:35" ht="45" x14ac:dyDescent="0.25">
      <c r="B894">
        <f>IFERROR(IF(I894=DADOS!$AE$8,S894,""),0)</f>
        <v>0</v>
      </c>
      <c r="C894">
        <f>IF(I894=DADOS!$AE$8,S894,"")</f>
        <v>0</v>
      </c>
      <c r="D894">
        <f>IF(I894="","",COUNTIF(I$12:I894,DADOS!$AE$4))</f>
        <v>4</v>
      </c>
      <c r="E894">
        <f>IF(I894="","",IF(I894=DADOS!$AE$4,"",IF(OR(I894=DADOS!$AE$5,I894=DADOS!$AE$6,I894=DADOS!$AE$7),COUNTIFS('MODELO ORÇAMENTO'!$D$14:D894,'MODELO ORÇAMENTO'!D894,'MODELO ORÇAMENTO'!$I$14:I894,DADOS!$AE$5),COUNTIFS('MODELO ORÇAMENTO'!$D$14:D894,'MODELO ORÇAMENTO'!D894,'MODELO ORÇAMENTO'!$I$14:I894,DADOS!$AE$5))))</f>
        <v>14</v>
      </c>
      <c r="F894">
        <f>IF(I894="","",IF(I894=DADOS!$AE$4,"",IF(OR(I894=DADOS!$AE$5,I894=DADOS!$AE$6,I894=DADOS!$AE$7),COUNTIFS('MODELO ORÇAMENTO'!$D$14:D894,'MODELO ORÇAMENTO'!D894,'MODELO ORÇAMENTO'!$E$14:E894,'MODELO ORÇAMENTO'!E894,'MODELO ORÇAMENTO'!$I$14:I894,DADOS!$AE$6),COUNTIFS('MODELO ORÇAMENTO'!$D$14:D894,'MODELO ORÇAMENTO'!D894,'MODELO ORÇAMENTO'!$E$14:E894,'MODELO ORÇAMENTO'!E894,'MODELO ORÇAMENTO'!$I$14:I894,DADOS!$AE$6))))</f>
        <v>0</v>
      </c>
      <c r="G894">
        <f>IF(I894="","",IF(I894=DADOS!$AE$4,"",IF(OR(I894=DADOS!$AE$5,I894=DADOS!$AE$6,I894=DADOS!$AE$7),COUNTIFS('MODELO ORÇAMENTO'!$D$14:D894,'MODELO ORÇAMENTO'!D894,'MODELO ORÇAMENTO'!$E$14:E894,'MODELO ORÇAMENTO'!E894,'MODELO ORÇAMENTO'!$F$14:F894,'MODELO ORÇAMENTO'!F894,'MODELO ORÇAMENTO'!$I$14:I894,DADOS!$AE$7),COUNTIFS('MODELO ORÇAMENTO'!$D$14:D894,'MODELO ORÇAMENTO'!D894,'MODELO ORÇAMENTO'!$E$14:E894,'MODELO ORÇAMENTO'!E894,'MODELO ORÇAMENTO'!$F$14:F894,'MODELO ORÇAMENTO'!F894,'MODELO ORÇAMENTO'!$I$14:I894,DADOS!$AE$7))))</f>
        <v>0</v>
      </c>
      <c r="H894">
        <f>IF(I894="","",COUNTIFS('MODELO ORÇAMENTO'!$D$14:D894,'MODELO ORÇAMENTO'!D894,'MODELO ORÇAMENTO'!$E$14:E894,'MODELO ORÇAMENTO'!E894,'MODELO ORÇAMENTO'!$F$14:F894,'MODELO ORÇAMENTO'!F894,'MODELO ORÇAMENTO'!$G$14:G894,'MODELO ORÇAMENTO'!G894,'MODELO ORÇAMENTO'!$I$14:I894,DADOS!$AE$8))</f>
        <v>16</v>
      </c>
      <c r="I894" t="s">
        <v>16</v>
      </c>
      <c r="K894" s="49"/>
      <c r="L894" s="2" t="s">
        <v>1247</v>
      </c>
      <c r="O894" s="4" t="s">
        <v>782</v>
      </c>
      <c r="P894" s="3" t="s">
        <v>52</v>
      </c>
      <c r="Q894" s="5">
        <v>6</v>
      </c>
      <c r="R894" s="7"/>
      <c r="S894" s="6"/>
      <c r="T894" s="8"/>
      <c r="U894" s="2" t="s">
        <v>42</v>
      </c>
      <c r="V894" s="43"/>
      <c r="Z894" s="10" t="s">
        <v>0</v>
      </c>
      <c r="AA894" s="10" t="s">
        <v>0</v>
      </c>
      <c r="AB894" s="10" t="s">
        <v>0</v>
      </c>
      <c r="AC894" s="10" t="s">
        <v>0</v>
      </c>
      <c r="AE894" s="10" t="s">
        <v>0</v>
      </c>
      <c r="AF894" s="10" t="s">
        <v>0</v>
      </c>
      <c r="AG894" s="10" t="s">
        <v>0</v>
      </c>
      <c r="AH894" s="10" t="s">
        <v>0</v>
      </c>
      <c r="AI894" s="10" t="s">
        <v>0</v>
      </c>
    </row>
    <row r="895" spans="2:35" ht="45" x14ac:dyDescent="0.25">
      <c r="B895">
        <f>IFERROR(IF(I895=DADOS!$AE$8,S895,""),0)</f>
        <v>0</v>
      </c>
      <c r="C895">
        <f>IF(I895=DADOS!$AE$8,S895,"")</f>
        <v>0</v>
      </c>
      <c r="D895">
        <f>IF(I895="","",COUNTIF(I$12:I895,DADOS!$AE$4))</f>
        <v>4</v>
      </c>
      <c r="E895">
        <f>IF(I895="","",IF(I895=DADOS!$AE$4,"",IF(OR(I895=DADOS!$AE$5,I895=DADOS!$AE$6,I895=DADOS!$AE$7),COUNTIFS('MODELO ORÇAMENTO'!$D$14:D895,'MODELO ORÇAMENTO'!D895,'MODELO ORÇAMENTO'!$I$14:I895,DADOS!$AE$5),COUNTIFS('MODELO ORÇAMENTO'!$D$14:D895,'MODELO ORÇAMENTO'!D895,'MODELO ORÇAMENTO'!$I$14:I895,DADOS!$AE$5))))</f>
        <v>14</v>
      </c>
      <c r="F895">
        <f>IF(I895="","",IF(I895=DADOS!$AE$4,"",IF(OR(I895=DADOS!$AE$5,I895=DADOS!$AE$6,I895=DADOS!$AE$7),COUNTIFS('MODELO ORÇAMENTO'!$D$14:D895,'MODELO ORÇAMENTO'!D895,'MODELO ORÇAMENTO'!$E$14:E895,'MODELO ORÇAMENTO'!E895,'MODELO ORÇAMENTO'!$I$14:I895,DADOS!$AE$6),COUNTIFS('MODELO ORÇAMENTO'!$D$14:D895,'MODELO ORÇAMENTO'!D895,'MODELO ORÇAMENTO'!$E$14:E895,'MODELO ORÇAMENTO'!E895,'MODELO ORÇAMENTO'!$I$14:I895,DADOS!$AE$6))))</f>
        <v>0</v>
      </c>
      <c r="G895">
        <f>IF(I895="","",IF(I895=DADOS!$AE$4,"",IF(OR(I895=DADOS!$AE$5,I895=DADOS!$AE$6,I895=DADOS!$AE$7),COUNTIFS('MODELO ORÇAMENTO'!$D$14:D895,'MODELO ORÇAMENTO'!D895,'MODELO ORÇAMENTO'!$E$14:E895,'MODELO ORÇAMENTO'!E895,'MODELO ORÇAMENTO'!$F$14:F895,'MODELO ORÇAMENTO'!F895,'MODELO ORÇAMENTO'!$I$14:I895,DADOS!$AE$7),COUNTIFS('MODELO ORÇAMENTO'!$D$14:D895,'MODELO ORÇAMENTO'!D895,'MODELO ORÇAMENTO'!$E$14:E895,'MODELO ORÇAMENTO'!E895,'MODELO ORÇAMENTO'!$F$14:F895,'MODELO ORÇAMENTO'!F895,'MODELO ORÇAMENTO'!$I$14:I895,DADOS!$AE$7))))</f>
        <v>0</v>
      </c>
      <c r="H895">
        <f>IF(I895="","",COUNTIFS('MODELO ORÇAMENTO'!$D$14:D895,'MODELO ORÇAMENTO'!D895,'MODELO ORÇAMENTO'!$E$14:E895,'MODELO ORÇAMENTO'!E895,'MODELO ORÇAMENTO'!$F$14:F895,'MODELO ORÇAMENTO'!F895,'MODELO ORÇAMENTO'!$G$14:G895,'MODELO ORÇAMENTO'!G895,'MODELO ORÇAMENTO'!$I$14:I895,DADOS!$AE$8))</f>
        <v>17</v>
      </c>
      <c r="I895" t="s">
        <v>16</v>
      </c>
      <c r="K895" s="49"/>
      <c r="L895" s="2" t="s">
        <v>1248</v>
      </c>
      <c r="O895" s="4" t="s">
        <v>784</v>
      </c>
      <c r="P895" s="3" t="s">
        <v>75</v>
      </c>
      <c r="Q895" s="5">
        <v>12</v>
      </c>
      <c r="R895" s="7"/>
      <c r="S895" s="6"/>
      <c r="T895" s="8"/>
      <c r="U895" s="2" t="s">
        <v>42</v>
      </c>
      <c r="V895" s="43"/>
      <c r="Z895" s="10" t="s">
        <v>0</v>
      </c>
      <c r="AA895" s="10" t="s">
        <v>0</v>
      </c>
      <c r="AB895" s="10" t="s">
        <v>0</v>
      </c>
      <c r="AC895" s="10" t="s">
        <v>0</v>
      </c>
      <c r="AE895" s="10" t="s">
        <v>0</v>
      </c>
      <c r="AF895" s="10" t="s">
        <v>0</v>
      </c>
      <c r="AG895" s="10" t="s">
        <v>0</v>
      </c>
      <c r="AH895" s="10" t="s">
        <v>0</v>
      </c>
      <c r="AI895" s="10" t="s">
        <v>0</v>
      </c>
    </row>
    <row r="896" spans="2:35" ht="45" x14ac:dyDescent="0.25">
      <c r="B896">
        <f>IFERROR(IF(I896=DADOS!$AE$8,S896,""),0)</f>
        <v>0</v>
      </c>
      <c r="C896">
        <f>IF(I896=DADOS!$AE$8,S896,"")</f>
        <v>0</v>
      </c>
      <c r="D896">
        <f>IF(I896="","",COUNTIF(I$12:I896,DADOS!$AE$4))</f>
        <v>4</v>
      </c>
      <c r="E896">
        <f>IF(I896="","",IF(I896=DADOS!$AE$4,"",IF(OR(I896=DADOS!$AE$5,I896=DADOS!$AE$6,I896=DADOS!$AE$7),COUNTIFS('MODELO ORÇAMENTO'!$D$14:D896,'MODELO ORÇAMENTO'!D896,'MODELO ORÇAMENTO'!$I$14:I896,DADOS!$AE$5),COUNTIFS('MODELO ORÇAMENTO'!$D$14:D896,'MODELO ORÇAMENTO'!D896,'MODELO ORÇAMENTO'!$I$14:I896,DADOS!$AE$5))))</f>
        <v>14</v>
      </c>
      <c r="F896">
        <f>IF(I896="","",IF(I896=DADOS!$AE$4,"",IF(OR(I896=DADOS!$AE$5,I896=DADOS!$AE$6,I896=DADOS!$AE$7),COUNTIFS('MODELO ORÇAMENTO'!$D$14:D896,'MODELO ORÇAMENTO'!D896,'MODELO ORÇAMENTO'!$E$14:E896,'MODELO ORÇAMENTO'!E896,'MODELO ORÇAMENTO'!$I$14:I896,DADOS!$AE$6),COUNTIFS('MODELO ORÇAMENTO'!$D$14:D896,'MODELO ORÇAMENTO'!D896,'MODELO ORÇAMENTO'!$E$14:E896,'MODELO ORÇAMENTO'!E896,'MODELO ORÇAMENTO'!$I$14:I896,DADOS!$AE$6))))</f>
        <v>0</v>
      </c>
      <c r="G896">
        <f>IF(I896="","",IF(I896=DADOS!$AE$4,"",IF(OR(I896=DADOS!$AE$5,I896=DADOS!$AE$6,I896=DADOS!$AE$7),COUNTIFS('MODELO ORÇAMENTO'!$D$14:D896,'MODELO ORÇAMENTO'!D896,'MODELO ORÇAMENTO'!$E$14:E896,'MODELO ORÇAMENTO'!E896,'MODELO ORÇAMENTO'!$F$14:F896,'MODELO ORÇAMENTO'!F896,'MODELO ORÇAMENTO'!$I$14:I896,DADOS!$AE$7),COUNTIFS('MODELO ORÇAMENTO'!$D$14:D896,'MODELO ORÇAMENTO'!D896,'MODELO ORÇAMENTO'!$E$14:E896,'MODELO ORÇAMENTO'!E896,'MODELO ORÇAMENTO'!$F$14:F896,'MODELO ORÇAMENTO'!F896,'MODELO ORÇAMENTO'!$I$14:I896,DADOS!$AE$7))))</f>
        <v>0</v>
      </c>
      <c r="H896">
        <f>IF(I896="","",COUNTIFS('MODELO ORÇAMENTO'!$D$14:D896,'MODELO ORÇAMENTO'!D896,'MODELO ORÇAMENTO'!$E$14:E896,'MODELO ORÇAMENTO'!E896,'MODELO ORÇAMENTO'!$F$14:F896,'MODELO ORÇAMENTO'!F896,'MODELO ORÇAMENTO'!$G$14:G896,'MODELO ORÇAMENTO'!G896,'MODELO ORÇAMENTO'!$I$14:I896,DADOS!$AE$8))</f>
        <v>18</v>
      </c>
      <c r="I896" t="s">
        <v>16</v>
      </c>
      <c r="K896" s="49"/>
      <c r="L896" s="2" t="s">
        <v>1249</v>
      </c>
      <c r="O896" s="4" t="s">
        <v>786</v>
      </c>
      <c r="P896" s="3" t="s">
        <v>75</v>
      </c>
      <c r="Q896" s="5">
        <v>10</v>
      </c>
      <c r="R896" s="7"/>
      <c r="S896" s="6"/>
      <c r="T896" s="8"/>
      <c r="U896" s="2" t="s">
        <v>42</v>
      </c>
      <c r="V896" s="43"/>
      <c r="Z896" s="10" t="s">
        <v>0</v>
      </c>
      <c r="AA896" s="10" t="s">
        <v>0</v>
      </c>
      <c r="AB896" s="10" t="s">
        <v>0</v>
      </c>
      <c r="AC896" s="10" t="s">
        <v>0</v>
      </c>
      <c r="AE896" s="10" t="s">
        <v>0</v>
      </c>
      <c r="AF896" s="10" t="s">
        <v>0</v>
      </c>
      <c r="AG896" s="10" t="s">
        <v>0</v>
      </c>
      <c r="AH896" s="10" t="s">
        <v>0</v>
      </c>
      <c r="AI896" s="10" t="s">
        <v>0</v>
      </c>
    </row>
    <row r="897" spans="2:35" ht="60" x14ac:dyDescent="0.25">
      <c r="B897">
        <f>IFERROR(IF(I897=DADOS!$AE$8,S897,""),0)</f>
        <v>0</v>
      </c>
      <c r="C897">
        <f>IF(I897=DADOS!$AE$8,S897,"")</f>
        <v>0</v>
      </c>
      <c r="D897">
        <f>IF(I897="","",COUNTIF(I$12:I897,DADOS!$AE$4))</f>
        <v>4</v>
      </c>
      <c r="E897">
        <f>IF(I897="","",IF(I897=DADOS!$AE$4,"",IF(OR(I897=DADOS!$AE$5,I897=DADOS!$AE$6,I897=DADOS!$AE$7),COUNTIFS('MODELO ORÇAMENTO'!$D$14:D897,'MODELO ORÇAMENTO'!D897,'MODELO ORÇAMENTO'!$I$14:I897,DADOS!$AE$5),COUNTIFS('MODELO ORÇAMENTO'!$D$14:D897,'MODELO ORÇAMENTO'!D897,'MODELO ORÇAMENTO'!$I$14:I897,DADOS!$AE$5))))</f>
        <v>14</v>
      </c>
      <c r="F897">
        <f>IF(I897="","",IF(I897=DADOS!$AE$4,"",IF(OR(I897=DADOS!$AE$5,I897=DADOS!$AE$6,I897=DADOS!$AE$7),COUNTIFS('MODELO ORÇAMENTO'!$D$14:D897,'MODELO ORÇAMENTO'!D897,'MODELO ORÇAMENTO'!$E$14:E897,'MODELO ORÇAMENTO'!E897,'MODELO ORÇAMENTO'!$I$14:I897,DADOS!$AE$6),COUNTIFS('MODELO ORÇAMENTO'!$D$14:D897,'MODELO ORÇAMENTO'!D897,'MODELO ORÇAMENTO'!$E$14:E897,'MODELO ORÇAMENTO'!E897,'MODELO ORÇAMENTO'!$I$14:I897,DADOS!$AE$6))))</f>
        <v>0</v>
      </c>
      <c r="G897">
        <f>IF(I897="","",IF(I897=DADOS!$AE$4,"",IF(OR(I897=DADOS!$AE$5,I897=DADOS!$AE$6,I897=DADOS!$AE$7),COUNTIFS('MODELO ORÇAMENTO'!$D$14:D897,'MODELO ORÇAMENTO'!D897,'MODELO ORÇAMENTO'!$E$14:E897,'MODELO ORÇAMENTO'!E897,'MODELO ORÇAMENTO'!$F$14:F897,'MODELO ORÇAMENTO'!F897,'MODELO ORÇAMENTO'!$I$14:I897,DADOS!$AE$7),COUNTIFS('MODELO ORÇAMENTO'!$D$14:D897,'MODELO ORÇAMENTO'!D897,'MODELO ORÇAMENTO'!$E$14:E897,'MODELO ORÇAMENTO'!E897,'MODELO ORÇAMENTO'!$F$14:F897,'MODELO ORÇAMENTO'!F897,'MODELO ORÇAMENTO'!$I$14:I897,DADOS!$AE$7))))</f>
        <v>0</v>
      </c>
      <c r="H897">
        <f>IF(I897="","",COUNTIFS('MODELO ORÇAMENTO'!$D$14:D897,'MODELO ORÇAMENTO'!D897,'MODELO ORÇAMENTO'!$E$14:E897,'MODELO ORÇAMENTO'!E897,'MODELO ORÇAMENTO'!$F$14:F897,'MODELO ORÇAMENTO'!F897,'MODELO ORÇAMENTO'!$G$14:G897,'MODELO ORÇAMENTO'!G897,'MODELO ORÇAMENTO'!$I$14:I897,DADOS!$AE$8))</f>
        <v>19</v>
      </c>
      <c r="I897" t="s">
        <v>16</v>
      </c>
      <c r="K897" s="49"/>
      <c r="L897" s="2" t="s">
        <v>1250</v>
      </c>
      <c r="O897" s="4" t="s">
        <v>788</v>
      </c>
      <c r="P897" s="3" t="s">
        <v>52</v>
      </c>
      <c r="Q897" s="5">
        <v>2</v>
      </c>
      <c r="R897" s="7"/>
      <c r="S897" s="6"/>
      <c r="T897" s="8"/>
      <c r="U897" s="2" t="s">
        <v>42</v>
      </c>
      <c r="V897" s="43"/>
      <c r="Z897" s="10" t="s">
        <v>0</v>
      </c>
      <c r="AA897" s="10" t="s">
        <v>0</v>
      </c>
      <c r="AB897" s="10" t="s">
        <v>0</v>
      </c>
      <c r="AC897" s="10" t="s">
        <v>0</v>
      </c>
      <c r="AE897" s="10" t="s">
        <v>0</v>
      </c>
      <c r="AF897" s="10" t="s">
        <v>0</v>
      </c>
      <c r="AG897" s="10" t="s">
        <v>0</v>
      </c>
      <c r="AH897" s="10" t="s">
        <v>0</v>
      </c>
      <c r="AI897" s="10" t="s">
        <v>0</v>
      </c>
    </row>
    <row r="898" spans="2:35" ht="60" x14ac:dyDescent="0.25">
      <c r="B898">
        <f>IFERROR(IF(I898=DADOS!$AE$8,S898,""),0)</f>
        <v>0</v>
      </c>
      <c r="C898">
        <f>IF(I898=DADOS!$AE$8,S898,"")</f>
        <v>0</v>
      </c>
      <c r="D898">
        <f>IF(I898="","",COUNTIF(I$12:I898,DADOS!$AE$4))</f>
        <v>4</v>
      </c>
      <c r="E898">
        <f>IF(I898="","",IF(I898=DADOS!$AE$4,"",IF(OR(I898=DADOS!$AE$5,I898=DADOS!$AE$6,I898=DADOS!$AE$7),COUNTIFS('MODELO ORÇAMENTO'!$D$14:D898,'MODELO ORÇAMENTO'!D898,'MODELO ORÇAMENTO'!$I$14:I898,DADOS!$AE$5),COUNTIFS('MODELO ORÇAMENTO'!$D$14:D898,'MODELO ORÇAMENTO'!D898,'MODELO ORÇAMENTO'!$I$14:I898,DADOS!$AE$5))))</f>
        <v>14</v>
      </c>
      <c r="F898">
        <f>IF(I898="","",IF(I898=DADOS!$AE$4,"",IF(OR(I898=DADOS!$AE$5,I898=DADOS!$AE$6,I898=DADOS!$AE$7),COUNTIFS('MODELO ORÇAMENTO'!$D$14:D898,'MODELO ORÇAMENTO'!D898,'MODELO ORÇAMENTO'!$E$14:E898,'MODELO ORÇAMENTO'!E898,'MODELO ORÇAMENTO'!$I$14:I898,DADOS!$AE$6),COUNTIFS('MODELO ORÇAMENTO'!$D$14:D898,'MODELO ORÇAMENTO'!D898,'MODELO ORÇAMENTO'!$E$14:E898,'MODELO ORÇAMENTO'!E898,'MODELO ORÇAMENTO'!$I$14:I898,DADOS!$AE$6))))</f>
        <v>0</v>
      </c>
      <c r="G898">
        <f>IF(I898="","",IF(I898=DADOS!$AE$4,"",IF(OR(I898=DADOS!$AE$5,I898=DADOS!$AE$6,I898=DADOS!$AE$7),COUNTIFS('MODELO ORÇAMENTO'!$D$14:D898,'MODELO ORÇAMENTO'!D898,'MODELO ORÇAMENTO'!$E$14:E898,'MODELO ORÇAMENTO'!E898,'MODELO ORÇAMENTO'!$F$14:F898,'MODELO ORÇAMENTO'!F898,'MODELO ORÇAMENTO'!$I$14:I898,DADOS!$AE$7),COUNTIFS('MODELO ORÇAMENTO'!$D$14:D898,'MODELO ORÇAMENTO'!D898,'MODELO ORÇAMENTO'!$E$14:E898,'MODELO ORÇAMENTO'!E898,'MODELO ORÇAMENTO'!$F$14:F898,'MODELO ORÇAMENTO'!F898,'MODELO ORÇAMENTO'!$I$14:I898,DADOS!$AE$7))))</f>
        <v>0</v>
      </c>
      <c r="H898">
        <f>IF(I898="","",COUNTIFS('MODELO ORÇAMENTO'!$D$14:D898,'MODELO ORÇAMENTO'!D898,'MODELO ORÇAMENTO'!$E$14:E898,'MODELO ORÇAMENTO'!E898,'MODELO ORÇAMENTO'!$F$14:F898,'MODELO ORÇAMENTO'!F898,'MODELO ORÇAMENTO'!$G$14:G898,'MODELO ORÇAMENTO'!G898,'MODELO ORÇAMENTO'!$I$14:I898,DADOS!$AE$8))</f>
        <v>20</v>
      </c>
      <c r="I898" t="s">
        <v>16</v>
      </c>
      <c r="K898" s="49"/>
      <c r="L898" s="2" t="s">
        <v>1251</v>
      </c>
      <c r="O898" s="4" t="s">
        <v>790</v>
      </c>
      <c r="P898" s="3" t="s">
        <v>52</v>
      </c>
      <c r="Q898" s="5">
        <v>2</v>
      </c>
      <c r="R898" s="7"/>
      <c r="S898" s="6"/>
      <c r="T898" s="8"/>
      <c r="U898" s="2" t="s">
        <v>42</v>
      </c>
      <c r="V898" s="43"/>
      <c r="Z898" s="10" t="s">
        <v>0</v>
      </c>
      <c r="AA898" s="10" t="s">
        <v>0</v>
      </c>
      <c r="AB898" s="10" t="s">
        <v>0</v>
      </c>
      <c r="AC898" s="10" t="s">
        <v>0</v>
      </c>
      <c r="AE898" s="10" t="s">
        <v>0</v>
      </c>
      <c r="AF898" s="10" t="s">
        <v>0</v>
      </c>
      <c r="AG898" s="10" t="s">
        <v>0</v>
      </c>
      <c r="AH898" s="10" t="s">
        <v>0</v>
      </c>
      <c r="AI898" s="10" t="s">
        <v>0</v>
      </c>
    </row>
    <row r="899" spans="2:35" x14ac:dyDescent="0.25">
      <c r="B899">
        <f>IFERROR(IF(I899=DADOS!$AE$8,S899,""),0)</f>
        <v>0</v>
      </c>
      <c r="C899">
        <f>IF(I899=DADOS!$AE$8,S899,"")</f>
        <v>0</v>
      </c>
      <c r="D899">
        <f>IF(I899="","",COUNTIF(I$12:I899,DADOS!$AE$4))</f>
        <v>4</v>
      </c>
      <c r="E899">
        <f>IF(I899="","",IF(I899=DADOS!$AE$4,"",IF(OR(I899=DADOS!$AE$5,I899=DADOS!$AE$6,I899=DADOS!$AE$7),COUNTIFS('MODELO ORÇAMENTO'!$D$14:D899,'MODELO ORÇAMENTO'!D899,'MODELO ORÇAMENTO'!$I$14:I899,DADOS!$AE$5),COUNTIFS('MODELO ORÇAMENTO'!$D$14:D899,'MODELO ORÇAMENTO'!D899,'MODELO ORÇAMENTO'!$I$14:I899,DADOS!$AE$5))))</f>
        <v>14</v>
      </c>
      <c r="F899">
        <f>IF(I899="","",IF(I899=DADOS!$AE$4,"",IF(OR(I899=DADOS!$AE$5,I899=DADOS!$AE$6,I899=DADOS!$AE$7),COUNTIFS('MODELO ORÇAMENTO'!$D$14:D899,'MODELO ORÇAMENTO'!D899,'MODELO ORÇAMENTO'!$E$14:E899,'MODELO ORÇAMENTO'!E899,'MODELO ORÇAMENTO'!$I$14:I899,DADOS!$AE$6),COUNTIFS('MODELO ORÇAMENTO'!$D$14:D899,'MODELO ORÇAMENTO'!D899,'MODELO ORÇAMENTO'!$E$14:E899,'MODELO ORÇAMENTO'!E899,'MODELO ORÇAMENTO'!$I$14:I899,DADOS!$AE$6))))</f>
        <v>0</v>
      </c>
      <c r="G899">
        <f>IF(I899="","",IF(I899=DADOS!$AE$4,"",IF(OR(I899=DADOS!$AE$5,I899=DADOS!$AE$6,I899=DADOS!$AE$7),COUNTIFS('MODELO ORÇAMENTO'!$D$14:D899,'MODELO ORÇAMENTO'!D899,'MODELO ORÇAMENTO'!$E$14:E899,'MODELO ORÇAMENTO'!E899,'MODELO ORÇAMENTO'!$F$14:F899,'MODELO ORÇAMENTO'!F899,'MODELO ORÇAMENTO'!$I$14:I899,DADOS!$AE$7),COUNTIFS('MODELO ORÇAMENTO'!$D$14:D899,'MODELO ORÇAMENTO'!D899,'MODELO ORÇAMENTO'!$E$14:E899,'MODELO ORÇAMENTO'!E899,'MODELO ORÇAMENTO'!$F$14:F899,'MODELO ORÇAMENTO'!F899,'MODELO ORÇAMENTO'!$I$14:I899,DADOS!$AE$7))))</f>
        <v>0</v>
      </c>
      <c r="H899">
        <f>IF(I899="","",COUNTIFS('MODELO ORÇAMENTO'!$D$14:D899,'MODELO ORÇAMENTO'!D899,'MODELO ORÇAMENTO'!$E$14:E899,'MODELO ORÇAMENTO'!E899,'MODELO ORÇAMENTO'!$F$14:F899,'MODELO ORÇAMENTO'!F899,'MODELO ORÇAMENTO'!$G$14:G899,'MODELO ORÇAMENTO'!G899,'MODELO ORÇAMENTO'!$I$14:I899,DADOS!$AE$8))</f>
        <v>21</v>
      </c>
      <c r="I899" t="s">
        <v>16</v>
      </c>
      <c r="K899" s="49"/>
      <c r="L899" s="2" t="s">
        <v>1252</v>
      </c>
      <c r="O899" s="4" t="s">
        <v>792</v>
      </c>
      <c r="P899" s="3" t="s">
        <v>41</v>
      </c>
      <c r="Q899" s="5">
        <v>2</v>
      </c>
      <c r="R899" s="7"/>
      <c r="S899" s="6"/>
      <c r="T899" s="8"/>
      <c r="U899" s="2" t="s">
        <v>42</v>
      </c>
      <c r="V899" s="43"/>
      <c r="Z899" s="10" t="s">
        <v>0</v>
      </c>
      <c r="AA899" s="10" t="s">
        <v>0</v>
      </c>
      <c r="AB899" s="10" t="s">
        <v>0</v>
      </c>
      <c r="AC899" s="10" t="s">
        <v>0</v>
      </c>
      <c r="AE899" s="10" t="s">
        <v>0</v>
      </c>
      <c r="AF899" s="10" t="s">
        <v>0</v>
      </c>
      <c r="AG899" s="10" t="s">
        <v>0</v>
      </c>
      <c r="AH899" s="10" t="s">
        <v>0</v>
      </c>
      <c r="AI899" s="10" t="s">
        <v>0</v>
      </c>
    </row>
    <row r="900" spans="2:35" ht="45" x14ac:dyDescent="0.25">
      <c r="B900">
        <f>IFERROR(IF(I900=DADOS!$AE$8,S900,""),0)</f>
        <v>0</v>
      </c>
      <c r="C900">
        <f>IF(I900=DADOS!$AE$8,S900,"")</f>
        <v>0</v>
      </c>
      <c r="D900">
        <f>IF(I900="","",COUNTIF(I$12:I900,DADOS!$AE$4))</f>
        <v>4</v>
      </c>
      <c r="E900">
        <f>IF(I900="","",IF(I900=DADOS!$AE$4,"",IF(OR(I900=DADOS!$AE$5,I900=DADOS!$AE$6,I900=DADOS!$AE$7),COUNTIFS('MODELO ORÇAMENTO'!$D$14:D900,'MODELO ORÇAMENTO'!D900,'MODELO ORÇAMENTO'!$I$14:I900,DADOS!$AE$5),COUNTIFS('MODELO ORÇAMENTO'!$D$14:D900,'MODELO ORÇAMENTO'!D900,'MODELO ORÇAMENTO'!$I$14:I900,DADOS!$AE$5))))</f>
        <v>14</v>
      </c>
      <c r="F900">
        <f>IF(I900="","",IF(I900=DADOS!$AE$4,"",IF(OR(I900=DADOS!$AE$5,I900=DADOS!$AE$6,I900=DADOS!$AE$7),COUNTIFS('MODELO ORÇAMENTO'!$D$14:D900,'MODELO ORÇAMENTO'!D900,'MODELO ORÇAMENTO'!$E$14:E900,'MODELO ORÇAMENTO'!E900,'MODELO ORÇAMENTO'!$I$14:I900,DADOS!$AE$6),COUNTIFS('MODELO ORÇAMENTO'!$D$14:D900,'MODELO ORÇAMENTO'!D900,'MODELO ORÇAMENTO'!$E$14:E900,'MODELO ORÇAMENTO'!E900,'MODELO ORÇAMENTO'!$I$14:I900,DADOS!$AE$6))))</f>
        <v>0</v>
      </c>
      <c r="G900">
        <f>IF(I900="","",IF(I900=DADOS!$AE$4,"",IF(OR(I900=DADOS!$AE$5,I900=DADOS!$AE$6,I900=DADOS!$AE$7),COUNTIFS('MODELO ORÇAMENTO'!$D$14:D900,'MODELO ORÇAMENTO'!D900,'MODELO ORÇAMENTO'!$E$14:E900,'MODELO ORÇAMENTO'!E900,'MODELO ORÇAMENTO'!$F$14:F900,'MODELO ORÇAMENTO'!F900,'MODELO ORÇAMENTO'!$I$14:I900,DADOS!$AE$7),COUNTIFS('MODELO ORÇAMENTO'!$D$14:D900,'MODELO ORÇAMENTO'!D900,'MODELO ORÇAMENTO'!$E$14:E900,'MODELO ORÇAMENTO'!E900,'MODELO ORÇAMENTO'!$F$14:F900,'MODELO ORÇAMENTO'!F900,'MODELO ORÇAMENTO'!$I$14:I900,DADOS!$AE$7))))</f>
        <v>0</v>
      </c>
      <c r="H900">
        <f>IF(I900="","",COUNTIFS('MODELO ORÇAMENTO'!$D$14:D900,'MODELO ORÇAMENTO'!D900,'MODELO ORÇAMENTO'!$E$14:E900,'MODELO ORÇAMENTO'!E900,'MODELO ORÇAMENTO'!$F$14:F900,'MODELO ORÇAMENTO'!F900,'MODELO ORÇAMENTO'!$G$14:G900,'MODELO ORÇAMENTO'!G900,'MODELO ORÇAMENTO'!$I$14:I900,DADOS!$AE$8))</f>
        <v>22</v>
      </c>
      <c r="I900" t="s">
        <v>16</v>
      </c>
      <c r="K900" s="49"/>
      <c r="L900" s="2" t="s">
        <v>1253</v>
      </c>
      <c r="O900" s="4" t="s">
        <v>794</v>
      </c>
      <c r="P900" s="3" t="s">
        <v>75</v>
      </c>
      <c r="Q900" s="5">
        <v>12</v>
      </c>
      <c r="R900" s="7"/>
      <c r="S900" s="6"/>
      <c r="T900" s="8"/>
      <c r="U900" s="2" t="s">
        <v>42</v>
      </c>
      <c r="V900" s="43"/>
      <c r="Z900" s="10" t="s">
        <v>0</v>
      </c>
      <c r="AA900" s="10" t="s">
        <v>0</v>
      </c>
      <c r="AB900" s="10" t="s">
        <v>0</v>
      </c>
      <c r="AC900" s="10" t="s">
        <v>0</v>
      </c>
      <c r="AE900" s="10" t="s">
        <v>0</v>
      </c>
      <c r="AF900" s="10" t="s">
        <v>0</v>
      </c>
      <c r="AG900" s="10" t="s">
        <v>0</v>
      </c>
      <c r="AH900" s="10" t="s">
        <v>0</v>
      </c>
      <c r="AI900" s="10" t="s">
        <v>0</v>
      </c>
    </row>
    <row r="901" spans="2:35" x14ac:dyDescent="0.25">
      <c r="B901" t="str">
        <f>IFERROR(IF(I901=DADOS!$AE$8,S901,""),0)</f>
        <v/>
      </c>
      <c r="C901" t="str">
        <f>IF(I901=DADOS!$AE$8,S901,"")</f>
        <v/>
      </c>
      <c r="D901" t="str">
        <f>IF(I901="","",COUNTIF(I$12:I901,DADOS!$AE$4))</f>
        <v/>
      </c>
      <c r="E901" t="str">
        <f>IF(I901="","",IF(I901=DADOS!$AE$4,"",IF(OR(I901=DADOS!$AE$5,I901=DADOS!$AE$6,I901=DADOS!$AE$7),COUNTIFS('MODELO ORÇAMENTO'!$D$14:D901,'MODELO ORÇAMENTO'!D901,'MODELO ORÇAMENTO'!$I$14:I901,DADOS!$AE$5),COUNTIFS('MODELO ORÇAMENTO'!$D$14:D901,'MODELO ORÇAMENTO'!D901,'MODELO ORÇAMENTO'!$I$14:I901,DADOS!$AE$5))))</f>
        <v/>
      </c>
      <c r="F901" t="str">
        <f>IF(I901="","",IF(I901=DADOS!$AE$4,"",IF(OR(I901=DADOS!$AE$5,I901=DADOS!$AE$6,I901=DADOS!$AE$7),COUNTIFS('MODELO ORÇAMENTO'!$D$14:D901,'MODELO ORÇAMENTO'!D901,'MODELO ORÇAMENTO'!$E$14:E901,'MODELO ORÇAMENTO'!E901,'MODELO ORÇAMENTO'!$I$14:I901,DADOS!$AE$6),COUNTIFS('MODELO ORÇAMENTO'!$D$14:D901,'MODELO ORÇAMENTO'!D901,'MODELO ORÇAMENTO'!$E$14:E901,'MODELO ORÇAMENTO'!E901,'MODELO ORÇAMENTO'!$I$14:I901,DADOS!$AE$6))))</f>
        <v/>
      </c>
      <c r="G901" t="str">
        <f>IF(I901="","",IF(I901=DADOS!$AE$4,"",IF(OR(I901=DADOS!$AE$5,I901=DADOS!$AE$6,I901=DADOS!$AE$7),COUNTIFS('MODELO ORÇAMENTO'!$D$14:D901,'MODELO ORÇAMENTO'!D901,'MODELO ORÇAMENTO'!$E$14:E901,'MODELO ORÇAMENTO'!E901,'MODELO ORÇAMENTO'!$F$14:F901,'MODELO ORÇAMENTO'!F901,'MODELO ORÇAMENTO'!$I$14:I901,DADOS!$AE$7),COUNTIFS('MODELO ORÇAMENTO'!$D$14:D901,'MODELO ORÇAMENTO'!D901,'MODELO ORÇAMENTO'!$E$14:E901,'MODELO ORÇAMENTO'!E901,'MODELO ORÇAMENTO'!$F$14:F901,'MODELO ORÇAMENTO'!F901,'MODELO ORÇAMENTO'!$I$14:I901,DADOS!$AE$7))))</f>
        <v/>
      </c>
      <c r="H901" t="str">
        <f>IF(I901="","",COUNTIFS('MODELO ORÇAMENTO'!$D$14:D901,'MODELO ORÇAMENTO'!D901,'MODELO ORÇAMENTO'!$E$14:E901,'MODELO ORÇAMENTO'!E901,'MODELO ORÇAMENTO'!$F$14:F901,'MODELO ORÇAMENTO'!F901,'MODELO ORÇAMENTO'!$G$14:G901,'MODELO ORÇAMENTO'!G901,'MODELO ORÇAMENTO'!$I$14:I901,DADOS!$AE$8))</f>
        <v/>
      </c>
      <c r="K901" s="49"/>
      <c r="L901" s="2" t="s">
        <v>0</v>
      </c>
      <c r="O901" s="4" t="s">
        <v>0</v>
      </c>
      <c r="P901" s="3" t="s">
        <v>0</v>
      </c>
      <c r="Q901" s="5" t="s">
        <v>0</v>
      </c>
      <c r="R901" s="7"/>
      <c r="S901" s="6"/>
      <c r="T901" s="8"/>
      <c r="V901" s="43"/>
      <c r="Z901" s="10" t="s">
        <v>0</v>
      </c>
      <c r="AA901" s="10" t="s">
        <v>0</v>
      </c>
      <c r="AB901" s="10" t="s">
        <v>0</v>
      </c>
      <c r="AC901" s="10" t="s">
        <v>0</v>
      </c>
      <c r="AE901" s="10" t="s">
        <v>0</v>
      </c>
      <c r="AF901" s="10" t="s">
        <v>0</v>
      </c>
      <c r="AG901" s="10" t="s">
        <v>0</v>
      </c>
      <c r="AH901" s="10" t="s">
        <v>0</v>
      </c>
      <c r="AI901" s="10" t="s">
        <v>0</v>
      </c>
    </row>
    <row r="902" spans="2:35" x14ac:dyDescent="0.25">
      <c r="B902" t="str">
        <f>IFERROR(IF(I902=DADOS!$AE$8,S902,""),0)</f>
        <v/>
      </c>
      <c r="C902" t="str">
        <f>IF(I902=DADOS!$AE$8,S902,"")</f>
        <v/>
      </c>
      <c r="D902">
        <f>IF(I902="","",COUNTIF(I$12:I902,DADOS!$AE$4))</f>
        <v>4</v>
      </c>
      <c r="E902">
        <f>IF(I902="","",IF(I902=DADOS!$AE$4,"",IF(OR(I902=DADOS!$AE$5,I902=DADOS!$AE$6,I902=DADOS!$AE$7),COUNTIFS('MODELO ORÇAMENTO'!$D$14:D902,'MODELO ORÇAMENTO'!D902,'MODELO ORÇAMENTO'!$I$14:I902,DADOS!$AE$5),COUNTIFS('MODELO ORÇAMENTO'!$D$14:D902,'MODELO ORÇAMENTO'!D902,'MODELO ORÇAMENTO'!$I$14:I902,DADOS!$AE$5))))</f>
        <v>15</v>
      </c>
      <c r="F902">
        <f>IF(I902="","",IF(I902=DADOS!$AE$4,"",IF(OR(I902=DADOS!$AE$5,I902=DADOS!$AE$6,I902=DADOS!$AE$7),COUNTIFS('MODELO ORÇAMENTO'!$D$14:D902,'MODELO ORÇAMENTO'!D902,'MODELO ORÇAMENTO'!$E$14:E902,'MODELO ORÇAMENTO'!E902,'MODELO ORÇAMENTO'!$I$14:I902,DADOS!$AE$6),COUNTIFS('MODELO ORÇAMENTO'!$D$14:D902,'MODELO ORÇAMENTO'!D902,'MODELO ORÇAMENTO'!$E$14:E902,'MODELO ORÇAMENTO'!E902,'MODELO ORÇAMENTO'!$I$14:I902,DADOS!$AE$6))))</f>
        <v>0</v>
      </c>
      <c r="G902">
        <f>IF(I902="","",IF(I902=DADOS!$AE$4,"",IF(OR(I902=DADOS!$AE$5,I902=DADOS!$AE$6,I902=DADOS!$AE$7),COUNTIFS('MODELO ORÇAMENTO'!$D$14:D902,'MODELO ORÇAMENTO'!D902,'MODELO ORÇAMENTO'!$E$14:E902,'MODELO ORÇAMENTO'!E902,'MODELO ORÇAMENTO'!$F$14:F902,'MODELO ORÇAMENTO'!F902,'MODELO ORÇAMENTO'!$I$14:I902,DADOS!$AE$7),COUNTIFS('MODELO ORÇAMENTO'!$D$14:D902,'MODELO ORÇAMENTO'!D902,'MODELO ORÇAMENTO'!$E$14:E902,'MODELO ORÇAMENTO'!E902,'MODELO ORÇAMENTO'!$F$14:F902,'MODELO ORÇAMENTO'!F902,'MODELO ORÇAMENTO'!$I$14:I902,DADOS!$AE$7))))</f>
        <v>0</v>
      </c>
      <c r="H902">
        <f>IF(I902="","",COUNTIFS('MODELO ORÇAMENTO'!$D$14:D902,'MODELO ORÇAMENTO'!D902,'MODELO ORÇAMENTO'!$E$14:E902,'MODELO ORÇAMENTO'!E902,'MODELO ORÇAMENTO'!$F$14:F902,'MODELO ORÇAMENTO'!F902,'MODELO ORÇAMENTO'!$G$14:G902,'MODELO ORÇAMENTO'!G902,'MODELO ORÇAMENTO'!$I$14:I902,DADOS!$AE$8))</f>
        <v>0</v>
      </c>
      <c r="I902" t="s">
        <v>13</v>
      </c>
      <c r="K902" s="49"/>
      <c r="L902" s="2" t="s">
        <v>1254</v>
      </c>
      <c r="O902" s="4" t="s">
        <v>796</v>
      </c>
      <c r="P902" s="3" t="s">
        <v>0</v>
      </c>
      <c r="Q902" s="5" t="s">
        <v>0</v>
      </c>
      <c r="R902" s="7"/>
      <c r="S902" s="6"/>
      <c r="T902" s="8"/>
      <c r="V902" s="43"/>
      <c r="X902" s="9" t="s">
        <v>796</v>
      </c>
      <c r="Z902" s="10" t="s">
        <v>0</v>
      </c>
      <c r="AA902" s="10" t="s">
        <v>0</v>
      </c>
      <c r="AB902" s="10" t="s">
        <v>0</v>
      </c>
      <c r="AC902" s="10" t="s">
        <v>0</v>
      </c>
      <c r="AE902" s="10" t="s">
        <v>0</v>
      </c>
      <c r="AF902" s="10" t="s">
        <v>0</v>
      </c>
      <c r="AG902" s="10" t="s">
        <v>0</v>
      </c>
      <c r="AH902" s="10" t="s">
        <v>0</v>
      </c>
      <c r="AI902" s="10" t="s">
        <v>0</v>
      </c>
    </row>
    <row r="903" spans="2:35" ht="45" x14ac:dyDescent="0.25">
      <c r="B903">
        <f>IFERROR(IF(I903=DADOS!$AE$8,S903,""),0)</f>
        <v>0</v>
      </c>
      <c r="C903">
        <f>IF(I903=DADOS!$AE$8,S903,"")</f>
        <v>0</v>
      </c>
      <c r="D903">
        <f>IF(I903="","",COUNTIF(I$12:I903,DADOS!$AE$4))</f>
        <v>4</v>
      </c>
      <c r="E903">
        <f>IF(I903="","",IF(I903=DADOS!$AE$4,"",IF(OR(I903=DADOS!$AE$5,I903=DADOS!$AE$6,I903=DADOS!$AE$7),COUNTIFS('MODELO ORÇAMENTO'!$D$14:D903,'MODELO ORÇAMENTO'!D903,'MODELO ORÇAMENTO'!$I$14:I903,DADOS!$AE$5),COUNTIFS('MODELO ORÇAMENTO'!$D$14:D903,'MODELO ORÇAMENTO'!D903,'MODELO ORÇAMENTO'!$I$14:I903,DADOS!$AE$5))))</f>
        <v>15</v>
      </c>
      <c r="F903">
        <f>IF(I903="","",IF(I903=DADOS!$AE$4,"",IF(OR(I903=DADOS!$AE$5,I903=DADOS!$AE$6,I903=DADOS!$AE$7),COUNTIFS('MODELO ORÇAMENTO'!$D$14:D903,'MODELO ORÇAMENTO'!D903,'MODELO ORÇAMENTO'!$E$14:E903,'MODELO ORÇAMENTO'!E903,'MODELO ORÇAMENTO'!$I$14:I903,DADOS!$AE$6),COUNTIFS('MODELO ORÇAMENTO'!$D$14:D903,'MODELO ORÇAMENTO'!D903,'MODELO ORÇAMENTO'!$E$14:E903,'MODELO ORÇAMENTO'!E903,'MODELO ORÇAMENTO'!$I$14:I903,DADOS!$AE$6))))</f>
        <v>0</v>
      </c>
      <c r="G903">
        <f>IF(I903="","",IF(I903=DADOS!$AE$4,"",IF(OR(I903=DADOS!$AE$5,I903=DADOS!$AE$6,I903=DADOS!$AE$7),COUNTIFS('MODELO ORÇAMENTO'!$D$14:D903,'MODELO ORÇAMENTO'!D903,'MODELO ORÇAMENTO'!$E$14:E903,'MODELO ORÇAMENTO'!E903,'MODELO ORÇAMENTO'!$F$14:F903,'MODELO ORÇAMENTO'!F903,'MODELO ORÇAMENTO'!$I$14:I903,DADOS!$AE$7),COUNTIFS('MODELO ORÇAMENTO'!$D$14:D903,'MODELO ORÇAMENTO'!D903,'MODELO ORÇAMENTO'!$E$14:E903,'MODELO ORÇAMENTO'!E903,'MODELO ORÇAMENTO'!$F$14:F903,'MODELO ORÇAMENTO'!F903,'MODELO ORÇAMENTO'!$I$14:I903,DADOS!$AE$7))))</f>
        <v>0</v>
      </c>
      <c r="H903">
        <f>IF(I903="","",COUNTIFS('MODELO ORÇAMENTO'!$D$14:D903,'MODELO ORÇAMENTO'!D903,'MODELO ORÇAMENTO'!$E$14:E903,'MODELO ORÇAMENTO'!E903,'MODELO ORÇAMENTO'!$F$14:F903,'MODELO ORÇAMENTO'!F903,'MODELO ORÇAMENTO'!$G$14:G903,'MODELO ORÇAMENTO'!G903,'MODELO ORÇAMENTO'!$I$14:I903,DADOS!$AE$8))</f>
        <v>1</v>
      </c>
      <c r="I903" t="s">
        <v>16</v>
      </c>
      <c r="K903" s="49"/>
      <c r="L903" s="2" t="s">
        <v>1255</v>
      </c>
      <c r="O903" s="4" t="s">
        <v>798</v>
      </c>
      <c r="P903" s="3" t="s">
        <v>49</v>
      </c>
      <c r="Q903" s="5">
        <v>6.9025000000000007</v>
      </c>
      <c r="R903" s="7"/>
      <c r="S903" s="6"/>
      <c r="T903" s="8"/>
      <c r="U903" s="2" t="s">
        <v>42</v>
      </c>
      <c r="V903" s="43"/>
      <c r="Z903" s="10" t="s">
        <v>0</v>
      </c>
      <c r="AA903" s="10" t="s">
        <v>0</v>
      </c>
      <c r="AB903" s="10" t="s">
        <v>0</v>
      </c>
      <c r="AC903" s="10" t="s">
        <v>0</v>
      </c>
      <c r="AE903" s="10" t="s">
        <v>0</v>
      </c>
      <c r="AF903" s="10" t="s">
        <v>0</v>
      </c>
      <c r="AG903" s="10" t="s">
        <v>0</v>
      </c>
      <c r="AH903" s="10" t="s">
        <v>0</v>
      </c>
      <c r="AI903" s="10" t="s">
        <v>0</v>
      </c>
    </row>
    <row r="904" spans="2:35" ht="60" x14ac:dyDescent="0.25">
      <c r="B904">
        <f>IFERROR(IF(I904=DADOS!$AE$8,S904,""),0)</f>
        <v>0</v>
      </c>
      <c r="C904">
        <f>IF(I904=DADOS!$AE$8,S904,"")</f>
        <v>0</v>
      </c>
      <c r="D904">
        <f>IF(I904="","",COUNTIF(I$12:I904,DADOS!$AE$4))</f>
        <v>4</v>
      </c>
      <c r="E904">
        <f>IF(I904="","",IF(I904=DADOS!$AE$4,"",IF(OR(I904=DADOS!$AE$5,I904=DADOS!$AE$6,I904=DADOS!$AE$7),COUNTIFS('MODELO ORÇAMENTO'!$D$14:D904,'MODELO ORÇAMENTO'!D904,'MODELO ORÇAMENTO'!$I$14:I904,DADOS!$AE$5),COUNTIFS('MODELO ORÇAMENTO'!$D$14:D904,'MODELO ORÇAMENTO'!D904,'MODELO ORÇAMENTO'!$I$14:I904,DADOS!$AE$5))))</f>
        <v>15</v>
      </c>
      <c r="F904">
        <f>IF(I904="","",IF(I904=DADOS!$AE$4,"",IF(OR(I904=DADOS!$AE$5,I904=DADOS!$AE$6,I904=DADOS!$AE$7),COUNTIFS('MODELO ORÇAMENTO'!$D$14:D904,'MODELO ORÇAMENTO'!D904,'MODELO ORÇAMENTO'!$E$14:E904,'MODELO ORÇAMENTO'!E904,'MODELO ORÇAMENTO'!$I$14:I904,DADOS!$AE$6),COUNTIFS('MODELO ORÇAMENTO'!$D$14:D904,'MODELO ORÇAMENTO'!D904,'MODELO ORÇAMENTO'!$E$14:E904,'MODELO ORÇAMENTO'!E904,'MODELO ORÇAMENTO'!$I$14:I904,DADOS!$AE$6))))</f>
        <v>0</v>
      </c>
      <c r="G904">
        <f>IF(I904="","",IF(I904=DADOS!$AE$4,"",IF(OR(I904=DADOS!$AE$5,I904=DADOS!$AE$6,I904=DADOS!$AE$7),COUNTIFS('MODELO ORÇAMENTO'!$D$14:D904,'MODELO ORÇAMENTO'!D904,'MODELO ORÇAMENTO'!$E$14:E904,'MODELO ORÇAMENTO'!E904,'MODELO ORÇAMENTO'!$F$14:F904,'MODELO ORÇAMENTO'!F904,'MODELO ORÇAMENTO'!$I$14:I904,DADOS!$AE$7),COUNTIFS('MODELO ORÇAMENTO'!$D$14:D904,'MODELO ORÇAMENTO'!D904,'MODELO ORÇAMENTO'!$E$14:E904,'MODELO ORÇAMENTO'!E904,'MODELO ORÇAMENTO'!$F$14:F904,'MODELO ORÇAMENTO'!F904,'MODELO ORÇAMENTO'!$I$14:I904,DADOS!$AE$7))))</f>
        <v>0</v>
      </c>
      <c r="H904">
        <f>IF(I904="","",COUNTIFS('MODELO ORÇAMENTO'!$D$14:D904,'MODELO ORÇAMENTO'!D904,'MODELO ORÇAMENTO'!$E$14:E904,'MODELO ORÇAMENTO'!E904,'MODELO ORÇAMENTO'!$F$14:F904,'MODELO ORÇAMENTO'!F904,'MODELO ORÇAMENTO'!$G$14:G904,'MODELO ORÇAMENTO'!G904,'MODELO ORÇAMENTO'!$I$14:I904,DADOS!$AE$8))</f>
        <v>2</v>
      </c>
      <c r="I904" t="s">
        <v>16</v>
      </c>
      <c r="K904" s="49"/>
      <c r="L904" s="2" t="s">
        <v>1256</v>
      </c>
      <c r="O904" s="4" t="s">
        <v>800</v>
      </c>
      <c r="P904" s="3" t="s">
        <v>52</v>
      </c>
      <c r="Q904" s="5">
        <v>1</v>
      </c>
      <c r="R904" s="7"/>
      <c r="S904" s="6"/>
      <c r="T904" s="8"/>
      <c r="U904" s="2" t="s">
        <v>42</v>
      </c>
      <c r="V904" s="43"/>
      <c r="Z904" s="10" t="s">
        <v>0</v>
      </c>
      <c r="AA904" s="10" t="s">
        <v>0</v>
      </c>
      <c r="AB904" s="10" t="s">
        <v>0</v>
      </c>
      <c r="AC904" s="10" t="s">
        <v>0</v>
      </c>
      <c r="AE904" s="10" t="s">
        <v>0</v>
      </c>
      <c r="AF904" s="10" t="s">
        <v>0</v>
      </c>
      <c r="AG904" s="10" t="s">
        <v>0</v>
      </c>
      <c r="AH904" s="10" t="s">
        <v>0</v>
      </c>
      <c r="AI904" s="10" t="s">
        <v>0</v>
      </c>
    </row>
    <row r="905" spans="2:35" ht="60" x14ac:dyDescent="0.25">
      <c r="B905">
        <f>IFERROR(IF(I905=DADOS!$AE$8,S905,""),0)</f>
        <v>0</v>
      </c>
      <c r="C905">
        <f>IF(I905=DADOS!$AE$8,S905,"")</f>
        <v>0</v>
      </c>
      <c r="D905">
        <f>IF(I905="","",COUNTIF(I$12:I905,DADOS!$AE$4))</f>
        <v>4</v>
      </c>
      <c r="E905">
        <f>IF(I905="","",IF(I905=DADOS!$AE$4,"",IF(OR(I905=DADOS!$AE$5,I905=DADOS!$AE$6,I905=DADOS!$AE$7),COUNTIFS('MODELO ORÇAMENTO'!$D$14:D905,'MODELO ORÇAMENTO'!D905,'MODELO ORÇAMENTO'!$I$14:I905,DADOS!$AE$5),COUNTIFS('MODELO ORÇAMENTO'!$D$14:D905,'MODELO ORÇAMENTO'!D905,'MODELO ORÇAMENTO'!$I$14:I905,DADOS!$AE$5))))</f>
        <v>15</v>
      </c>
      <c r="F905">
        <f>IF(I905="","",IF(I905=DADOS!$AE$4,"",IF(OR(I905=DADOS!$AE$5,I905=DADOS!$AE$6,I905=DADOS!$AE$7),COUNTIFS('MODELO ORÇAMENTO'!$D$14:D905,'MODELO ORÇAMENTO'!D905,'MODELO ORÇAMENTO'!$E$14:E905,'MODELO ORÇAMENTO'!E905,'MODELO ORÇAMENTO'!$I$14:I905,DADOS!$AE$6),COUNTIFS('MODELO ORÇAMENTO'!$D$14:D905,'MODELO ORÇAMENTO'!D905,'MODELO ORÇAMENTO'!$E$14:E905,'MODELO ORÇAMENTO'!E905,'MODELO ORÇAMENTO'!$I$14:I905,DADOS!$AE$6))))</f>
        <v>0</v>
      </c>
      <c r="G905">
        <f>IF(I905="","",IF(I905=DADOS!$AE$4,"",IF(OR(I905=DADOS!$AE$5,I905=DADOS!$AE$6,I905=DADOS!$AE$7),COUNTIFS('MODELO ORÇAMENTO'!$D$14:D905,'MODELO ORÇAMENTO'!D905,'MODELO ORÇAMENTO'!$E$14:E905,'MODELO ORÇAMENTO'!E905,'MODELO ORÇAMENTO'!$F$14:F905,'MODELO ORÇAMENTO'!F905,'MODELO ORÇAMENTO'!$I$14:I905,DADOS!$AE$7),COUNTIFS('MODELO ORÇAMENTO'!$D$14:D905,'MODELO ORÇAMENTO'!D905,'MODELO ORÇAMENTO'!$E$14:E905,'MODELO ORÇAMENTO'!E905,'MODELO ORÇAMENTO'!$F$14:F905,'MODELO ORÇAMENTO'!F905,'MODELO ORÇAMENTO'!$I$14:I905,DADOS!$AE$7))))</f>
        <v>0</v>
      </c>
      <c r="H905">
        <f>IF(I905="","",COUNTIFS('MODELO ORÇAMENTO'!$D$14:D905,'MODELO ORÇAMENTO'!D905,'MODELO ORÇAMENTO'!$E$14:E905,'MODELO ORÇAMENTO'!E905,'MODELO ORÇAMENTO'!$F$14:F905,'MODELO ORÇAMENTO'!F905,'MODELO ORÇAMENTO'!$G$14:G905,'MODELO ORÇAMENTO'!G905,'MODELO ORÇAMENTO'!$I$14:I905,DADOS!$AE$8))</f>
        <v>3</v>
      </c>
      <c r="I905" t="s">
        <v>16</v>
      </c>
      <c r="K905" s="49"/>
      <c r="L905" s="2" t="s">
        <v>1257</v>
      </c>
      <c r="O905" s="4" t="s">
        <v>802</v>
      </c>
      <c r="P905" s="3" t="s">
        <v>52</v>
      </c>
      <c r="Q905" s="5">
        <v>3</v>
      </c>
      <c r="R905" s="7"/>
      <c r="S905" s="6"/>
      <c r="T905" s="8"/>
      <c r="U905" s="2" t="s">
        <v>42</v>
      </c>
      <c r="V905" s="43"/>
      <c r="Z905" s="10" t="s">
        <v>0</v>
      </c>
      <c r="AA905" s="10" t="s">
        <v>0</v>
      </c>
      <c r="AB905" s="10" t="s">
        <v>0</v>
      </c>
      <c r="AC905" s="10" t="s">
        <v>0</v>
      </c>
      <c r="AE905" s="10" t="s">
        <v>0</v>
      </c>
      <c r="AF905" s="10" t="s">
        <v>0</v>
      </c>
      <c r="AG905" s="10" t="s">
        <v>0</v>
      </c>
      <c r="AH905" s="10" t="s">
        <v>0</v>
      </c>
      <c r="AI905" s="10" t="s">
        <v>0</v>
      </c>
    </row>
    <row r="906" spans="2:35" ht="60" x14ac:dyDescent="0.25">
      <c r="B906">
        <f>IFERROR(IF(I906=DADOS!$AE$8,S906,""),0)</f>
        <v>0</v>
      </c>
      <c r="C906">
        <f>IF(I906=DADOS!$AE$8,S906,"")</f>
        <v>0</v>
      </c>
      <c r="D906">
        <f>IF(I906="","",COUNTIF(I$12:I906,DADOS!$AE$4))</f>
        <v>4</v>
      </c>
      <c r="E906">
        <f>IF(I906="","",IF(I906=DADOS!$AE$4,"",IF(OR(I906=DADOS!$AE$5,I906=DADOS!$AE$6,I906=DADOS!$AE$7),COUNTIFS('MODELO ORÇAMENTO'!$D$14:D906,'MODELO ORÇAMENTO'!D906,'MODELO ORÇAMENTO'!$I$14:I906,DADOS!$AE$5),COUNTIFS('MODELO ORÇAMENTO'!$D$14:D906,'MODELO ORÇAMENTO'!D906,'MODELO ORÇAMENTO'!$I$14:I906,DADOS!$AE$5))))</f>
        <v>15</v>
      </c>
      <c r="F906">
        <f>IF(I906="","",IF(I906=DADOS!$AE$4,"",IF(OR(I906=DADOS!$AE$5,I906=DADOS!$AE$6,I906=DADOS!$AE$7),COUNTIFS('MODELO ORÇAMENTO'!$D$14:D906,'MODELO ORÇAMENTO'!D906,'MODELO ORÇAMENTO'!$E$14:E906,'MODELO ORÇAMENTO'!E906,'MODELO ORÇAMENTO'!$I$14:I906,DADOS!$AE$6),COUNTIFS('MODELO ORÇAMENTO'!$D$14:D906,'MODELO ORÇAMENTO'!D906,'MODELO ORÇAMENTO'!$E$14:E906,'MODELO ORÇAMENTO'!E906,'MODELO ORÇAMENTO'!$I$14:I906,DADOS!$AE$6))))</f>
        <v>0</v>
      </c>
      <c r="G906">
        <f>IF(I906="","",IF(I906=DADOS!$AE$4,"",IF(OR(I906=DADOS!$AE$5,I906=DADOS!$AE$6,I906=DADOS!$AE$7),COUNTIFS('MODELO ORÇAMENTO'!$D$14:D906,'MODELO ORÇAMENTO'!D906,'MODELO ORÇAMENTO'!$E$14:E906,'MODELO ORÇAMENTO'!E906,'MODELO ORÇAMENTO'!$F$14:F906,'MODELO ORÇAMENTO'!F906,'MODELO ORÇAMENTO'!$I$14:I906,DADOS!$AE$7),COUNTIFS('MODELO ORÇAMENTO'!$D$14:D906,'MODELO ORÇAMENTO'!D906,'MODELO ORÇAMENTO'!$E$14:E906,'MODELO ORÇAMENTO'!E906,'MODELO ORÇAMENTO'!$F$14:F906,'MODELO ORÇAMENTO'!F906,'MODELO ORÇAMENTO'!$I$14:I906,DADOS!$AE$7))))</f>
        <v>0</v>
      </c>
      <c r="H906">
        <f>IF(I906="","",COUNTIFS('MODELO ORÇAMENTO'!$D$14:D906,'MODELO ORÇAMENTO'!D906,'MODELO ORÇAMENTO'!$E$14:E906,'MODELO ORÇAMENTO'!E906,'MODELO ORÇAMENTO'!$F$14:F906,'MODELO ORÇAMENTO'!F906,'MODELO ORÇAMENTO'!$G$14:G906,'MODELO ORÇAMENTO'!G906,'MODELO ORÇAMENTO'!$I$14:I906,DADOS!$AE$8))</f>
        <v>4</v>
      </c>
      <c r="I906" t="s">
        <v>16</v>
      </c>
      <c r="K906" s="49"/>
      <c r="L906" s="2" t="s">
        <v>1258</v>
      </c>
      <c r="O906" s="4" t="s">
        <v>806</v>
      </c>
      <c r="P906" s="3" t="s">
        <v>52</v>
      </c>
      <c r="Q906" s="5">
        <v>3</v>
      </c>
      <c r="R906" s="7"/>
      <c r="S906" s="6"/>
      <c r="T906" s="8"/>
      <c r="U906" s="2" t="s">
        <v>42</v>
      </c>
      <c r="V906" s="43"/>
      <c r="Z906" s="10" t="s">
        <v>0</v>
      </c>
      <c r="AA906" s="10" t="s">
        <v>0</v>
      </c>
      <c r="AB906" s="10" t="s">
        <v>0</v>
      </c>
      <c r="AC906" s="10" t="s">
        <v>0</v>
      </c>
      <c r="AE906" s="10" t="s">
        <v>0</v>
      </c>
      <c r="AF906" s="10" t="s">
        <v>0</v>
      </c>
      <c r="AG906" s="10" t="s">
        <v>0</v>
      </c>
      <c r="AH906" s="10" t="s">
        <v>0</v>
      </c>
      <c r="AI906" s="10" t="s">
        <v>0</v>
      </c>
    </row>
    <row r="907" spans="2:35" ht="75" x14ac:dyDescent="0.25">
      <c r="B907">
        <f>IFERROR(IF(I907=DADOS!$AE$8,S907,""),0)</f>
        <v>0</v>
      </c>
      <c r="C907">
        <f>IF(I907=DADOS!$AE$8,S907,"")</f>
        <v>0</v>
      </c>
      <c r="D907">
        <f>IF(I907="","",COUNTIF(I$12:I907,DADOS!$AE$4))</f>
        <v>4</v>
      </c>
      <c r="E907">
        <f>IF(I907="","",IF(I907=DADOS!$AE$4,"",IF(OR(I907=DADOS!$AE$5,I907=DADOS!$AE$6,I907=DADOS!$AE$7),COUNTIFS('MODELO ORÇAMENTO'!$D$14:D907,'MODELO ORÇAMENTO'!D907,'MODELO ORÇAMENTO'!$I$14:I907,DADOS!$AE$5),COUNTIFS('MODELO ORÇAMENTO'!$D$14:D907,'MODELO ORÇAMENTO'!D907,'MODELO ORÇAMENTO'!$I$14:I907,DADOS!$AE$5))))</f>
        <v>15</v>
      </c>
      <c r="F907">
        <f>IF(I907="","",IF(I907=DADOS!$AE$4,"",IF(OR(I907=DADOS!$AE$5,I907=DADOS!$AE$6,I907=DADOS!$AE$7),COUNTIFS('MODELO ORÇAMENTO'!$D$14:D907,'MODELO ORÇAMENTO'!D907,'MODELO ORÇAMENTO'!$E$14:E907,'MODELO ORÇAMENTO'!E907,'MODELO ORÇAMENTO'!$I$14:I907,DADOS!$AE$6),COUNTIFS('MODELO ORÇAMENTO'!$D$14:D907,'MODELO ORÇAMENTO'!D907,'MODELO ORÇAMENTO'!$E$14:E907,'MODELO ORÇAMENTO'!E907,'MODELO ORÇAMENTO'!$I$14:I907,DADOS!$AE$6))))</f>
        <v>0</v>
      </c>
      <c r="G907">
        <f>IF(I907="","",IF(I907=DADOS!$AE$4,"",IF(OR(I907=DADOS!$AE$5,I907=DADOS!$AE$6,I907=DADOS!$AE$7),COUNTIFS('MODELO ORÇAMENTO'!$D$14:D907,'MODELO ORÇAMENTO'!D907,'MODELO ORÇAMENTO'!$E$14:E907,'MODELO ORÇAMENTO'!E907,'MODELO ORÇAMENTO'!$F$14:F907,'MODELO ORÇAMENTO'!F907,'MODELO ORÇAMENTO'!$I$14:I907,DADOS!$AE$7),COUNTIFS('MODELO ORÇAMENTO'!$D$14:D907,'MODELO ORÇAMENTO'!D907,'MODELO ORÇAMENTO'!$E$14:E907,'MODELO ORÇAMENTO'!E907,'MODELO ORÇAMENTO'!$F$14:F907,'MODELO ORÇAMENTO'!F907,'MODELO ORÇAMENTO'!$I$14:I907,DADOS!$AE$7))))</f>
        <v>0</v>
      </c>
      <c r="H907">
        <f>IF(I907="","",COUNTIFS('MODELO ORÇAMENTO'!$D$14:D907,'MODELO ORÇAMENTO'!D907,'MODELO ORÇAMENTO'!$E$14:E907,'MODELO ORÇAMENTO'!E907,'MODELO ORÇAMENTO'!$F$14:F907,'MODELO ORÇAMENTO'!F907,'MODELO ORÇAMENTO'!$G$14:G907,'MODELO ORÇAMENTO'!G907,'MODELO ORÇAMENTO'!$I$14:I907,DADOS!$AE$8))</f>
        <v>5</v>
      </c>
      <c r="I907" t="s">
        <v>16</v>
      </c>
      <c r="K907" s="49"/>
      <c r="L907" s="2" t="s">
        <v>1259</v>
      </c>
      <c r="O907" s="4" t="s">
        <v>358</v>
      </c>
      <c r="P907" s="3" t="s">
        <v>52</v>
      </c>
      <c r="Q907" s="5">
        <v>1</v>
      </c>
      <c r="R907" s="7"/>
      <c r="S907" s="6"/>
      <c r="T907" s="8"/>
      <c r="U907" s="2" t="s">
        <v>42</v>
      </c>
      <c r="V907" s="43"/>
      <c r="Z907" s="10" t="s">
        <v>0</v>
      </c>
      <c r="AA907" s="10" t="s">
        <v>0</v>
      </c>
      <c r="AB907" s="10" t="s">
        <v>0</v>
      </c>
      <c r="AC907" s="10" t="s">
        <v>0</v>
      </c>
      <c r="AE907" s="10" t="s">
        <v>0</v>
      </c>
      <c r="AF907" s="10" t="s">
        <v>0</v>
      </c>
      <c r="AG907" s="10" t="s">
        <v>0</v>
      </c>
      <c r="AH907" s="10" t="s">
        <v>0</v>
      </c>
      <c r="AI907" s="10" t="s">
        <v>0</v>
      </c>
    </row>
    <row r="908" spans="2:35" ht="30" x14ac:dyDescent="0.25">
      <c r="B908">
        <f>IFERROR(IF(I908=DADOS!$AE$8,S908,""),0)</f>
        <v>0</v>
      </c>
      <c r="C908">
        <f>IF(I908=DADOS!$AE$8,S908,"")</f>
        <v>0</v>
      </c>
      <c r="D908">
        <f>IF(I908="","",COUNTIF(I$12:I908,DADOS!$AE$4))</f>
        <v>4</v>
      </c>
      <c r="E908">
        <f>IF(I908="","",IF(I908=DADOS!$AE$4,"",IF(OR(I908=DADOS!$AE$5,I908=DADOS!$AE$6,I908=DADOS!$AE$7),COUNTIFS('MODELO ORÇAMENTO'!$D$14:D908,'MODELO ORÇAMENTO'!D908,'MODELO ORÇAMENTO'!$I$14:I908,DADOS!$AE$5),COUNTIFS('MODELO ORÇAMENTO'!$D$14:D908,'MODELO ORÇAMENTO'!D908,'MODELO ORÇAMENTO'!$I$14:I908,DADOS!$AE$5))))</f>
        <v>15</v>
      </c>
      <c r="F908">
        <f>IF(I908="","",IF(I908=DADOS!$AE$4,"",IF(OR(I908=DADOS!$AE$5,I908=DADOS!$AE$6,I908=DADOS!$AE$7),COUNTIFS('MODELO ORÇAMENTO'!$D$14:D908,'MODELO ORÇAMENTO'!D908,'MODELO ORÇAMENTO'!$E$14:E908,'MODELO ORÇAMENTO'!E908,'MODELO ORÇAMENTO'!$I$14:I908,DADOS!$AE$6),COUNTIFS('MODELO ORÇAMENTO'!$D$14:D908,'MODELO ORÇAMENTO'!D908,'MODELO ORÇAMENTO'!$E$14:E908,'MODELO ORÇAMENTO'!E908,'MODELO ORÇAMENTO'!$I$14:I908,DADOS!$AE$6))))</f>
        <v>0</v>
      </c>
      <c r="G908">
        <f>IF(I908="","",IF(I908=DADOS!$AE$4,"",IF(OR(I908=DADOS!$AE$5,I908=DADOS!$AE$6,I908=DADOS!$AE$7),COUNTIFS('MODELO ORÇAMENTO'!$D$14:D908,'MODELO ORÇAMENTO'!D908,'MODELO ORÇAMENTO'!$E$14:E908,'MODELO ORÇAMENTO'!E908,'MODELO ORÇAMENTO'!$F$14:F908,'MODELO ORÇAMENTO'!F908,'MODELO ORÇAMENTO'!$I$14:I908,DADOS!$AE$7),COUNTIFS('MODELO ORÇAMENTO'!$D$14:D908,'MODELO ORÇAMENTO'!D908,'MODELO ORÇAMENTO'!$E$14:E908,'MODELO ORÇAMENTO'!E908,'MODELO ORÇAMENTO'!$F$14:F908,'MODELO ORÇAMENTO'!F908,'MODELO ORÇAMENTO'!$I$14:I908,DADOS!$AE$7))))</f>
        <v>0</v>
      </c>
      <c r="H908">
        <f>IF(I908="","",COUNTIFS('MODELO ORÇAMENTO'!$D$14:D908,'MODELO ORÇAMENTO'!D908,'MODELO ORÇAMENTO'!$E$14:E908,'MODELO ORÇAMENTO'!E908,'MODELO ORÇAMENTO'!$F$14:F908,'MODELO ORÇAMENTO'!F908,'MODELO ORÇAMENTO'!$G$14:G908,'MODELO ORÇAMENTO'!G908,'MODELO ORÇAMENTO'!$I$14:I908,DADOS!$AE$8))</f>
        <v>6</v>
      </c>
      <c r="I908" t="s">
        <v>16</v>
      </c>
      <c r="K908" s="49"/>
      <c r="L908" s="2" t="s">
        <v>1260</v>
      </c>
      <c r="O908" s="4" t="s">
        <v>813</v>
      </c>
      <c r="P908" s="3" t="s">
        <v>41</v>
      </c>
      <c r="Q908" s="5">
        <v>3</v>
      </c>
      <c r="R908" s="7"/>
      <c r="S908" s="6"/>
      <c r="T908" s="8"/>
      <c r="U908" s="2" t="s">
        <v>42</v>
      </c>
      <c r="V908" s="43"/>
      <c r="Z908" s="10" t="s">
        <v>0</v>
      </c>
      <c r="AA908" s="10" t="s">
        <v>0</v>
      </c>
      <c r="AB908" s="10" t="s">
        <v>0</v>
      </c>
      <c r="AC908" s="10" t="s">
        <v>0</v>
      </c>
      <c r="AE908" s="10" t="s">
        <v>0</v>
      </c>
      <c r="AF908" s="10" t="s">
        <v>0</v>
      </c>
      <c r="AG908" s="10" t="s">
        <v>0</v>
      </c>
      <c r="AH908" s="10" t="s">
        <v>0</v>
      </c>
      <c r="AI908" s="10" t="s">
        <v>0</v>
      </c>
    </row>
    <row r="909" spans="2:35" ht="30" x14ac:dyDescent="0.25">
      <c r="B909">
        <f>IFERROR(IF(I909=DADOS!$AE$8,S909,""),0)</f>
        <v>0</v>
      </c>
      <c r="C909">
        <f>IF(I909=DADOS!$AE$8,S909,"")</f>
        <v>0</v>
      </c>
      <c r="D909">
        <f>IF(I909="","",COUNTIF(I$12:I909,DADOS!$AE$4))</f>
        <v>4</v>
      </c>
      <c r="E909">
        <f>IF(I909="","",IF(I909=DADOS!$AE$4,"",IF(OR(I909=DADOS!$AE$5,I909=DADOS!$AE$6,I909=DADOS!$AE$7),COUNTIFS('MODELO ORÇAMENTO'!$D$14:D909,'MODELO ORÇAMENTO'!D909,'MODELO ORÇAMENTO'!$I$14:I909,DADOS!$AE$5),COUNTIFS('MODELO ORÇAMENTO'!$D$14:D909,'MODELO ORÇAMENTO'!D909,'MODELO ORÇAMENTO'!$I$14:I909,DADOS!$AE$5))))</f>
        <v>15</v>
      </c>
      <c r="F909">
        <f>IF(I909="","",IF(I909=DADOS!$AE$4,"",IF(OR(I909=DADOS!$AE$5,I909=DADOS!$AE$6,I909=DADOS!$AE$7),COUNTIFS('MODELO ORÇAMENTO'!$D$14:D909,'MODELO ORÇAMENTO'!D909,'MODELO ORÇAMENTO'!$E$14:E909,'MODELO ORÇAMENTO'!E909,'MODELO ORÇAMENTO'!$I$14:I909,DADOS!$AE$6),COUNTIFS('MODELO ORÇAMENTO'!$D$14:D909,'MODELO ORÇAMENTO'!D909,'MODELO ORÇAMENTO'!$E$14:E909,'MODELO ORÇAMENTO'!E909,'MODELO ORÇAMENTO'!$I$14:I909,DADOS!$AE$6))))</f>
        <v>0</v>
      </c>
      <c r="G909">
        <f>IF(I909="","",IF(I909=DADOS!$AE$4,"",IF(OR(I909=DADOS!$AE$5,I909=DADOS!$AE$6,I909=DADOS!$AE$7),COUNTIFS('MODELO ORÇAMENTO'!$D$14:D909,'MODELO ORÇAMENTO'!D909,'MODELO ORÇAMENTO'!$E$14:E909,'MODELO ORÇAMENTO'!E909,'MODELO ORÇAMENTO'!$F$14:F909,'MODELO ORÇAMENTO'!F909,'MODELO ORÇAMENTO'!$I$14:I909,DADOS!$AE$7),COUNTIFS('MODELO ORÇAMENTO'!$D$14:D909,'MODELO ORÇAMENTO'!D909,'MODELO ORÇAMENTO'!$E$14:E909,'MODELO ORÇAMENTO'!E909,'MODELO ORÇAMENTO'!$F$14:F909,'MODELO ORÇAMENTO'!F909,'MODELO ORÇAMENTO'!$I$14:I909,DADOS!$AE$7))))</f>
        <v>0</v>
      </c>
      <c r="H909">
        <f>IF(I909="","",COUNTIFS('MODELO ORÇAMENTO'!$D$14:D909,'MODELO ORÇAMENTO'!D909,'MODELO ORÇAMENTO'!$E$14:E909,'MODELO ORÇAMENTO'!E909,'MODELO ORÇAMENTO'!$F$14:F909,'MODELO ORÇAMENTO'!F909,'MODELO ORÇAMENTO'!$G$14:G909,'MODELO ORÇAMENTO'!G909,'MODELO ORÇAMENTO'!$I$14:I909,DADOS!$AE$8))</f>
        <v>7</v>
      </c>
      <c r="I909" t="s">
        <v>16</v>
      </c>
      <c r="K909" s="49"/>
      <c r="L909" s="2" t="s">
        <v>1261</v>
      </c>
      <c r="O909" s="4" t="s">
        <v>817</v>
      </c>
      <c r="P909" s="3" t="s">
        <v>41</v>
      </c>
      <c r="Q909" s="5">
        <v>3</v>
      </c>
      <c r="R909" s="7"/>
      <c r="S909" s="6"/>
      <c r="T909" s="8"/>
      <c r="U909" s="2" t="s">
        <v>42</v>
      </c>
      <c r="V909" s="43"/>
      <c r="Z909" s="10" t="s">
        <v>0</v>
      </c>
      <c r="AA909" s="10" t="s">
        <v>0</v>
      </c>
      <c r="AB909" s="10" t="s">
        <v>0</v>
      </c>
      <c r="AC909" s="10" t="s">
        <v>0</v>
      </c>
      <c r="AE909" s="10" t="s">
        <v>0</v>
      </c>
      <c r="AF909" s="10" t="s">
        <v>0</v>
      </c>
      <c r="AG909" s="10" t="s">
        <v>0</v>
      </c>
      <c r="AH909" s="10" t="s">
        <v>0</v>
      </c>
      <c r="AI909" s="10" t="s">
        <v>0</v>
      </c>
    </row>
    <row r="910" spans="2:35" ht="30" x14ac:dyDescent="0.25">
      <c r="B910">
        <f>IFERROR(IF(I910=DADOS!$AE$8,S910,""),0)</f>
        <v>0</v>
      </c>
      <c r="C910">
        <f>IF(I910=DADOS!$AE$8,S910,"")</f>
        <v>0</v>
      </c>
      <c r="D910">
        <f>IF(I910="","",COUNTIF(I$12:I910,DADOS!$AE$4))</f>
        <v>4</v>
      </c>
      <c r="E910">
        <f>IF(I910="","",IF(I910=DADOS!$AE$4,"",IF(OR(I910=DADOS!$AE$5,I910=DADOS!$AE$6,I910=DADOS!$AE$7),COUNTIFS('MODELO ORÇAMENTO'!$D$14:D910,'MODELO ORÇAMENTO'!D910,'MODELO ORÇAMENTO'!$I$14:I910,DADOS!$AE$5),COUNTIFS('MODELO ORÇAMENTO'!$D$14:D910,'MODELO ORÇAMENTO'!D910,'MODELO ORÇAMENTO'!$I$14:I910,DADOS!$AE$5))))</f>
        <v>15</v>
      </c>
      <c r="F910">
        <f>IF(I910="","",IF(I910=DADOS!$AE$4,"",IF(OR(I910=DADOS!$AE$5,I910=DADOS!$AE$6,I910=DADOS!$AE$7),COUNTIFS('MODELO ORÇAMENTO'!$D$14:D910,'MODELO ORÇAMENTO'!D910,'MODELO ORÇAMENTO'!$E$14:E910,'MODELO ORÇAMENTO'!E910,'MODELO ORÇAMENTO'!$I$14:I910,DADOS!$AE$6),COUNTIFS('MODELO ORÇAMENTO'!$D$14:D910,'MODELO ORÇAMENTO'!D910,'MODELO ORÇAMENTO'!$E$14:E910,'MODELO ORÇAMENTO'!E910,'MODELO ORÇAMENTO'!$I$14:I910,DADOS!$AE$6))))</f>
        <v>0</v>
      </c>
      <c r="G910">
        <f>IF(I910="","",IF(I910=DADOS!$AE$4,"",IF(OR(I910=DADOS!$AE$5,I910=DADOS!$AE$6,I910=DADOS!$AE$7),COUNTIFS('MODELO ORÇAMENTO'!$D$14:D910,'MODELO ORÇAMENTO'!D910,'MODELO ORÇAMENTO'!$E$14:E910,'MODELO ORÇAMENTO'!E910,'MODELO ORÇAMENTO'!$F$14:F910,'MODELO ORÇAMENTO'!F910,'MODELO ORÇAMENTO'!$I$14:I910,DADOS!$AE$7),COUNTIFS('MODELO ORÇAMENTO'!$D$14:D910,'MODELO ORÇAMENTO'!D910,'MODELO ORÇAMENTO'!$E$14:E910,'MODELO ORÇAMENTO'!E910,'MODELO ORÇAMENTO'!$F$14:F910,'MODELO ORÇAMENTO'!F910,'MODELO ORÇAMENTO'!$I$14:I910,DADOS!$AE$7))))</f>
        <v>0</v>
      </c>
      <c r="H910">
        <f>IF(I910="","",COUNTIFS('MODELO ORÇAMENTO'!$D$14:D910,'MODELO ORÇAMENTO'!D910,'MODELO ORÇAMENTO'!$E$14:E910,'MODELO ORÇAMENTO'!E910,'MODELO ORÇAMENTO'!$F$14:F910,'MODELO ORÇAMENTO'!F910,'MODELO ORÇAMENTO'!$G$14:G910,'MODELO ORÇAMENTO'!G910,'MODELO ORÇAMENTO'!$I$14:I910,DADOS!$AE$8))</f>
        <v>8</v>
      </c>
      <c r="I910" t="s">
        <v>16</v>
      </c>
      <c r="K910" s="49"/>
      <c r="L910" s="2" t="s">
        <v>1262</v>
      </c>
      <c r="O910" s="4" t="s">
        <v>819</v>
      </c>
      <c r="P910" s="3" t="s">
        <v>41</v>
      </c>
      <c r="Q910" s="5">
        <v>3</v>
      </c>
      <c r="R910" s="7"/>
      <c r="S910" s="6"/>
      <c r="T910" s="8"/>
      <c r="U910" s="2" t="s">
        <v>42</v>
      </c>
      <c r="V910" s="43"/>
      <c r="Z910" s="10" t="s">
        <v>0</v>
      </c>
      <c r="AA910" s="10" t="s">
        <v>0</v>
      </c>
      <c r="AB910" s="10" t="s">
        <v>0</v>
      </c>
      <c r="AC910" s="10" t="s">
        <v>0</v>
      </c>
      <c r="AE910" s="10" t="s">
        <v>0</v>
      </c>
      <c r="AF910" s="10" t="s">
        <v>0</v>
      </c>
      <c r="AG910" s="10" t="s">
        <v>0</v>
      </c>
      <c r="AH910" s="10" t="s">
        <v>0</v>
      </c>
      <c r="AI910" s="10" t="s">
        <v>0</v>
      </c>
    </row>
    <row r="911" spans="2:35" ht="30" x14ac:dyDescent="0.25">
      <c r="B911">
        <f>IFERROR(IF(I911=DADOS!$AE$8,S911,""),0)</f>
        <v>0</v>
      </c>
      <c r="C911">
        <f>IF(I911=DADOS!$AE$8,S911,"")</f>
        <v>0</v>
      </c>
      <c r="D911">
        <f>IF(I911="","",COUNTIF(I$12:I911,DADOS!$AE$4))</f>
        <v>4</v>
      </c>
      <c r="E911">
        <f>IF(I911="","",IF(I911=DADOS!$AE$4,"",IF(OR(I911=DADOS!$AE$5,I911=DADOS!$AE$6,I911=DADOS!$AE$7),COUNTIFS('MODELO ORÇAMENTO'!$D$14:D911,'MODELO ORÇAMENTO'!D911,'MODELO ORÇAMENTO'!$I$14:I911,DADOS!$AE$5),COUNTIFS('MODELO ORÇAMENTO'!$D$14:D911,'MODELO ORÇAMENTO'!D911,'MODELO ORÇAMENTO'!$I$14:I911,DADOS!$AE$5))))</f>
        <v>15</v>
      </c>
      <c r="F911">
        <f>IF(I911="","",IF(I911=DADOS!$AE$4,"",IF(OR(I911=DADOS!$AE$5,I911=DADOS!$AE$6,I911=DADOS!$AE$7),COUNTIFS('MODELO ORÇAMENTO'!$D$14:D911,'MODELO ORÇAMENTO'!D911,'MODELO ORÇAMENTO'!$E$14:E911,'MODELO ORÇAMENTO'!E911,'MODELO ORÇAMENTO'!$I$14:I911,DADOS!$AE$6),COUNTIFS('MODELO ORÇAMENTO'!$D$14:D911,'MODELO ORÇAMENTO'!D911,'MODELO ORÇAMENTO'!$E$14:E911,'MODELO ORÇAMENTO'!E911,'MODELO ORÇAMENTO'!$I$14:I911,DADOS!$AE$6))))</f>
        <v>0</v>
      </c>
      <c r="G911">
        <f>IF(I911="","",IF(I911=DADOS!$AE$4,"",IF(OR(I911=DADOS!$AE$5,I911=DADOS!$AE$6,I911=DADOS!$AE$7),COUNTIFS('MODELO ORÇAMENTO'!$D$14:D911,'MODELO ORÇAMENTO'!D911,'MODELO ORÇAMENTO'!$E$14:E911,'MODELO ORÇAMENTO'!E911,'MODELO ORÇAMENTO'!$F$14:F911,'MODELO ORÇAMENTO'!F911,'MODELO ORÇAMENTO'!$I$14:I911,DADOS!$AE$7),COUNTIFS('MODELO ORÇAMENTO'!$D$14:D911,'MODELO ORÇAMENTO'!D911,'MODELO ORÇAMENTO'!$E$14:E911,'MODELO ORÇAMENTO'!E911,'MODELO ORÇAMENTO'!$F$14:F911,'MODELO ORÇAMENTO'!F911,'MODELO ORÇAMENTO'!$I$14:I911,DADOS!$AE$7))))</f>
        <v>0</v>
      </c>
      <c r="H911">
        <f>IF(I911="","",COUNTIFS('MODELO ORÇAMENTO'!$D$14:D911,'MODELO ORÇAMENTO'!D911,'MODELO ORÇAMENTO'!$E$14:E911,'MODELO ORÇAMENTO'!E911,'MODELO ORÇAMENTO'!$F$14:F911,'MODELO ORÇAMENTO'!F911,'MODELO ORÇAMENTO'!$G$14:G911,'MODELO ORÇAMENTO'!G911,'MODELO ORÇAMENTO'!$I$14:I911,DADOS!$AE$8))</f>
        <v>9</v>
      </c>
      <c r="I911" t="s">
        <v>16</v>
      </c>
      <c r="K911" s="49"/>
      <c r="L911" s="2" t="s">
        <v>1263</v>
      </c>
      <c r="O911" s="4" t="s">
        <v>821</v>
      </c>
      <c r="P911" s="3" t="s">
        <v>41</v>
      </c>
      <c r="Q911" s="5">
        <v>6</v>
      </c>
      <c r="R911" s="7"/>
      <c r="S911" s="6"/>
      <c r="T911" s="8"/>
      <c r="U911" s="2" t="s">
        <v>42</v>
      </c>
      <c r="V911" s="43"/>
      <c r="Z911" s="10" t="s">
        <v>0</v>
      </c>
      <c r="AA911" s="10" t="s">
        <v>0</v>
      </c>
      <c r="AB911" s="10" t="s">
        <v>0</v>
      </c>
      <c r="AC911" s="10" t="s">
        <v>0</v>
      </c>
      <c r="AE911" s="10" t="s">
        <v>0</v>
      </c>
      <c r="AF911" s="10" t="s">
        <v>0</v>
      </c>
      <c r="AG911" s="10" t="s">
        <v>0</v>
      </c>
      <c r="AH911" s="10" t="s">
        <v>0</v>
      </c>
      <c r="AI911" s="10" t="s">
        <v>0</v>
      </c>
    </row>
    <row r="912" spans="2:35" x14ac:dyDescent="0.25">
      <c r="B912">
        <f>IFERROR(IF(I912=DADOS!$AE$8,S912,""),0)</f>
        <v>0</v>
      </c>
      <c r="C912">
        <f>IF(I912=DADOS!$AE$8,S912,"")</f>
        <v>0</v>
      </c>
      <c r="D912">
        <f>IF(I912="","",COUNTIF(I$12:I912,DADOS!$AE$4))</f>
        <v>4</v>
      </c>
      <c r="E912">
        <f>IF(I912="","",IF(I912=DADOS!$AE$4,"",IF(OR(I912=DADOS!$AE$5,I912=DADOS!$AE$6,I912=DADOS!$AE$7),COUNTIFS('MODELO ORÇAMENTO'!$D$14:D912,'MODELO ORÇAMENTO'!D912,'MODELO ORÇAMENTO'!$I$14:I912,DADOS!$AE$5),COUNTIFS('MODELO ORÇAMENTO'!$D$14:D912,'MODELO ORÇAMENTO'!D912,'MODELO ORÇAMENTO'!$I$14:I912,DADOS!$AE$5))))</f>
        <v>15</v>
      </c>
      <c r="F912">
        <f>IF(I912="","",IF(I912=DADOS!$AE$4,"",IF(OR(I912=DADOS!$AE$5,I912=DADOS!$AE$6,I912=DADOS!$AE$7),COUNTIFS('MODELO ORÇAMENTO'!$D$14:D912,'MODELO ORÇAMENTO'!D912,'MODELO ORÇAMENTO'!$E$14:E912,'MODELO ORÇAMENTO'!E912,'MODELO ORÇAMENTO'!$I$14:I912,DADOS!$AE$6),COUNTIFS('MODELO ORÇAMENTO'!$D$14:D912,'MODELO ORÇAMENTO'!D912,'MODELO ORÇAMENTO'!$E$14:E912,'MODELO ORÇAMENTO'!E912,'MODELO ORÇAMENTO'!$I$14:I912,DADOS!$AE$6))))</f>
        <v>0</v>
      </c>
      <c r="G912">
        <f>IF(I912="","",IF(I912=DADOS!$AE$4,"",IF(OR(I912=DADOS!$AE$5,I912=DADOS!$AE$6,I912=DADOS!$AE$7),COUNTIFS('MODELO ORÇAMENTO'!$D$14:D912,'MODELO ORÇAMENTO'!D912,'MODELO ORÇAMENTO'!$E$14:E912,'MODELO ORÇAMENTO'!E912,'MODELO ORÇAMENTO'!$F$14:F912,'MODELO ORÇAMENTO'!F912,'MODELO ORÇAMENTO'!$I$14:I912,DADOS!$AE$7),COUNTIFS('MODELO ORÇAMENTO'!$D$14:D912,'MODELO ORÇAMENTO'!D912,'MODELO ORÇAMENTO'!$E$14:E912,'MODELO ORÇAMENTO'!E912,'MODELO ORÇAMENTO'!$F$14:F912,'MODELO ORÇAMENTO'!F912,'MODELO ORÇAMENTO'!$I$14:I912,DADOS!$AE$7))))</f>
        <v>0</v>
      </c>
      <c r="H912">
        <f>IF(I912="","",COUNTIFS('MODELO ORÇAMENTO'!$D$14:D912,'MODELO ORÇAMENTO'!D912,'MODELO ORÇAMENTO'!$E$14:E912,'MODELO ORÇAMENTO'!E912,'MODELO ORÇAMENTO'!$F$14:F912,'MODELO ORÇAMENTO'!F912,'MODELO ORÇAMENTO'!$G$14:G912,'MODELO ORÇAMENTO'!G912,'MODELO ORÇAMENTO'!$I$14:I912,DADOS!$AE$8))</f>
        <v>10</v>
      </c>
      <c r="I912" t="s">
        <v>16</v>
      </c>
      <c r="K912" s="49"/>
      <c r="L912" s="2" t="s">
        <v>1264</v>
      </c>
      <c r="O912" s="4" t="s">
        <v>823</v>
      </c>
      <c r="P912" s="3" t="s">
        <v>41</v>
      </c>
      <c r="Q912" s="5">
        <v>3</v>
      </c>
      <c r="R912" s="7"/>
      <c r="S912" s="6"/>
      <c r="T912" s="8"/>
      <c r="U912" s="2" t="s">
        <v>42</v>
      </c>
      <c r="V912" s="43"/>
      <c r="Z912" s="10" t="s">
        <v>0</v>
      </c>
      <c r="AA912" s="10" t="s">
        <v>0</v>
      </c>
      <c r="AB912" s="10" t="s">
        <v>0</v>
      </c>
      <c r="AC912" s="10" t="s">
        <v>0</v>
      </c>
      <c r="AE912" s="10" t="s">
        <v>0</v>
      </c>
      <c r="AF912" s="10" t="s">
        <v>0</v>
      </c>
      <c r="AG912" s="10" t="s">
        <v>0</v>
      </c>
      <c r="AH912" s="10" t="s">
        <v>0</v>
      </c>
      <c r="AI912" s="10" t="s">
        <v>0</v>
      </c>
    </row>
    <row r="913" spans="2:35" ht="45" x14ac:dyDescent="0.25">
      <c r="B913">
        <f>IFERROR(IF(I913=DADOS!$AE$8,S913,""),0)</f>
        <v>0</v>
      </c>
      <c r="C913">
        <f>IF(I913=DADOS!$AE$8,S913,"")</f>
        <v>0</v>
      </c>
      <c r="D913">
        <f>IF(I913="","",COUNTIF(I$12:I913,DADOS!$AE$4))</f>
        <v>4</v>
      </c>
      <c r="E913">
        <f>IF(I913="","",IF(I913=DADOS!$AE$4,"",IF(OR(I913=DADOS!$AE$5,I913=DADOS!$AE$6,I913=DADOS!$AE$7),COUNTIFS('MODELO ORÇAMENTO'!$D$14:D913,'MODELO ORÇAMENTO'!D913,'MODELO ORÇAMENTO'!$I$14:I913,DADOS!$AE$5),COUNTIFS('MODELO ORÇAMENTO'!$D$14:D913,'MODELO ORÇAMENTO'!D913,'MODELO ORÇAMENTO'!$I$14:I913,DADOS!$AE$5))))</f>
        <v>15</v>
      </c>
      <c r="F913">
        <f>IF(I913="","",IF(I913=DADOS!$AE$4,"",IF(OR(I913=DADOS!$AE$5,I913=DADOS!$AE$6,I913=DADOS!$AE$7),COUNTIFS('MODELO ORÇAMENTO'!$D$14:D913,'MODELO ORÇAMENTO'!D913,'MODELO ORÇAMENTO'!$E$14:E913,'MODELO ORÇAMENTO'!E913,'MODELO ORÇAMENTO'!$I$14:I913,DADOS!$AE$6),COUNTIFS('MODELO ORÇAMENTO'!$D$14:D913,'MODELO ORÇAMENTO'!D913,'MODELO ORÇAMENTO'!$E$14:E913,'MODELO ORÇAMENTO'!E913,'MODELO ORÇAMENTO'!$I$14:I913,DADOS!$AE$6))))</f>
        <v>0</v>
      </c>
      <c r="G913">
        <f>IF(I913="","",IF(I913=DADOS!$AE$4,"",IF(OR(I913=DADOS!$AE$5,I913=DADOS!$AE$6,I913=DADOS!$AE$7),COUNTIFS('MODELO ORÇAMENTO'!$D$14:D913,'MODELO ORÇAMENTO'!D913,'MODELO ORÇAMENTO'!$E$14:E913,'MODELO ORÇAMENTO'!E913,'MODELO ORÇAMENTO'!$F$14:F913,'MODELO ORÇAMENTO'!F913,'MODELO ORÇAMENTO'!$I$14:I913,DADOS!$AE$7),COUNTIFS('MODELO ORÇAMENTO'!$D$14:D913,'MODELO ORÇAMENTO'!D913,'MODELO ORÇAMENTO'!$E$14:E913,'MODELO ORÇAMENTO'!E913,'MODELO ORÇAMENTO'!$F$14:F913,'MODELO ORÇAMENTO'!F913,'MODELO ORÇAMENTO'!$I$14:I913,DADOS!$AE$7))))</f>
        <v>0</v>
      </c>
      <c r="H913">
        <f>IF(I913="","",COUNTIFS('MODELO ORÇAMENTO'!$D$14:D913,'MODELO ORÇAMENTO'!D913,'MODELO ORÇAMENTO'!$E$14:E913,'MODELO ORÇAMENTO'!E913,'MODELO ORÇAMENTO'!$F$14:F913,'MODELO ORÇAMENTO'!F913,'MODELO ORÇAMENTO'!$G$14:G913,'MODELO ORÇAMENTO'!G913,'MODELO ORÇAMENTO'!$I$14:I913,DADOS!$AE$8))</f>
        <v>11</v>
      </c>
      <c r="I913" t="s">
        <v>16</v>
      </c>
      <c r="K913" s="49"/>
      <c r="L913" s="2" t="s">
        <v>1265</v>
      </c>
      <c r="O913" s="4" t="s">
        <v>825</v>
      </c>
      <c r="P913" s="3" t="s">
        <v>75</v>
      </c>
      <c r="Q913" s="5">
        <v>3</v>
      </c>
      <c r="R913" s="7"/>
      <c r="S913" s="6"/>
      <c r="T913" s="8"/>
      <c r="U913" s="2" t="s">
        <v>42</v>
      </c>
      <c r="V913" s="43"/>
      <c r="Z913" s="10" t="s">
        <v>0</v>
      </c>
      <c r="AA913" s="10" t="s">
        <v>0</v>
      </c>
      <c r="AB913" s="10" t="s">
        <v>0</v>
      </c>
      <c r="AC913" s="10" t="s">
        <v>0</v>
      </c>
      <c r="AE913" s="10" t="s">
        <v>0</v>
      </c>
      <c r="AF913" s="10" t="s">
        <v>0</v>
      </c>
      <c r="AG913" s="10" t="s">
        <v>0</v>
      </c>
      <c r="AH913" s="10" t="s">
        <v>0</v>
      </c>
      <c r="AI913" s="10" t="s">
        <v>0</v>
      </c>
    </row>
    <row r="914" spans="2:35" ht="30" x14ac:dyDescent="0.25">
      <c r="B914">
        <f>IFERROR(IF(I914=DADOS!$AE$8,S914,""),0)</f>
        <v>0</v>
      </c>
      <c r="C914">
        <f>IF(I914=DADOS!$AE$8,S914,"")</f>
        <v>0</v>
      </c>
      <c r="D914">
        <f>IF(I914="","",COUNTIF(I$12:I914,DADOS!$AE$4))</f>
        <v>4</v>
      </c>
      <c r="E914">
        <f>IF(I914="","",IF(I914=DADOS!$AE$4,"",IF(OR(I914=DADOS!$AE$5,I914=DADOS!$AE$6,I914=DADOS!$AE$7),COUNTIFS('MODELO ORÇAMENTO'!$D$14:D914,'MODELO ORÇAMENTO'!D914,'MODELO ORÇAMENTO'!$I$14:I914,DADOS!$AE$5),COUNTIFS('MODELO ORÇAMENTO'!$D$14:D914,'MODELO ORÇAMENTO'!D914,'MODELO ORÇAMENTO'!$I$14:I914,DADOS!$AE$5))))</f>
        <v>15</v>
      </c>
      <c r="F914">
        <f>IF(I914="","",IF(I914=DADOS!$AE$4,"",IF(OR(I914=DADOS!$AE$5,I914=DADOS!$AE$6,I914=DADOS!$AE$7),COUNTIFS('MODELO ORÇAMENTO'!$D$14:D914,'MODELO ORÇAMENTO'!D914,'MODELO ORÇAMENTO'!$E$14:E914,'MODELO ORÇAMENTO'!E914,'MODELO ORÇAMENTO'!$I$14:I914,DADOS!$AE$6),COUNTIFS('MODELO ORÇAMENTO'!$D$14:D914,'MODELO ORÇAMENTO'!D914,'MODELO ORÇAMENTO'!$E$14:E914,'MODELO ORÇAMENTO'!E914,'MODELO ORÇAMENTO'!$I$14:I914,DADOS!$AE$6))))</f>
        <v>0</v>
      </c>
      <c r="G914">
        <f>IF(I914="","",IF(I914=DADOS!$AE$4,"",IF(OR(I914=DADOS!$AE$5,I914=DADOS!$AE$6,I914=DADOS!$AE$7),COUNTIFS('MODELO ORÇAMENTO'!$D$14:D914,'MODELO ORÇAMENTO'!D914,'MODELO ORÇAMENTO'!$E$14:E914,'MODELO ORÇAMENTO'!E914,'MODELO ORÇAMENTO'!$F$14:F914,'MODELO ORÇAMENTO'!F914,'MODELO ORÇAMENTO'!$I$14:I914,DADOS!$AE$7),COUNTIFS('MODELO ORÇAMENTO'!$D$14:D914,'MODELO ORÇAMENTO'!D914,'MODELO ORÇAMENTO'!$E$14:E914,'MODELO ORÇAMENTO'!E914,'MODELO ORÇAMENTO'!$F$14:F914,'MODELO ORÇAMENTO'!F914,'MODELO ORÇAMENTO'!$I$14:I914,DADOS!$AE$7))))</f>
        <v>0</v>
      </c>
      <c r="H914">
        <f>IF(I914="","",COUNTIFS('MODELO ORÇAMENTO'!$D$14:D914,'MODELO ORÇAMENTO'!D914,'MODELO ORÇAMENTO'!$E$14:E914,'MODELO ORÇAMENTO'!E914,'MODELO ORÇAMENTO'!$F$14:F914,'MODELO ORÇAMENTO'!F914,'MODELO ORÇAMENTO'!$G$14:G914,'MODELO ORÇAMENTO'!G914,'MODELO ORÇAMENTO'!$I$14:I914,DADOS!$AE$8))</f>
        <v>12</v>
      </c>
      <c r="I914" t="s">
        <v>16</v>
      </c>
      <c r="K914" s="49"/>
      <c r="L914" s="2" t="s">
        <v>1266</v>
      </c>
      <c r="O914" s="4" t="s">
        <v>827</v>
      </c>
      <c r="P914" s="3" t="s">
        <v>49</v>
      </c>
      <c r="Q914" s="5">
        <v>3.8879999999999999</v>
      </c>
      <c r="R914" s="7"/>
      <c r="S914" s="6"/>
      <c r="T914" s="8"/>
      <c r="U914" s="2" t="s">
        <v>42</v>
      </c>
      <c r="V914" s="43"/>
      <c r="Z914" s="10" t="s">
        <v>0</v>
      </c>
      <c r="AA914" s="10" t="s">
        <v>0</v>
      </c>
      <c r="AB914" s="10" t="s">
        <v>0</v>
      </c>
      <c r="AC914" s="10" t="s">
        <v>0</v>
      </c>
      <c r="AE914" s="10" t="s">
        <v>0</v>
      </c>
      <c r="AF914" s="10" t="s">
        <v>0</v>
      </c>
      <c r="AG914" s="10" t="s">
        <v>0</v>
      </c>
      <c r="AH914" s="10" t="s">
        <v>0</v>
      </c>
      <c r="AI914" s="10" t="s">
        <v>0</v>
      </c>
    </row>
    <row r="915" spans="2:35" ht="45" x14ac:dyDescent="0.25">
      <c r="B915">
        <f>IFERROR(IF(I915=DADOS!$AE$8,S915,""),0)</f>
        <v>0</v>
      </c>
      <c r="C915">
        <f>IF(I915=DADOS!$AE$8,S915,"")</f>
        <v>0</v>
      </c>
      <c r="D915">
        <f>IF(I915="","",COUNTIF(I$12:I915,DADOS!$AE$4))</f>
        <v>4</v>
      </c>
      <c r="E915">
        <f>IF(I915="","",IF(I915=DADOS!$AE$4,"",IF(OR(I915=DADOS!$AE$5,I915=DADOS!$AE$6,I915=DADOS!$AE$7),COUNTIFS('MODELO ORÇAMENTO'!$D$14:D915,'MODELO ORÇAMENTO'!D915,'MODELO ORÇAMENTO'!$I$14:I915,DADOS!$AE$5),COUNTIFS('MODELO ORÇAMENTO'!$D$14:D915,'MODELO ORÇAMENTO'!D915,'MODELO ORÇAMENTO'!$I$14:I915,DADOS!$AE$5))))</f>
        <v>15</v>
      </c>
      <c r="F915">
        <f>IF(I915="","",IF(I915=DADOS!$AE$4,"",IF(OR(I915=DADOS!$AE$5,I915=DADOS!$AE$6,I915=DADOS!$AE$7),COUNTIFS('MODELO ORÇAMENTO'!$D$14:D915,'MODELO ORÇAMENTO'!D915,'MODELO ORÇAMENTO'!$E$14:E915,'MODELO ORÇAMENTO'!E915,'MODELO ORÇAMENTO'!$I$14:I915,DADOS!$AE$6),COUNTIFS('MODELO ORÇAMENTO'!$D$14:D915,'MODELO ORÇAMENTO'!D915,'MODELO ORÇAMENTO'!$E$14:E915,'MODELO ORÇAMENTO'!E915,'MODELO ORÇAMENTO'!$I$14:I915,DADOS!$AE$6))))</f>
        <v>0</v>
      </c>
      <c r="G915">
        <f>IF(I915="","",IF(I915=DADOS!$AE$4,"",IF(OR(I915=DADOS!$AE$5,I915=DADOS!$AE$6,I915=DADOS!$AE$7),COUNTIFS('MODELO ORÇAMENTO'!$D$14:D915,'MODELO ORÇAMENTO'!D915,'MODELO ORÇAMENTO'!$E$14:E915,'MODELO ORÇAMENTO'!E915,'MODELO ORÇAMENTO'!$F$14:F915,'MODELO ORÇAMENTO'!F915,'MODELO ORÇAMENTO'!$I$14:I915,DADOS!$AE$7),COUNTIFS('MODELO ORÇAMENTO'!$D$14:D915,'MODELO ORÇAMENTO'!D915,'MODELO ORÇAMENTO'!$E$14:E915,'MODELO ORÇAMENTO'!E915,'MODELO ORÇAMENTO'!$F$14:F915,'MODELO ORÇAMENTO'!F915,'MODELO ORÇAMENTO'!$I$14:I915,DADOS!$AE$7))))</f>
        <v>0</v>
      </c>
      <c r="H915">
        <f>IF(I915="","",COUNTIFS('MODELO ORÇAMENTO'!$D$14:D915,'MODELO ORÇAMENTO'!D915,'MODELO ORÇAMENTO'!$E$14:E915,'MODELO ORÇAMENTO'!E915,'MODELO ORÇAMENTO'!$F$14:F915,'MODELO ORÇAMENTO'!F915,'MODELO ORÇAMENTO'!$G$14:G915,'MODELO ORÇAMENTO'!G915,'MODELO ORÇAMENTO'!$I$14:I915,DADOS!$AE$8))</f>
        <v>13</v>
      </c>
      <c r="I915" t="s">
        <v>16</v>
      </c>
      <c r="K915" s="49"/>
      <c r="L915" s="2" t="s">
        <v>1267</v>
      </c>
      <c r="O915" s="4" t="s">
        <v>829</v>
      </c>
      <c r="P915" s="3" t="s">
        <v>52</v>
      </c>
      <c r="Q915" s="5">
        <v>3</v>
      </c>
      <c r="R915" s="7"/>
      <c r="S915" s="6"/>
      <c r="T915" s="8"/>
      <c r="U915" s="2" t="s">
        <v>42</v>
      </c>
      <c r="V915" s="43"/>
      <c r="Z915" s="10" t="s">
        <v>0</v>
      </c>
      <c r="AA915" s="10" t="s">
        <v>0</v>
      </c>
      <c r="AB915" s="10" t="s">
        <v>0</v>
      </c>
      <c r="AC915" s="10" t="s">
        <v>0</v>
      </c>
      <c r="AE915" s="10" t="s">
        <v>0</v>
      </c>
      <c r="AF915" s="10" t="s">
        <v>0</v>
      </c>
      <c r="AG915" s="10" t="s">
        <v>0</v>
      </c>
      <c r="AH915" s="10" t="s">
        <v>0</v>
      </c>
      <c r="AI915" s="10" t="s">
        <v>0</v>
      </c>
    </row>
    <row r="916" spans="2:35" ht="30" x14ac:dyDescent="0.25">
      <c r="B916">
        <f>IFERROR(IF(I916=DADOS!$AE$8,S916,""),0)</f>
        <v>0</v>
      </c>
      <c r="C916">
        <f>IF(I916=DADOS!$AE$8,S916,"")</f>
        <v>0</v>
      </c>
      <c r="D916">
        <f>IF(I916="","",COUNTIF(I$12:I916,DADOS!$AE$4))</f>
        <v>4</v>
      </c>
      <c r="E916">
        <f>IF(I916="","",IF(I916=DADOS!$AE$4,"",IF(OR(I916=DADOS!$AE$5,I916=DADOS!$AE$6,I916=DADOS!$AE$7),COUNTIFS('MODELO ORÇAMENTO'!$D$14:D916,'MODELO ORÇAMENTO'!D916,'MODELO ORÇAMENTO'!$I$14:I916,DADOS!$AE$5),COUNTIFS('MODELO ORÇAMENTO'!$D$14:D916,'MODELO ORÇAMENTO'!D916,'MODELO ORÇAMENTO'!$I$14:I916,DADOS!$AE$5))))</f>
        <v>15</v>
      </c>
      <c r="F916">
        <f>IF(I916="","",IF(I916=DADOS!$AE$4,"",IF(OR(I916=DADOS!$AE$5,I916=DADOS!$AE$6,I916=DADOS!$AE$7),COUNTIFS('MODELO ORÇAMENTO'!$D$14:D916,'MODELO ORÇAMENTO'!D916,'MODELO ORÇAMENTO'!$E$14:E916,'MODELO ORÇAMENTO'!E916,'MODELO ORÇAMENTO'!$I$14:I916,DADOS!$AE$6),COUNTIFS('MODELO ORÇAMENTO'!$D$14:D916,'MODELO ORÇAMENTO'!D916,'MODELO ORÇAMENTO'!$E$14:E916,'MODELO ORÇAMENTO'!E916,'MODELO ORÇAMENTO'!$I$14:I916,DADOS!$AE$6))))</f>
        <v>0</v>
      </c>
      <c r="G916">
        <f>IF(I916="","",IF(I916=DADOS!$AE$4,"",IF(OR(I916=DADOS!$AE$5,I916=DADOS!$AE$6,I916=DADOS!$AE$7),COUNTIFS('MODELO ORÇAMENTO'!$D$14:D916,'MODELO ORÇAMENTO'!D916,'MODELO ORÇAMENTO'!$E$14:E916,'MODELO ORÇAMENTO'!E916,'MODELO ORÇAMENTO'!$F$14:F916,'MODELO ORÇAMENTO'!F916,'MODELO ORÇAMENTO'!$I$14:I916,DADOS!$AE$7),COUNTIFS('MODELO ORÇAMENTO'!$D$14:D916,'MODELO ORÇAMENTO'!D916,'MODELO ORÇAMENTO'!$E$14:E916,'MODELO ORÇAMENTO'!E916,'MODELO ORÇAMENTO'!$F$14:F916,'MODELO ORÇAMENTO'!F916,'MODELO ORÇAMENTO'!$I$14:I916,DADOS!$AE$7))))</f>
        <v>0</v>
      </c>
      <c r="H916">
        <f>IF(I916="","",COUNTIFS('MODELO ORÇAMENTO'!$D$14:D916,'MODELO ORÇAMENTO'!D916,'MODELO ORÇAMENTO'!$E$14:E916,'MODELO ORÇAMENTO'!E916,'MODELO ORÇAMENTO'!$F$14:F916,'MODELO ORÇAMENTO'!F916,'MODELO ORÇAMENTO'!$G$14:G916,'MODELO ORÇAMENTO'!G916,'MODELO ORÇAMENTO'!$I$14:I916,DADOS!$AE$8))</f>
        <v>14</v>
      </c>
      <c r="I916" t="s">
        <v>16</v>
      </c>
      <c r="K916" s="49"/>
      <c r="L916" s="2" t="s">
        <v>1268</v>
      </c>
      <c r="O916" s="4" t="s">
        <v>1269</v>
      </c>
      <c r="P916" s="3" t="s">
        <v>41</v>
      </c>
      <c r="Q916" s="5">
        <v>2</v>
      </c>
      <c r="R916" s="7"/>
      <c r="S916" s="6"/>
      <c r="T916" s="8"/>
      <c r="U916" s="2" t="s">
        <v>42</v>
      </c>
      <c r="V916" s="43"/>
      <c r="Z916" s="10" t="s">
        <v>0</v>
      </c>
      <c r="AA916" s="10" t="s">
        <v>0</v>
      </c>
      <c r="AB916" s="10" t="s">
        <v>0</v>
      </c>
      <c r="AC916" s="10" t="s">
        <v>0</v>
      </c>
      <c r="AE916" s="10" t="s">
        <v>0</v>
      </c>
      <c r="AF916" s="10" t="s">
        <v>0</v>
      </c>
      <c r="AG916" s="10" t="s">
        <v>0</v>
      </c>
      <c r="AH916" s="10" t="s">
        <v>0</v>
      </c>
      <c r="AI916" s="10" t="s">
        <v>0</v>
      </c>
    </row>
    <row r="917" spans="2:35" ht="45" x14ac:dyDescent="0.25">
      <c r="B917">
        <f>IFERROR(IF(I917=DADOS!$AE$8,S917,""),0)</f>
        <v>0</v>
      </c>
      <c r="C917">
        <f>IF(I917=DADOS!$AE$8,S917,"")</f>
        <v>0</v>
      </c>
      <c r="D917">
        <f>IF(I917="","",COUNTIF(I$12:I917,DADOS!$AE$4))</f>
        <v>4</v>
      </c>
      <c r="E917">
        <f>IF(I917="","",IF(I917=DADOS!$AE$4,"",IF(OR(I917=DADOS!$AE$5,I917=DADOS!$AE$6,I917=DADOS!$AE$7),COUNTIFS('MODELO ORÇAMENTO'!$D$14:D917,'MODELO ORÇAMENTO'!D917,'MODELO ORÇAMENTO'!$I$14:I917,DADOS!$AE$5),COUNTIFS('MODELO ORÇAMENTO'!$D$14:D917,'MODELO ORÇAMENTO'!D917,'MODELO ORÇAMENTO'!$I$14:I917,DADOS!$AE$5))))</f>
        <v>15</v>
      </c>
      <c r="F917">
        <f>IF(I917="","",IF(I917=DADOS!$AE$4,"",IF(OR(I917=DADOS!$AE$5,I917=DADOS!$AE$6,I917=DADOS!$AE$7),COUNTIFS('MODELO ORÇAMENTO'!$D$14:D917,'MODELO ORÇAMENTO'!D917,'MODELO ORÇAMENTO'!$E$14:E917,'MODELO ORÇAMENTO'!E917,'MODELO ORÇAMENTO'!$I$14:I917,DADOS!$AE$6),COUNTIFS('MODELO ORÇAMENTO'!$D$14:D917,'MODELO ORÇAMENTO'!D917,'MODELO ORÇAMENTO'!$E$14:E917,'MODELO ORÇAMENTO'!E917,'MODELO ORÇAMENTO'!$I$14:I917,DADOS!$AE$6))))</f>
        <v>0</v>
      </c>
      <c r="G917">
        <f>IF(I917="","",IF(I917=DADOS!$AE$4,"",IF(OR(I917=DADOS!$AE$5,I917=DADOS!$AE$6,I917=DADOS!$AE$7),COUNTIFS('MODELO ORÇAMENTO'!$D$14:D917,'MODELO ORÇAMENTO'!D917,'MODELO ORÇAMENTO'!$E$14:E917,'MODELO ORÇAMENTO'!E917,'MODELO ORÇAMENTO'!$F$14:F917,'MODELO ORÇAMENTO'!F917,'MODELO ORÇAMENTO'!$I$14:I917,DADOS!$AE$7),COUNTIFS('MODELO ORÇAMENTO'!$D$14:D917,'MODELO ORÇAMENTO'!D917,'MODELO ORÇAMENTO'!$E$14:E917,'MODELO ORÇAMENTO'!E917,'MODELO ORÇAMENTO'!$F$14:F917,'MODELO ORÇAMENTO'!F917,'MODELO ORÇAMENTO'!$I$14:I917,DADOS!$AE$7))))</f>
        <v>0</v>
      </c>
      <c r="H917">
        <f>IF(I917="","",COUNTIFS('MODELO ORÇAMENTO'!$D$14:D917,'MODELO ORÇAMENTO'!D917,'MODELO ORÇAMENTO'!$E$14:E917,'MODELO ORÇAMENTO'!E917,'MODELO ORÇAMENTO'!$F$14:F917,'MODELO ORÇAMENTO'!F917,'MODELO ORÇAMENTO'!$G$14:G917,'MODELO ORÇAMENTO'!G917,'MODELO ORÇAMENTO'!$I$14:I917,DADOS!$AE$8))</f>
        <v>15</v>
      </c>
      <c r="I917" t="s">
        <v>16</v>
      </c>
      <c r="K917" s="49"/>
      <c r="L917" s="2" t="s">
        <v>1270</v>
      </c>
      <c r="O917" s="4" t="s">
        <v>1271</v>
      </c>
      <c r="P917" s="3" t="s">
        <v>52</v>
      </c>
      <c r="Q917" s="5">
        <v>1</v>
      </c>
      <c r="R917" s="7"/>
      <c r="S917" s="6"/>
      <c r="T917" s="8"/>
      <c r="U917" s="2" t="s">
        <v>42</v>
      </c>
      <c r="V917" s="43"/>
      <c r="Z917" s="10" t="s">
        <v>0</v>
      </c>
      <c r="AA917" s="10" t="s">
        <v>0</v>
      </c>
      <c r="AB917" s="10" t="s">
        <v>0</v>
      </c>
      <c r="AC917" s="10" t="s">
        <v>0</v>
      </c>
      <c r="AE917" s="10" t="s">
        <v>0</v>
      </c>
      <c r="AF917" s="10" t="s">
        <v>0</v>
      </c>
      <c r="AG917" s="10" t="s">
        <v>0</v>
      </c>
      <c r="AH917" s="10" t="s">
        <v>0</v>
      </c>
      <c r="AI917" s="10" t="s">
        <v>0</v>
      </c>
    </row>
    <row r="918" spans="2:35" ht="30" x14ac:dyDescent="0.25">
      <c r="B918">
        <f>IFERROR(IF(I918=DADOS!$AE$8,S918,""),0)</f>
        <v>0</v>
      </c>
      <c r="C918">
        <f>IF(I918=DADOS!$AE$8,S918,"")</f>
        <v>0</v>
      </c>
      <c r="D918">
        <f>IF(I918="","",COUNTIF(I$12:I918,DADOS!$AE$4))</f>
        <v>4</v>
      </c>
      <c r="E918">
        <f>IF(I918="","",IF(I918=DADOS!$AE$4,"",IF(OR(I918=DADOS!$AE$5,I918=DADOS!$AE$6,I918=DADOS!$AE$7),COUNTIFS('MODELO ORÇAMENTO'!$D$14:D918,'MODELO ORÇAMENTO'!D918,'MODELO ORÇAMENTO'!$I$14:I918,DADOS!$AE$5),COUNTIFS('MODELO ORÇAMENTO'!$D$14:D918,'MODELO ORÇAMENTO'!D918,'MODELO ORÇAMENTO'!$I$14:I918,DADOS!$AE$5))))</f>
        <v>15</v>
      </c>
      <c r="F918">
        <f>IF(I918="","",IF(I918=DADOS!$AE$4,"",IF(OR(I918=DADOS!$AE$5,I918=DADOS!$AE$6,I918=DADOS!$AE$7),COUNTIFS('MODELO ORÇAMENTO'!$D$14:D918,'MODELO ORÇAMENTO'!D918,'MODELO ORÇAMENTO'!$E$14:E918,'MODELO ORÇAMENTO'!E918,'MODELO ORÇAMENTO'!$I$14:I918,DADOS!$AE$6),COUNTIFS('MODELO ORÇAMENTO'!$D$14:D918,'MODELO ORÇAMENTO'!D918,'MODELO ORÇAMENTO'!$E$14:E918,'MODELO ORÇAMENTO'!E918,'MODELO ORÇAMENTO'!$I$14:I918,DADOS!$AE$6))))</f>
        <v>0</v>
      </c>
      <c r="G918">
        <f>IF(I918="","",IF(I918=DADOS!$AE$4,"",IF(OR(I918=DADOS!$AE$5,I918=DADOS!$AE$6,I918=DADOS!$AE$7),COUNTIFS('MODELO ORÇAMENTO'!$D$14:D918,'MODELO ORÇAMENTO'!D918,'MODELO ORÇAMENTO'!$E$14:E918,'MODELO ORÇAMENTO'!E918,'MODELO ORÇAMENTO'!$F$14:F918,'MODELO ORÇAMENTO'!F918,'MODELO ORÇAMENTO'!$I$14:I918,DADOS!$AE$7),COUNTIFS('MODELO ORÇAMENTO'!$D$14:D918,'MODELO ORÇAMENTO'!D918,'MODELO ORÇAMENTO'!$E$14:E918,'MODELO ORÇAMENTO'!E918,'MODELO ORÇAMENTO'!$F$14:F918,'MODELO ORÇAMENTO'!F918,'MODELO ORÇAMENTO'!$I$14:I918,DADOS!$AE$7))))</f>
        <v>0</v>
      </c>
      <c r="H918">
        <f>IF(I918="","",COUNTIFS('MODELO ORÇAMENTO'!$D$14:D918,'MODELO ORÇAMENTO'!D918,'MODELO ORÇAMENTO'!$E$14:E918,'MODELO ORÇAMENTO'!E918,'MODELO ORÇAMENTO'!$F$14:F918,'MODELO ORÇAMENTO'!F918,'MODELO ORÇAMENTO'!$G$14:G918,'MODELO ORÇAMENTO'!G918,'MODELO ORÇAMENTO'!$I$14:I918,DADOS!$AE$8))</f>
        <v>16</v>
      </c>
      <c r="I918" t="s">
        <v>16</v>
      </c>
      <c r="K918" s="49"/>
      <c r="L918" s="2" t="s">
        <v>1272</v>
      </c>
      <c r="O918" s="4" t="s">
        <v>1269</v>
      </c>
      <c r="P918" s="3" t="s">
        <v>41</v>
      </c>
      <c r="Q918" s="5">
        <v>1</v>
      </c>
      <c r="R918" s="7"/>
      <c r="S918" s="6"/>
      <c r="T918" s="8"/>
      <c r="U918" s="2" t="s">
        <v>42</v>
      </c>
      <c r="V918" s="43"/>
      <c r="Z918" s="10" t="s">
        <v>0</v>
      </c>
      <c r="AA918" s="10" t="s">
        <v>0</v>
      </c>
      <c r="AB918" s="10" t="s">
        <v>0</v>
      </c>
      <c r="AC918" s="10" t="s">
        <v>0</v>
      </c>
      <c r="AE918" s="10" t="s">
        <v>0</v>
      </c>
      <c r="AF918" s="10" t="s">
        <v>0</v>
      </c>
      <c r="AG918" s="10" t="s">
        <v>0</v>
      </c>
      <c r="AH918" s="10" t="s">
        <v>0</v>
      </c>
      <c r="AI918" s="10" t="s">
        <v>0</v>
      </c>
    </row>
    <row r="919" spans="2:35" x14ac:dyDescent="0.25">
      <c r="B919">
        <f>IFERROR(IF(I919=DADOS!$AE$8,S919,""),0)</f>
        <v>0</v>
      </c>
      <c r="C919">
        <f>IF(I919=DADOS!$AE$8,S919,"")</f>
        <v>0</v>
      </c>
      <c r="D919">
        <f>IF(I919="","",COUNTIF(I$12:I919,DADOS!$AE$4))</f>
        <v>4</v>
      </c>
      <c r="E919">
        <f>IF(I919="","",IF(I919=DADOS!$AE$4,"",IF(OR(I919=DADOS!$AE$5,I919=DADOS!$AE$6,I919=DADOS!$AE$7),COUNTIFS('MODELO ORÇAMENTO'!$D$14:D919,'MODELO ORÇAMENTO'!D919,'MODELO ORÇAMENTO'!$I$14:I919,DADOS!$AE$5),COUNTIFS('MODELO ORÇAMENTO'!$D$14:D919,'MODELO ORÇAMENTO'!D919,'MODELO ORÇAMENTO'!$I$14:I919,DADOS!$AE$5))))</f>
        <v>15</v>
      </c>
      <c r="F919">
        <f>IF(I919="","",IF(I919=DADOS!$AE$4,"",IF(OR(I919=DADOS!$AE$5,I919=DADOS!$AE$6,I919=DADOS!$AE$7),COUNTIFS('MODELO ORÇAMENTO'!$D$14:D919,'MODELO ORÇAMENTO'!D919,'MODELO ORÇAMENTO'!$E$14:E919,'MODELO ORÇAMENTO'!E919,'MODELO ORÇAMENTO'!$I$14:I919,DADOS!$AE$6),COUNTIFS('MODELO ORÇAMENTO'!$D$14:D919,'MODELO ORÇAMENTO'!D919,'MODELO ORÇAMENTO'!$E$14:E919,'MODELO ORÇAMENTO'!E919,'MODELO ORÇAMENTO'!$I$14:I919,DADOS!$AE$6))))</f>
        <v>0</v>
      </c>
      <c r="G919">
        <f>IF(I919="","",IF(I919=DADOS!$AE$4,"",IF(OR(I919=DADOS!$AE$5,I919=DADOS!$AE$6,I919=DADOS!$AE$7),COUNTIFS('MODELO ORÇAMENTO'!$D$14:D919,'MODELO ORÇAMENTO'!D919,'MODELO ORÇAMENTO'!$E$14:E919,'MODELO ORÇAMENTO'!E919,'MODELO ORÇAMENTO'!$F$14:F919,'MODELO ORÇAMENTO'!F919,'MODELO ORÇAMENTO'!$I$14:I919,DADOS!$AE$7),COUNTIFS('MODELO ORÇAMENTO'!$D$14:D919,'MODELO ORÇAMENTO'!D919,'MODELO ORÇAMENTO'!$E$14:E919,'MODELO ORÇAMENTO'!E919,'MODELO ORÇAMENTO'!$F$14:F919,'MODELO ORÇAMENTO'!F919,'MODELO ORÇAMENTO'!$I$14:I919,DADOS!$AE$7))))</f>
        <v>0</v>
      </c>
      <c r="H919">
        <f>IF(I919="","",COUNTIFS('MODELO ORÇAMENTO'!$D$14:D919,'MODELO ORÇAMENTO'!D919,'MODELO ORÇAMENTO'!$E$14:E919,'MODELO ORÇAMENTO'!E919,'MODELO ORÇAMENTO'!$F$14:F919,'MODELO ORÇAMENTO'!F919,'MODELO ORÇAMENTO'!$G$14:G919,'MODELO ORÇAMENTO'!G919,'MODELO ORÇAMENTO'!$I$14:I919,DADOS!$AE$8))</f>
        <v>17</v>
      </c>
      <c r="I919" t="s">
        <v>16</v>
      </c>
      <c r="K919" s="49"/>
      <c r="L919" s="2" t="s">
        <v>1273</v>
      </c>
      <c r="O919" s="4" t="s">
        <v>1274</v>
      </c>
      <c r="P919" s="3" t="s">
        <v>75</v>
      </c>
      <c r="Q919" s="5">
        <v>10.649999999999999</v>
      </c>
      <c r="R919" s="7"/>
      <c r="S919" s="6"/>
      <c r="T919" s="8"/>
      <c r="U919" s="2" t="s">
        <v>42</v>
      </c>
      <c r="V919" s="43"/>
      <c r="Z919" s="10" t="s">
        <v>0</v>
      </c>
      <c r="AA919" s="10" t="s">
        <v>0</v>
      </c>
      <c r="AB919" s="10" t="s">
        <v>0</v>
      </c>
      <c r="AC919" s="10" t="s">
        <v>0</v>
      </c>
      <c r="AE919" s="10" t="s">
        <v>0</v>
      </c>
      <c r="AF919" s="10" t="s">
        <v>0</v>
      </c>
      <c r="AG919" s="10" t="s">
        <v>0</v>
      </c>
      <c r="AH919" s="10" t="s">
        <v>0</v>
      </c>
      <c r="AI919" s="10" t="s">
        <v>0</v>
      </c>
    </row>
    <row r="920" spans="2:35" x14ac:dyDescent="0.25">
      <c r="B920">
        <f>IFERROR(IF(I920=DADOS!$AE$8,S920,""),0)</f>
        <v>0</v>
      </c>
      <c r="C920">
        <f>IF(I920=DADOS!$AE$8,S920,"")</f>
        <v>0</v>
      </c>
      <c r="D920">
        <f>IF(I920="","",COUNTIF(I$12:I920,DADOS!$AE$4))</f>
        <v>4</v>
      </c>
      <c r="E920">
        <f>IF(I920="","",IF(I920=DADOS!$AE$4,"",IF(OR(I920=DADOS!$AE$5,I920=DADOS!$AE$6,I920=DADOS!$AE$7),COUNTIFS('MODELO ORÇAMENTO'!$D$14:D920,'MODELO ORÇAMENTO'!D920,'MODELO ORÇAMENTO'!$I$14:I920,DADOS!$AE$5),COUNTIFS('MODELO ORÇAMENTO'!$D$14:D920,'MODELO ORÇAMENTO'!D920,'MODELO ORÇAMENTO'!$I$14:I920,DADOS!$AE$5))))</f>
        <v>15</v>
      </c>
      <c r="F920">
        <f>IF(I920="","",IF(I920=DADOS!$AE$4,"",IF(OR(I920=DADOS!$AE$5,I920=DADOS!$AE$6,I920=DADOS!$AE$7),COUNTIFS('MODELO ORÇAMENTO'!$D$14:D920,'MODELO ORÇAMENTO'!D920,'MODELO ORÇAMENTO'!$E$14:E920,'MODELO ORÇAMENTO'!E920,'MODELO ORÇAMENTO'!$I$14:I920,DADOS!$AE$6),COUNTIFS('MODELO ORÇAMENTO'!$D$14:D920,'MODELO ORÇAMENTO'!D920,'MODELO ORÇAMENTO'!$E$14:E920,'MODELO ORÇAMENTO'!E920,'MODELO ORÇAMENTO'!$I$14:I920,DADOS!$AE$6))))</f>
        <v>0</v>
      </c>
      <c r="G920">
        <f>IF(I920="","",IF(I920=DADOS!$AE$4,"",IF(OR(I920=DADOS!$AE$5,I920=DADOS!$AE$6,I920=DADOS!$AE$7),COUNTIFS('MODELO ORÇAMENTO'!$D$14:D920,'MODELO ORÇAMENTO'!D920,'MODELO ORÇAMENTO'!$E$14:E920,'MODELO ORÇAMENTO'!E920,'MODELO ORÇAMENTO'!$F$14:F920,'MODELO ORÇAMENTO'!F920,'MODELO ORÇAMENTO'!$I$14:I920,DADOS!$AE$7),COUNTIFS('MODELO ORÇAMENTO'!$D$14:D920,'MODELO ORÇAMENTO'!D920,'MODELO ORÇAMENTO'!$E$14:E920,'MODELO ORÇAMENTO'!E920,'MODELO ORÇAMENTO'!$F$14:F920,'MODELO ORÇAMENTO'!F920,'MODELO ORÇAMENTO'!$I$14:I920,DADOS!$AE$7))))</f>
        <v>0</v>
      </c>
      <c r="H920">
        <f>IF(I920="","",COUNTIFS('MODELO ORÇAMENTO'!$D$14:D920,'MODELO ORÇAMENTO'!D920,'MODELO ORÇAMENTO'!$E$14:E920,'MODELO ORÇAMENTO'!E920,'MODELO ORÇAMENTO'!$F$14:F920,'MODELO ORÇAMENTO'!F920,'MODELO ORÇAMENTO'!$G$14:G920,'MODELO ORÇAMENTO'!G920,'MODELO ORÇAMENTO'!$I$14:I920,DADOS!$AE$8))</f>
        <v>18</v>
      </c>
      <c r="I920" t="s">
        <v>16</v>
      </c>
      <c r="K920" s="49"/>
      <c r="L920" s="2" t="s">
        <v>1275</v>
      </c>
      <c r="O920" s="4" t="s">
        <v>1276</v>
      </c>
      <c r="P920" s="3" t="s">
        <v>75</v>
      </c>
      <c r="Q920" s="5">
        <v>1.4</v>
      </c>
      <c r="R920" s="7"/>
      <c r="S920" s="6"/>
      <c r="T920" s="8"/>
      <c r="U920" s="2" t="s">
        <v>42</v>
      </c>
      <c r="V920" s="43"/>
      <c r="Z920" s="10" t="s">
        <v>0</v>
      </c>
      <c r="AA920" s="10" t="s">
        <v>0</v>
      </c>
      <c r="AB920" s="10" t="s">
        <v>0</v>
      </c>
      <c r="AC920" s="10" t="s">
        <v>0</v>
      </c>
      <c r="AE920" s="10" t="s">
        <v>0</v>
      </c>
      <c r="AF920" s="10" t="s">
        <v>0</v>
      </c>
      <c r="AG920" s="10" t="s">
        <v>0</v>
      </c>
      <c r="AH920" s="10" t="s">
        <v>0</v>
      </c>
      <c r="AI920" s="10" t="s">
        <v>0</v>
      </c>
    </row>
    <row r="921" spans="2:35" x14ac:dyDescent="0.25">
      <c r="B921" t="str">
        <f>IFERROR(IF(I921=DADOS!$AE$8,S921,""),0)</f>
        <v/>
      </c>
      <c r="C921" t="str">
        <f>IF(I921=DADOS!$AE$8,S921,"")</f>
        <v/>
      </c>
      <c r="D921" t="str">
        <f>IF(I921="","",COUNTIF(I$12:I921,DADOS!$AE$4))</f>
        <v/>
      </c>
      <c r="E921" t="str">
        <f>IF(I921="","",IF(I921=DADOS!$AE$4,"",IF(OR(I921=DADOS!$AE$5,I921=DADOS!$AE$6,I921=DADOS!$AE$7),COUNTIFS('MODELO ORÇAMENTO'!$D$14:D921,'MODELO ORÇAMENTO'!D921,'MODELO ORÇAMENTO'!$I$14:I921,DADOS!$AE$5),COUNTIFS('MODELO ORÇAMENTO'!$D$14:D921,'MODELO ORÇAMENTO'!D921,'MODELO ORÇAMENTO'!$I$14:I921,DADOS!$AE$5))))</f>
        <v/>
      </c>
      <c r="F921" t="str">
        <f>IF(I921="","",IF(I921=DADOS!$AE$4,"",IF(OR(I921=DADOS!$AE$5,I921=DADOS!$AE$6,I921=DADOS!$AE$7),COUNTIFS('MODELO ORÇAMENTO'!$D$14:D921,'MODELO ORÇAMENTO'!D921,'MODELO ORÇAMENTO'!$E$14:E921,'MODELO ORÇAMENTO'!E921,'MODELO ORÇAMENTO'!$I$14:I921,DADOS!$AE$6),COUNTIFS('MODELO ORÇAMENTO'!$D$14:D921,'MODELO ORÇAMENTO'!D921,'MODELO ORÇAMENTO'!$E$14:E921,'MODELO ORÇAMENTO'!E921,'MODELO ORÇAMENTO'!$I$14:I921,DADOS!$AE$6))))</f>
        <v/>
      </c>
      <c r="G921" t="str">
        <f>IF(I921="","",IF(I921=DADOS!$AE$4,"",IF(OR(I921=DADOS!$AE$5,I921=DADOS!$AE$6,I921=DADOS!$AE$7),COUNTIFS('MODELO ORÇAMENTO'!$D$14:D921,'MODELO ORÇAMENTO'!D921,'MODELO ORÇAMENTO'!$E$14:E921,'MODELO ORÇAMENTO'!E921,'MODELO ORÇAMENTO'!$F$14:F921,'MODELO ORÇAMENTO'!F921,'MODELO ORÇAMENTO'!$I$14:I921,DADOS!$AE$7),COUNTIFS('MODELO ORÇAMENTO'!$D$14:D921,'MODELO ORÇAMENTO'!D921,'MODELO ORÇAMENTO'!$E$14:E921,'MODELO ORÇAMENTO'!E921,'MODELO ORÇAMENTO'!$F$14:F921,'MODELO ORÇAMENTO'!F921,'MODELO ORÇAMENTO'!$I$14:I921,DADOS!$AE$7))))</f>
        <v/>
      </c>
      <c r="H921" t="str">
        <f>IF(I921="","",COUNTIFS('MODELO ORÇAMENTO'!$D$14:D921,'MODELO ORÇAMENTO'!D921,'MODELO ORÇAMENTO'!$E$14:E921,'MODELO ORÇAMENTO'!E921,'MODELO ORÇAMENTO'!$F$14:F921,'MODELO ORÇAMENTO'!F921,'MODELO ORÇAMENTO'!$G$14:G921,'MODELO ORÇAMENTO'!G921,'MODELO ORÇAMENTO'!$I$14:I921,DADOS!$AE$8))</f>
        <v/>
      </c>
      <c r="K921" s="49"/>
      <c r="L921" s="2" t="s">
        <v>0</v>
      </c>
      <c r="O921" s="4" t="s">
        <v>0</v>
      </c>
      <c r="P921" s="3" t="s">
        <v>0</v>
      </c>
      <c r="Q921" s="5" t="s">
        <v>0</v>
      </c>
      <c r="R921" s="7"/>
      <c r="S921" s="6"/>
      <c r="T921" s="8"/>
      <c r="V921" s="43"/>
      <c r="Z921" s="10" t="s">
        <v>0</v>
      </c>
      <c r="AA921" s="10" t="s">
        <v>0</v>
      </c>
      <c r="AB921" s="10" t="s">
        <v>0</v>
      </c>
      <c r="AC921" s="10" t="s">
        <v>0</v>
      </c>
      <c r="AE921" s="10" t="s">
        <v>0</v>
      </c>
      <c r="AF921" s="10" t="s">
        <v>0</v>
      </c>
      <c r="AG921" s="10" t="s">
        <v>0</v>
      </c>
      <c r="AH921" s="10" t="s">
        <v>0</v>
      </c>
      <c r="AI921" s="10" t="s">
        <v>0</v>
      </c>
    </row>
    <row r="922" spans="2:35" x14ac:dyDescent="0.25">
      <c r="B922" t="str">
        <f>IFERROR(IF(I922=DADOS!$AE$8,S922,""),0)</f>
        <v/>
      </c>
      <c r="C922" t="str">
        <f>IF(I922=DADOS!$AE$8,S922,"")</f>
        <v/>
      </c>
      <c r="D922">
        <f>IF(I922="","",COUNTIF(I$12:I922,DADOS!$AE$4))</f>
        <v>4</v>
      </c>
      <c r="E922">
        <f>IF(I922="","",IF(I922=DADOS!$AE$4,"",IF(OR(I922=DADOS!$AE$5,I922=DADOS!$AE$6,I922=DADOS!$AE$7),COUNTIFS('MODELO ORÇAMENTO'!$D$14:D922,'MODELO ORÇAMENTO'!D922,'MODELO ORÇAMENTO'!$I$14:I922,DADOS!$AE$5),COUNTIFS('MODELO ORÇAMENTO'!$D$14:D922,'MODELO ORÇAMENTO'!D922,'MODELO ORÇAMENTO'!$I$14:I922,DADOS!$AE$5))))</f>
        <v>16</v>
      </c>
      <c r="F922">
        <f>IF(I922="","",IF(I922=DADOS!$AE$4,"",IF(OR(I922=DADOS!$AE$5,I922=DADOS!$AE$6,I922=DADOS!$AE$7),COUNTIFS('MODELO ORÇAMENTO'!$D$14:D922,'MODELO ORÇAMENTO'!D922,'MODELO ORÇAMENTO'!$E$14:E922,'MODELO ORÇAMENTO'!E922,'MODELO ORÇAMENTO'!$I$14:I922,DADOS!$AE$6),COUNTIFS('MODELO ORÇAMENTO'!$D$14:D922,'MODELO ORÇAMENTO'!D922,'MODELO ORÇAMENTO'!$E$14:E922,'MODELO ORÇAMENTO'!E922,'MODELO ORÇAMENTO'!$I$14:I922,DADOS!$AE$6))))</f>
        <v>0</v>
      </c>
      <c r="G922">
        <f>IF(I922="","",IF(I922=DADOS!$AE$4,"",IF(OR(I922=DADOS!$AE$5,I922=DADOS!$AE$6,I922=DADOS!$AE$7),COUNTIFS('MODELO ORÇAMENTO'!$D$14:D922,'MODELO ORÇAMENTO'!D922,'MODELO ORÇAMENTO'!$E$14:E922,'MODELO ORÇAMENTO'!E922,'MODELO ORÇAMENTO'!$F$14:F922,'MODELO ORÇAMENTO'!F922,'MODELO ORÇAMENTO'!$I$14:I922,DADOS!$AE$7),COUNTIFS('MODELO ORÇAMENTO'!$D$14:D922,'MODELO ORÇAMENTO'!D922,'MODELO ORÇAMENTO'!$E$14:E922,'MODELO ORÇAMENTO'!E922,'MODELO ORÇAMENTO'!$F$14:F922,'MODELO ORÇAMENTO'!F922,'MODELO ORÇAMENTO'!$I$14:I922,DADOS!$AE$7))))</f>
        <v>0</v>
      </c>
      <c r="H922">
        <f>IF(I922="","",COUNTIFS('MODELO ORÇAMENTO'!$D$14:D922,'MODELO ORÇAMENTO'!D922,'MODELO ORÇAMENTO'!$E$14:E922,'MODELO ORÇAMENTO'!E922,'MODELO ORÇAMENTO'!$F$14:F922,'MODELO ORÇAMENTO'!F922,'MODELO ORÇAMENTO'!$G$14:G922,'MODELO ORÇAMENTO'!G922,'MODELO ORÇAMENTO'!$I$14:I922,DADOS!$AE$8))</f>
        <v>0</v>
      </c>
      <c r="I922" t="s">
        <v>13</v>
      </c>
      <c r="K922" s="49"/>
      <c r="L922" s="2" t="s">
        <v>1277</v>
      </c>
      <c r="O922" s="4" t="s">
        <v>378</v>
      </c>
      <c r="P922" s="3" t="s">
        <v>0</v>
      </c>
      <c r="Q922" s="5" t="s">
        <v>0</v>
      </c>
      <c r="R922" s="7"/>
      <c r="S922" s="6"/>
      <c r="T922" s="8"/>
      <c r="V922" s="43"/>
      <c r="X922" s="9" t="s">
        <v>378</v>
      </c>
      <c r="Z922" s="10" t="s">
        <v>0</v>
      </c>
      <c r="AA922" s="10" t="s">
        <v>0</v>
      </c>
      <c r="AB922" s="10" t="s">
        <v>0</v>
      </c>
      <c r="AC922" s="10" t="s">
        <v>0</v>
      </c>
      <c r="AE922" s="10" t="s">
        <v>0</v>
      </c>
      <c r="AF922" s="10" t="s">
        <v>0</v>
      </c>
      <c r="AG922" s="10" t="s">
        <v>0</v>
      </c>
      <c r="AH922" s="10" t="s">
        <v>0</v>
      </c>
      <c r="AI922" s="10" t="s">
        <v>0</v>
      </c>
    </row>
    <row r="923" spans="2:35" ht="45" x14ac:dyDescent="0.25">
      <c r="B923">
        <f>IFERROR(IF(I923=DADOS!$AE$8,S923,""),0)</f>
        <v>0</v>
      </c>
      <c r="C923">
        <f>IF(I923=DADOS!$AE$8,S923,"")</f>
        <v>0</v>
      </c>
      <c r="D923">
        <f>IF(I923="","",COUNTIF(I$12:I923,DADOS!$AE$4))</f>
        <v>4</v>
      </c>
      <c r="E923">
        <f>IF(I923="","",IF(I923=DADOS!$AE$4,"",IF(OR(I923=DADOS!$AE$5,I923=DADOS!$AE$6,I923=DADOS!$AE$7),COUNTIFS('MODELO ORÇAMENTO'!$D$14:D923,'MODELO ORÇAMENTO'!D923,'MODELO ORÇAMENTO'!$I$14:I923,DADOS!$AE$5),COUNTIFS('MODELO ORÇAMENTO'!$D$14:D923,'MODELO ORÇAMENTO'!D923,'MODELO ORÇAMENTO'!$I$14:I923,DADOS!$AE$5))))</f>
        <v>16</v>
      </c>
      <c r="F923">
        <f>IF(I923="","",IF(I923=DADOS!$AE$4,"",IF(OR(I923=DADOS!$AE$5,I923=DADOS!$AE$6,I923=DADOS!$AE$7),COUNTIFS('MODELO ORÇAMENTO'!$D$14:D923,'MODELO ORÇAMENTO'!D923,'MODELO ORÇAMENTO'!$E$14:E923,'MODELO ORÇAMENTO'!E923,'MODELO ORÇAMENTO'!$I$14:I923,DADOS!$AE$6),COUNTIFS('MODELO ORÇAMENTO'!$D$14:D923,'MODELO ORÇAMENTO'!D923,'MODELO ORÇAMENTO'!$E$14:E923,'MODELO ORÇAMENTO'!E923,'MODELO ORÇAMENTO'!$I$14:I923,DADOS!$AE$6))))</f>
        <v>0</v>
      </c>
      <c r="G923">
        <f>IF(I923="","",IF(I923=DADOS!$AE$4,"",IF(OR(I923=DADOS!$AE$5,I923=DADOS!$AE$6,I923=DADOS!$AE$7),COUNTIFS('MODELO ORÇAMENTO'!$D$14:D923,'MODELO ORÇAMENTO'!D923,'MODELO ORÇAMENTO'!$E$14:E923,'MODELO ORÇAMENTO'!E923,'MODELO ORÇAMENTO'!$F$14:F923,'MODELO ORÇAMENTO'!F923,'MODELO ORÇAMENTO'!$I$14:I923,DADOS!$AE$7),COUNTIFS('MODELO ORÇAMENTO'!$D$14:D923,'MODELO ORÇAMENTO'!D923,'MODELO ORÇAMENTO'!$E$14:E923,'MODELO ORÇAMENTO'!E923,'MODELO ORÇAMENTO'!$F$14:F923,'MODELO ORÇAMENTO'!F923,'MODELO ORÇAMENTO'!$I$14:I923,DADOS!$AE$7))))</f>
        <v>0</v>
      </c>
      <c r="H923">
        <f>IF(I923="","",COUNTIFS('MODELO ORÇAMENTO'!$D$14:D923,'MODELO ORÇAMENTO'!D923,'MODELO ORÇAMENTO'!$E$14:E923,'MODELO ORÇAMENTO'!E923,'MODELO ORÇAMENTO'!$F$14:F923,'MODELO ORÇAMENTO'!F923,'MODELO ORÇAMENTO'!$G$14:G923,'MODELO ORÇAMENTO'!G923,'MODELO ORÇAMENTO'!$I$14:I923,DADOS!$AE$8))</f>
        <v>1</v>
      </c>
      <c r="I923" t="s">
        <v>16</v>
      </c>
      <c r="K923" s="49"/>
      <c r="L923" s="2" t="s">
        <v>1278</v>
      </c>
      <c r="O923" s="4" t="s">
        <v>380</v>
      </c>
      <c r="P923" s="3" t="s">
        <v>49</v>
      </c>
      <c r="Q923" s="5">
        <v>2.0699999999999998</v>
      </c>
      <c r="R923" s="7"/>
      <c r="S923" s="6"/>
      <c r="T923" s="8"/>
      <c r="U923" s="2" t="s">
        <v>42</v>
      </c>
      <c r="V923" s="43"/>
      <c r="Z923" s="10" t="s">
        <v>0</v>
      </c>
      <c r="AA923" s="10" t="s">
        <v>0</v>
      </c>
      <c r="AB923" s="10" t="s">
        <v>0</v>
      </c>
      <c r="AC923" s="10" t="s">
        <v>0</v>
      </c>
      <c r="AE923" s="10" t="s">
        <v>0</v>
      </c>
      <c r="AF923" s="10" t="s">
        <v>0</v>
      </c>
      <c r="AG923" s="10" t="s">
        <v>0</v>
      </c>
      <c r="AH923" s="10" t="s">
        <v>0</v>
      </c>
      <c r="AI923" s="10" t="s">
        <v>0</v>
      </c>
    </row>
    <row r="924" spans="2:35" ht="30" x14ac:dyDescent="0.25">
      <c r="B924">
        <f>IFERROR(IF(I924=DADOS!$AE$8,S924,""),0)</f>
        <v>0</v>
      </c>
      <c r="C924">
        <f>IF(I924=DADOS!$AE$8,S924,"")</f>
        <v>0</v>
      </c>
      <c r="D924">
        <f>IF(I924="","",COUNTIF(I$12:I924,DADOS!$AE$4))</f>
        <v>4</v>
      </c>
      <c r="E924">
        <f>IF(I924="","",IF(I924=DADOS!$AE$4,"",IF(OR(I924=DADOS!$AE$5,I924=DADOS!$AE$6,I924=DADOS!$AE$7),COUNTIFS('MODELO ORÇAMENTO'!$D$14:D924,'MODELO ORÇAMENTO'!D924,'MODELO ORÇAMENTO'!$I$14:I924,DADOS!$AE$5),COUNTIFS('MODELO ORÇAMENTO'!$D$14:D924,'MODELO ORÇAMENTO'!D924,'MODELO ORÇAMENTO'!$I$14:I924,DADOS!$AE$5))))</f>
        <v>16</v>
      </c>
      <c r="F924">
        <f>IF(I924="","",IF(I924=DADOS!$AE$4,"",IF(OR(I924=DADOS!$AE$5,I924=DADOS!$AE$6,I924=DADOS!$AE$7),COUNTIFS('MODELO ORÇAMENTO'!$D$14:D924,'MODELO ORÇAMENTO'!D924,'MODELO ORÇAMENTO'!$E$14:E924,'MODELO ORÇAMENTO'!E924,'MODELO ORÇAMENTO'!$I$14:I924,DADOS!$AE$6),COUNTIFS('MODELO ORÇAMENTO'!$D$14:D924,'MODELO ORÇAMENTO'!D924,'MODELO ORÇAMENTO'!$E$14:E924,'MODELO ORÇAMENTO'!E924,'MODELO ORÇAMENTO'!$I$14:I924,DADOS!$AE$6))))</f>
        <v>0</v>
      </c>
      <c r="G924">
        <f>IF(I924="","",IF(I924=DADOS!$AE$4,"",IF(OR(I924=DADOS!$AE$5,I924=DADOS!$AE$6,I924=DADOS!$AE$7),COUNTIFS('MODELO ORÇAMENTO'!$D$14:D924,'MODELO ORÇAMENTO'!D924,'MODELO ORÇAMENTO'!$E$14:E924,'MODELO ORÇAMENTO'!E924,'MODELO ORÇAMENTO'!$F$14:F924,'MODELO ORÇAMENTO'!F924,'MODELO ORÇAMENTO'!$I$14:I924,DADOS!$AE$7),COUNTIFS('MODELO ORÇAMENTO'!$D$14:D924,'MODELO ORÇAMENTO'!D924,'MODELO ORÇAMENTO'!$E$14:E924,'MODELO ORÇAMENTO'!E924,'MODELO ORÇAMENTO'!$F$14:F924,'MODELO ORÇAMENTO'!F924,'MODELO ORÇAMENTO'!$I$14:I924,DADOS!$AE$7))))</f>
        <v>0</v>
      </c>
      <c r="H924">
        <f>IF(I924="","",COUNTIFS('MODELO ORÇAMENTO'!$D$14:D924,'MODELO ORÇAMENTO'!D924,'MODELO ORÇAMENTO'!$E$14:E924,'MODELO ORÇAMENTO'!E924,'MODELO ORÇAMENTO'!$F$14:F924,'MODELO ORÇAMENTO'!F924,'MODELO ORÇAMENTO'!$G$14:G924,'MODELO ORÇAMENTO'!G924,'MODELO ORÇAMENTO'!$I$14:I924,DADOS!$AE$8))</f>
        <v>2</v>
      </c>
      <c r="I924" t="s">
        <v>16</v>
      </c>
      <c r="K924" s="49"/>
      <c r="L924" s="2" t="s">
        <v>1279</v>
      </c>
      <c r="O924" s="4" t="s">
        <v>1280</v>
      </c>
      <c r="P924" s="3" t="s">
        <v>49</v>
      </c>
      <c r="Q924" s="5">
        <v>2.4</v>
      </c>
      <c r="R924" s="7"/>
      <c r="S924" s="6"/>
      <c r="T924" s="8"/>
      <c r="U924" s="2" t="s">
        <v>42</v>
      </c>
      <c r="V924" s="43"/>
      <c r="Z924" s="10" t="s">
        <v>0</v>
      </c>
      <c r="AA924" s="10" t="s">
        <v>0</v>
      </c>
      <c r="AB924" s="10" t="s">
        <v>0</v>
      </c>
      <c r="AC924" s="10" t="s">
        <v>0</v>
      </c>
      <c r="AE924" s="10" t="s">
        <v>0</v>
      </c>
      <c r="AF924" s="10" t="s">
        <v>0</v>
      </c>
      <c r="AG924" s="10" t="s">
        <v>0</v>
      </c>
      <c r="AH924" s="10" t="s">
        <v>0</v>
      </c>
      <c r="AI924" s="10" t="s">
        <v>0</v>
      </c>
    </row>
    <row r="925" spans="2:35" ht="45" x14ac:dyDescent="0.25">
      <c r="B925">
        <f>IFERROR(IF(I925=DADOS!$AE$8,S925,""),0)</f>
        <v>0</v>
      </c>
      <c r="C925">
        <f>IF(I925=DADOS!$AE$8,S925,"")</f>
        <v>0</v>
      </c>
      <c r="D925">
        <f>IF(I925="","",COUNTIF(I$12:I925,DADOS!$AE$4))</f>
        <v>4</v>
      </c>
      <c r="E925">
        <f>IF(I925="","",IF(I925=DADOS!$AE$4,"",IF(OR(I925=DADOS!$AE$5,I925=DADOS!$AE$6,I925=DADOS!$AE$7),COUNTIFS('MODELO ORÇAMENTO'!$D$14:D925,'MODELO ORÇAMENTO'!D925,'MODELO ORÇAMENTO'!$I$14:I925,DADOS!$AE$5),COUNTIFS('MODELO ORÇAMENTO'!$D$14:D925,'MODELO ORÇAMENTO'!D925,'MODELO ORÇAMENTO'!$I$14:I925,DADOS!$AE$5))))</f>
        <v>16</v>
      </c>
      <c r="F925">
        <f>IF(I925="","",IF(I925=DADOS!$AE$4,"",IF(OR(I925=DADOS!$AE$5,I925=DADOS!$AE$6,I925=DADOS!$AE$7),COUNTIFS('MODELO ORÇAMENTO'!$D$14:D925,'MODELO ORÇAMENTO'!D925,'MODELO ORÇAMENTO'!$E$14:E925,'MODELO ORÇAMENTO'!E925,'MODELO ORÇAMENTO'!$I$14:I925,DADOS!$AE$6),COUNTIFS('MODELO ORÇAMENTO'!$D$14:D925,'MODELO ORÇAMENTO'!D925,'MODELO ORÇAMENTO'!$E$14:E925,'MODELO ORÇAMENTO'!E925,'MODELO ORÇAMENTO'!$I$14:I925,DADOS!$AE$6))))</f>
        <v>0</v>
      </c>
      <c r="G925">
        <f>IF(I925="","",IF(I925=DADOS!$AE$4,"",IF(OR(I925=DADOS!$AE$5,I925=DADOS!$AE$6,I925=DADOS!$AE$7),COUNTIFS('MODELO ORÇAMENTO'!$D$14:D925,'MODELO ORÇAMENTO'!D925,'MODELO ORÇAMENTO'!$E$14:E925,'MODELO ORÇAMENTO'!E925,'MODELO ORÇAMENTO'!$F$14:F925,'MODELO ORÇAMENTO'!F925,'MODELO ORÇAMENTO'!$I$14:I925,DADOS!$AE$7),COUNTIFS('MODELO ORÇAMENTO'!$D$14:D925,'MODELO ORÇAMENTO'!D925,'MODELO ORÇAMENTO'!$E$14:E925,'MODELO ORÇAMENTO'!E925,'MODELO ORÇAMENTO'!$F$14:F925,'MODELO ORÇAMENTO'!F925,'MODELO ORÇAMENTO'!$I$14:I925,DADOS!$AE$7))))</f>
        <v>0</v>
      </c>
      <c r="H925">
        <f>IF(I925="","",COUNTIFS('MODELO ORÇAMENTO'!$D$14:D925,'MODELO ORÇAMENTO'!D925,'MODELO ORÇAMENTO'!$E$14:E925,'MODELO ORÇAMENTO'!E925,'MODELO ORÇAMENTO'!$F$14:F925,'MODELO ORÇAMENTO'!F925,'MODELO ORÇAMENTO'!$G$14:G925,'MODELO ORÇAMENTO'!G925,'MODELO ORÇAMENTO'!$I$14:I925,DADOS!$AE$8))</f>
        <v>3</v>
      </c>
      <c r="I925" t="s">
        <v>16</v>
      </c>
      <c r="K925" s="49"/>
      <c r="L925" s="2" t="s">
        <v>1281</v>
      </c>
      <c r="O925" s="4" t="s">
        <v>1282</v>
      </c>
      <c r="P925" s="3" t="s">
        <v>49</v>
      </c>
      <c r="Q925" s="5">
        <v>12.870000000000001</v>
      </c>
      <c r="R925" s="7"/>
      <c r="S925" s="6"/>
      <c r="T925" s="8"/>
      <c r="U925" s="2" t="s">
        <v>42</v>
      </c>
      <c r="V925" s="43"/>
      <c r="Z925" s="10" t="s">
        <v>0</v>
      </c>
      <c r="AA925" s="10" t="s">
        <v>0</v>
      </c>
      <c r="AB925" s="10" t="s">
        <v>0</v>
      </c>
      <c r="AC925" s="10" t="s">
        <v>0</v>
      </c>
      <c r="AE925" s="10" t="s">
        <v>0</v>
      </c>
      <c r="AF925" s="10" t="s">
        <v>0</v>
      </c>
      <c r="AG925" s="10" t="s">
        <v>0</v>
      </c>
      <c r="AH925" s="10" t="s">
        <v>0</v>
      </c>
      <c r="AI925" s="10" t="s">
        <v>0</v>
      </c>
    </row>
    <row r="926" spans="2:35" x14ac:dyDescent="0.25">
      <c r="B926">
        <f>IFERROR(IF(I926=DADOS!$AE$8,S926,""),0)</f>
        <v>0</v>
      </c>
      <c r="C926">
        <f>IF(I926=DADOS!$AE$8,S926,"")</f>
        <v>0</v>
      </c>
      <c r="D926">
        <f>IF(I926="","",COUNTIF(I$12:I926,DADOS!$AE$4))</f>
        <v>4</v>
      </c>
      <c r="E926">
        <f>IF(I926="","",IF(I926=DADOS!$AE$4,"",IF(OR(I926=DADOS!$AE$5,I926=DADOS!$AE$6,I926=DADOS!$AE$7),COUNTIFS('MODELO ORÇAMENTO'!$D$14:D926,'MODELO ORÇAMENTO'!D926,'MODELO ORÇAMENTO'!$I$14:I926,DADOS!$AE$5),COUNTIFS('MODELO ORÇAMENTO'!$D$14:D926,'MODELO ORÇAMENTO'!D926,'MODELO ORÇAMENTO'!$I$14:I926,DADOS!$AE$5))))</f>
        <v>16</v>
      </c>
      <c r="F926">
        <f>IF(I926="","",IF(I926=DADOS!$AE$4,"",IF(OR(I926=DADOS!$AE$5,I926=DADOS!$AE$6,I926=DADOS!$AE$7),COUNTIFS('MODELO ORÇAMENTO'!$D$14:D926,'MODELO ORÇAMENTO'!D926,'MODELO ORÇAMENTO'!$E$14:E926,'MODELO ORÇAMENTO'!E926,'MODELO ORÇAMENTO'!$I$14:I926,DADOS!$AE$6),COUNTIFS('MODELO ORÇAMENTO'!$D$14:D926,'MODELO ORÇAMENTO'!D926,'MODELO ORÇAMENTO'!$E$14:E926,'MODELO ORÇAMENTO'!E926,'MODELO ORÇAMENTO'!$I$14:I926,DADOS!$AE$6))))</f>
        <v>0</v>
      </c>
      <c r="G926">
        <f>IF(I926="","",IF(I926=DADOS!$AE$4,"",IF(OR(I926=DADOS!$AE$5,I926=DADOS!$AE$6,I926=DADOS!$AE$7),COUNTIFS('MODELO ORÇAMENTO'!$D$14:D926,'MODELO ORÇAMENTO'!D926,'MODELO ORÇAMENTO'!$E$14:E926,'MODELO ORÇAMENTO'!E926,'MODELO ORÇAMENTO'!$F$14:F926,'MODELO ORÇAMENTO'!F926,'MODELO ORÇAMENTO'!$I$14:I926,DADOS!$AE$7),COUNTIFS('MODELO ORÇAMENTO'!$D$14:D926,'MODELO ORÇAMENTO'!D926,'MODELO ORÇAMENTO'!$E$14:E926,'MODELO ORÇAMENTO'!E926,'MODELO ORÇAMENTO'!$F$14:F926,'MODELO ORÇAMENTO'!F926,'MODELO ORÇAMENTO'!$I$14:I926,DADOS!$AE$7))))</f>
        <v>0</v>
      </c>
      <c r="H926">
        <f>IF(I926="","",COUNTIFS('MODELO ORÇAMENTO'!$D$14:D926,'MODELO ORÇAMENTO'!D926,'MODELO ORÇAMENTO'!$E$14:E926,'MODELO ORÇAMENTO'!E926,'MODELO ORÇAMENTO'!$F$14:F926,'MODELO ORÇAMENTO'!F926,'MODELO ORÇAMENTO'!$G$14:G926,'MODELO ORÇAMENTO'!G926,'MODELO ORÇAMENTO'!$I$14:I926,DADOS!$AE$8))</f>
        <v>4</v>
      </c>
      <c r="I926" t="s">
        <v>16</v>
      </c>
      <c r="K926" s="49"/>
      <c r="L926" s="2" t="s">
        <v>1283</v>
      </c>
      <c r="O926" s="4" t="s">
        <v>832</v>
      </c>
      <c r="P926" s="3" t="s">
        <v>75</v>
      </c>
      <c r="Q926" s="5">
        <v>63.1</v>
      </c>
      <c r="R926" s="7"/>
      <c r="S926" s="6"/>
      <c r="T926" s="8"/>
      <c r="U926" s="2" t="s">
        <v>42</v>
      </c>
      <c r="V926" s="43"/>
      <c r="Z926" s="10" t="s">
        <v>0</v>
      </c>
      <c r="AA926" s="10" t="s">
        <v>0</v>
      </c>
      <c r="AB926" s="10" t="s">
        <v>0</v>
      </c>
      <c r="AC926" s="10" t="s">
        <v>0</v>
      </c>
      <c r="AE926" s="10" t="s">
        <v>0</v>
      </c>
      <c r="AF926" s="10" t="s">
        <v>0</v>
      </c>
      <c r="AG926" s="10" t="s">
        <v>0</v>
      </c>
      <c r="AH926" s="10" t="s">
        <v>0</v>
      </c>
      <c r="AI926" s="10" t="s">
        <v>0</v>
      </c>
    </row>
    <row r="927" spans="2:35" ht="45" x14ac:dyDescent="0.25">
      <c r="B927">
        <f>IFERROR(IF(I927=DADOS!$AE$8,S927,""),0)</f>
        <v>0</v>
      </c>
      <c r="C927">
        <f>IF(I927=DADOS!$AE$8,S927,"")</f>
        <v>0</v>
      </c>
      <c r="D927">
        <f>IF(I927="","",COUNTIF(I$12:I927,DADOS!$AE$4))</f>
        <v>4</v>
      </c>
      <c r="E927">
        <f>IF(I927="","",IF(I927=DADOS!$AE$4,"",IF(OR(I927=DADOS!$AE$5,I927=DADOS!$AE$6,I927=DADOS!$AE$7),COUNTIFS('MODELO ORÇAMENTO'!$D$14:D927,'MODELO ORÇAMENTO'!D927,'MODELO ORÇAMENTO'!$I$14:I927,DADOS!$AE$5),COUNTIFS('MODELO ORÇAMENTO'!$D$14:D927,'MODELO ORÇAMENTO'!D927,'MODELO ORÇAMENTO'!$I$14:I927,DADOS!$AE$5))))</f>
        <v>16</v>
      </c>
      <c r="F927">
        <f>IF(I927="","",IF(I927=DADOS!$AE$4,"",IF(OR(I927=DADOS!$AE$5,I927=DADOS!$AE$6,I927=DADOS!$AE$7),COUNTIFS('MODELO ORÇAMENTO'!$D$14:D927,'MODELO ORÇAMENTO'!D927,'MODELO ORÇAMENTO'!$E$14:E927,'MODELO ORÇAMENTO'!E927,'MODELO ORÇAMENTO'!$I$14:I927,DADOS!$AE$6),COUNTIFS('MODELO ORÇAMENTO'!$D$14:D927,'MODELO ORÇAMENTO'!D927,'MODELO ORÇAMENTO'!$E$14:E927,'MODELO ORÇAMENTO'!E927,'MODELO ORÇAMENTO'!$I$14:I927,DADOS!$AE$6))))</f>
        <v>0</v>
      </c>
      <c r="G927">
        <f>IF(I927="","",IF(I927=DADOS!$AE$4,"",IF(OR(I927=DADOS!$AE$5,I927=DADOS!$AE$6,I927=DADOS!$AE$7),COUNTIFS('MODELO ORÇAMENTO'!$D$14:D927,'MODELO ORÇAMENTO'!D927,'MODELO ORÇAMENTO'!$E$14:E927,'MODELO ORÇAMENTO'!E927,'MODELO ORÇAMENTO'!$F$14:F927,'MODELO ORÇAMENTO'!F927,'MODELO ORÇAMENTO'!$I$14:I927,DADOS!$AE$7),COUNTIFS('MODELO ORÇAMENTO'!$D$14:D927,'MODELO ORÇAMENTO'!D927,'MODELO ORÇAMENTO'!$E$14:E927,'MODELO ORÇAMENTO'!E927,'MODELO ORÇAMENTO'!$F$14:F927,'MODELO ORÇAMENTO'!F927,'MODELO ORÇAMENTO'!$I$14:I927,DADOS!$AE$7))))</f>
        <v>0</v>
      </c>
      <c r="H927">
        <f>IF(I927="","",COUNTIFS('MODELO ORÇAMENTO'!$D$14:D927,'MODELO ORÇAMENTO'!D927,'MODELO ORÇAMENTO'!$E$14:E927,'MODELO ORÇAMENTO'!E927,'MODELO ORÇAMENTO'!$F$14:F927,'MODELO ORÇAMENTO'!F927,'MODELO ORÇAMENTO'!$G$14:G927,'MODELO ORÇAMENTO'!G927,'MODELO ORÇAMENTO'!$I$14:I927,DADOS!$AE$8))</f>
        <v>5</v>
      </c>
      <c r="I927" t="s">
        <v>16</v>
      </c>
      <c r="K927" s="49"/>
      <c r="L927" s="2" t="s">
        <v>1284</v>
      </c>
      <c r="O927" s="4" t="s">
        <v>834</v>
      </c>
      <c r="P927" s="3" t="s">
        <v>75</v>
      </c>
      <c r="Q927" s="5">
        <v>18.900000000000002</v>
      </c>
      <c r="R927" s="7"/>
      <c r="S927" s="6"/>
      <c r="T927" s="8"/>
      <c r="U927" s="2" t="s">
        <v>42</v>
      </c>
      <c r="V927" s="43"/>
      <c r="Z927" s="10" t="s">
        <v>0</v>
      </c>
      <c r="AA927" s="10" t="s">
        <v>0</v>
      </c>
      <c r="AB927" s="10" t="s">
        <v>0</v>
      </c>
      <c r="AC927" s="10" t="s">
        <v>0</v>
      </c>
      <c r="AE927" s="10" t="s">
        <v>0</v>
      </c>
      <c r="AF927" s="10" t="s">
        <v>0</v>
      </c>
      <c r="AG927" s="10" t="s">
        <v>0</v>
      </c>
      <c r="AH927" s="10" t="s">
        <v>0</v>
      </c>
      <c r="AI927" s="10" t="s">
        <v>0</v>
      </c>
    </row>
    <row r="928" spans="2:35" ht="30" x14ac:dyDescent="0.25">
      <c r="B928">
        <f>IFERROR(IF(I928=DADOS!$AE$8,S928,""),0)</f>
        <v>0</v>
      </c>
      <c r="C928">
        <f>IF(I928=DADOS!$AE$8,S928,"")</f>
        <v>0</v>
      </c>
      <c r="D928">
        <f>IF(I928="","",COUNTIF(I$12:I928,DADOS!$AE$4))</f>
        <v>4</v>
      </c>
      <c r="E928">
        <f>IF(I928="","",IF(I928=DADOS!$AE$4,"",IF(OR(I928=DADOS!$AE$5,I928=DADOS!$AE$6,I928=DADOS!$AE$7),COUNTIFS('MODELO ORÇAMENTO'!$D$14:D928,'MODELO ORÇAMENTO'!D928,'MODELO ORÇAMENTO'!$I$14:I928,DADOS!$AE$5),COUNTIFS('MODELO ORÇAMENTO'!$D$14:D928,'MODELO ORÇAMENTO'!D928,'MODELO ORÇAMENTO'!$I$14:I928,DADOS!$AE$5))))</f>
        <v>16</v>
      </c>
      <c r="F928">
        <f>IF(I928="","",IF(I928=DADOS!$AE$4,"",IF(OR(I928=DADOS!$AE$5,I928=DADOS!$AE$6,I928=DADOS!$AE$7),COUNTIFS('MODELO ORÇAMENTO'!$D$14:D928,'MODELO ORÇAMENTO'!D928,'MODELO ORÇAMENTO'!$E$14:E928,'MODELO ORÇAMENTO'!E928,'MODELO ORÇAMENTO'!$I$14:I928,DADOS!$AE$6),COUNTIFS('MODELO ORÇAMENTO'!$D$14:D928,'MODELO ORÇAMENTO'!D928,'MODELO ORÇAMENTO'!$E$14:E928,'MODELO ORÇAMENTO'!E928,'MODELO ORÇAMENTO'!$I$14:I928,DADOS!$AE$6))))</f>
        <v>0</v>
      </c>
      <c r="G928">
        <f>IF(I928="","",IF(I928=DADOS!$AE$4,"",IF(OR(I928=DADOS!$AE$5,I928=DADOS!$AE$6,I928=DADOS!$AE$7),COUNTIFS('MODELO ORÇAMENTO'!$D$14:D928,'MODELO ORÇAMENTO'!D928,'MODELO ORÇAMENTO'!$E$14:E928,'MODELO ORÇAMENTO'!E928,'MODELO ORÇAMENTO'!$F$14:F928,'MODELO ORÇAMENTO'!F928,'MODELO ORÇAMENTO'!$I$14:I928,DADOS!$AE$7),COUNTIFS('MODELO ORÇAMENTO'!$D$14:D928,'MODELO ORÇAMENTO'!D928,'MODELO ORÇAMENTO'!$E$14:E928,'MODELO ORÇAMENTO'!E928,'MODELO ORÇAMENTO'!$F$14:F928,'MODELO ORÇAMENTO'!F928,'MODELO ORÇAMENTO'!$I$14:I928,DADOS!$AE$7))))</f>
        <v>0</v>
      </c>
      <c r="H928">
        <f>IF(I928="","",COUNTIFS('MODELO ORÇAMENTO'!$D$14:D928,'MODELO ORÇAMENTO'!D928,'MODELO ORÇAMENTO'!$E$14:E928,'MODELO ORÇAMENTO'!E928,'MODELO ORÇAMENTO'!$F$14:F928,'MODELO ORÇAMENTO'!F928,'MODELO ORÇAMENTO'!$G$14:G928,'MODELO ORÇAMENTO'!G928,'MODELO ORÇAMENTO'!$I$14:I928,DADOS!$AE$8))</f>
        <v>6</v>
      </c>
      <c r="I928" t="s">
        <v>16</v>
      </c>
      <c r="K928" s="49"/>
      <c r="L928" s="2" t="s">
        <v>1285</v>
      </c>
      <c r="O928" s="4" t="s">
        <v>836</v>
      </c>
      <c r="P928" s="3" t="s">
        <v>75</v>
      </c>
      <c r="Q928" s="5">
        <v>9.1</v>
      </c>
      <c r="R928" s="7"/>
      <c r="S928" s="6"/>
      <c r="T928" s="8"/>
      <c r="U928" s="2" t="s">
        <v>42</v>
      </c>
      <c r="V928" s="43"/>
      <c r="Z928" s="10" t="s">
        <v>0</v>
      </c>
      <c r="AA928" s="10" t="s">
        <v>0</v>
      </c>
      <c r="AB928" s="10" t="s">
        <v>0</v>
      </c>
      <c r="AC928" s="10" t="s">
        <v>0</v>
      </c>
      <c r="AE928" s="10" t="s">
        <v>0</v>
      </c>
      <c r="AF928" s="10" t="s">
        <v>0</v>
      </c>
      <c r="AG928" s="10" t="s">
        <v>0</v>
      </c>
      <c r="AH928" s="10" t="s">
        <v>0</v>
      </c>
      <c r="AI928" s="10" t="s">
        <v>0</v>
      </c>
    </row>
    <row r="929" spans="2:35" ht="60" x14ac:dyDescent="0.25">
      <c r="B929">
        <f>IFERROR(IF(I929=DADOS!$AE$8,S929,""),0)</f>
        <v>0</v>
      </c>
      <c r="C929">
        <f>IF(I929=DADOS!$AE$8,S929,"")</f>
        <v>0</v>
      </c>
      <c r="D929">
        <f>IF(I929="","",COUNTIF(I$12:I929,DADOS!$AE$4))</f>
        <v>4</v>
      </c>
      <c r="E929">
        <f>IF(I929="","",IF(I929=DADOS!$AE$4,"",IF(OR(I929=DADOS!$AE$5,I929=DADOS!$AE$6,I929=DADOS!$AE$7),COUNTIFS('MODELO ORÇAMENTO'!$D$14:D929,'MODELO ORÇAMENTO'!D929,'MODELO ORÇAMENTO'!$I$14:I929,DADOS!$AE$5),COUNTIFS('MODELO ORÇAMENTO'!$D$14:D929,'MODELO ORÇAMENTO'!D929,'MODELO ORÇAMENTO'!$I$14:I929,DADOS!$AE$5))))</f>
        <v>16</v>
      </c>
      <c r="F929">
        <f>IF(I929="","",IF(I929=DADOS!$AE$4,"",IF(OR(I929=DADOS!$AE$5,I929=DADOS!$AE$6,I929=DADOS!$AE$7),COUNTIFS('MODELO ORÇAMENTO'!$D$14:D929,'MODELO ORÇAMENTO'!D929,'MODELO ORÇAMENTO'!$E$14:E929,'MODELO ORÇAMENTO'!E929,'MODELO ORÇAMENTO'!$I$14:I929,DADOS!$AE$6),COUNTIFS('MODELO ORÇAMENTO'!$D$14:D929,'MODELO ORÇAMENTO'!D929,'MODELO ORÇAMENTO'!$E$14:E929,'MODELO ORÇAMENTO'!E929,'MODELO ORÇAMENTO'!$I$14:I929,DADOS!$AE$6))))</f>
        <v>0</v>
      </c>
      <c r="G929">
        <f>IF(I929="","",IF(I929=DADOS!$AE$4,"",IF(OR(I929=DADOS!$AE$5,I929=DADOS!$AE$6,I929=DADOS!$AE$7),COUNTIFS('MODELO ORÇAMENTO'!$D$14:D929,'MODELO ORÇAMENTO'!D929,'MODELO ORÇAMENTO'!$E$14:E929,'MODELO ORÇAMENTO'!E929,'MODELO ORÇAMENTO'!$F$14:F929,'MODELO ORÇAMENTO'!F929,'MODELO ORÇAMENTO'!$I$14:I929,DADOS!$AE$7),COUNTIFS('MODELO ORÇAMENTO'!$D$14:D929,'MODELO ORÇAMENTO'!D929,'MODELO ORÇAMENTO'!$E$14:E929,'MODELO ORÇAMENTO'!E929,'MODELO ORÇAMENTO'!$F$14:F929,'MODELO ORÇAMENTO'!F929,'MODELO ORÇAMENTO'!$I$14:I929,DADOS!$AE$7))))</f>
        <v>0</v>
      </c>
      <c r="H929">
        <f>IF(I929="","",COUNTIFS('MODELO ORÇAMENTO'!$D$14:D929,'MODELO ORÇAMENTO'!D929,'MODELO ORÇAMENTO'!$E$14:E929,'MODELO ORÇAMENTO'!E929,'MODELO ORÇAMENTO'!$F$14:F929,'MODELO ORÇAMENTO'!F929,'MODELO ORÇAMENTO'!$G$14:G929,'MODELO ORÇAMENTO'!G929,'MODELO ORÇAMENTO'!$I$14:I929,DADOS!$AE$8))</f>
        <v>7</v>
      </c>
      <c r="I929" t="s">
        <v>16</v>
      </c>
      <c r="K929" s="49"/>
      <c r="L929" s="2" t="s">
        <v>1286</v>
      </c>
      <c r="O929" s="4" t="s">
        <v>840</v>
      </c>
      <c r="P929" s="3" t="s">
        <v>52</v>
      </c>
      <c r="Q929" s="5">
        <v>9</v>
      </c>
      <c r="R929" s="7"/>
      <c r="S929" s="6"/>
      <c r="T929" s="8"/>
      <c r="U929" s="2" t="s">
        <v>42</v>
      </c>
      <c r="V929" s="43"/>
      <c r="Z929" s="10" t="s">
        <v>0</v>
      </c>
      <c r="AA929" s="10" t="s">
        <v>0</v>
      </c>
      <c r="AB929" s="10" t="s">
        <v>0</v>
      </c>
      <c r="AC929" s="10" t="s">
        <v>0</v>
      </c>
      <c r="AE929" s="10" t="s">
        <v>0</v>
      </c>
      <c r="AF929" s="10" t="s">
        <v>0</v>
      </c>
      <c r="AG929" s="10" t="s">
        <v>0</v>
      </c>
      <c r="AH929" s="10" t="s">
        <v>0</v>
      </c>
      <c r="AI929" s="10" t="s">
        <v>0</v>
      </c>
    </row>
    <row r="930" spans="2:35" ht="60" x14ac:dyDescent="0.25">
      <c r="B930">
        <f>IFERROR(IF(I930=DADOS!$AE$8,S930,""),0)</f>
        <v>0</v>
      </c>
      <c r="C930">
        <f>IF(I930=DADOS!$AE$8,S930,"")</f>
        <v>0</v>
      </c>
      <c r="D930">
        <f>IF(I930="","",COUNTIF(I$12:I930,DADOS!$AE$4))</f>
        <v>4</v>
      </c>
      <c r="E930">
        <f>IF(I930="","",IF(I930=DADOS!$AE$4,"",IF(OR(I930=DADOS!$AE$5,I930=DADOS!$AE$6,I930=DADOS!$AE$7),COUNTIFS('MODELO ORÇAMENTO'!$D$14:D930,'MODELO ORÇAMENTO'!D930,'MODELO ORÇAMENTO'!$I$14:I930,DADOS!$AE$5),COUNTIFS('MODELO ORÇAMENTO'!$D$14:D930,'MODELO ORÇAMENTO'!D930,'MODELO ORÇAMENTO'!$I$14:I930,DADOS!$AE$5))))</f>
        <v>16</v>
      </c>
      <c r="F930">
        <f>IF(I930="","",IF(I930=DADOS!$AE$4,"",IF(OR(I930=DADOS!$AE$5,I930=DADOS!$AE$6,I930=DADOS!$AE$7),COUNTIFS('MODELO ORÇAMENTO'!$D$14:D930,'MODELO ORÇAMENTO'!D930,'MODELO ORÇAMENTO'!$E$14:E930,'MODELO ORÇAMENTO'!E930,'MODELO ORÇAMENTO'!$I$14:I930,DADOS!$AE$6),COUNTIFS('MODELO ORÇAMENTO'!$D$14:D930,'MODELO ORÇAMENTO'!D930,'MODELO ORÇAMENTO'!$E$14:E930,'MODELO ORÇAMENTO'!E930,'MODELO ORÇAMENTO'!$I$14:I930,DADOS!$AE$6))))</f>
        <v>0</v>
      </c>
      <c r="G930">
        <f>IF(I930="","",IF(I930=DADOS!$AE$4,"",IF(OR(I930=DADOS!$AE$5,I930=DADOS!$AE$6,I930=DADOS!$AE$7),COUNTIFS('MODELO ORÇAMENTO'!$D$14:D930,'MODELO ORÇAMENTO'!D930,'MODELO ORÇAMENTO'!$E$14:E930,'MODELO ORÇAMENTO'!E930,'MODELO ORÇAMENTO'!$F$14:F930,'MODELO ORÇAMENTO'!F930,'MODELO ORÇAMENTO'!$I$14:I930,DADOS!$AE$7),COUNTIFS('MODELO ORÇAMENTO'!$D$14:D930,'MODELO ORÇAMENTO'!D930,'MODELO ORÇAMENTO'!$E$14:E930,'MODELO ORÇAMENTO'!E930,'MODELO ORÇAMENTO'!$F$14:F930,'MODELO ORÇAMENTO'!F930,'MODELO ORÇAMENTO'!$I$14:I930,DADOS!$AE$7))))</f>
        <v>0</v>
      </c>
      <c r="H930">
        <f>IF(I930="","",COUNTIFS('MODELO ORÇAMENTO'!$D$14:D930,'MODELO ORÇAMENTO'!D930,'MODELO ORÇAMENTO'!$E$14:E930,'MODELO ORÇAMENTO'!E930,'MODELO ORÇAMENTO'!$F$14:F930,'MODELO ORÇAMENTO'!F930,'MODELO ORÇAMENTO'!$G$14:G930,'MODELO ORÇAMENTO'!G930,'MODELO ORÇAMENTO'!$I$14:I930,DADOS!$AE$8))</f>
        <v>8</v>
      </c>
      <c r="I930" t="s">
        <v>16</v>
      </c>
      <c r="K930" s="49"/>
      <c r="L930" s="2" t="s">
        <v>1287</v>
      </c>
      <c r="O930" s="4" t="s">
        <v>845</v>
      </c>
      <c r="P930" s="3" t="s">
        <v>49</v>
      </c>
      <c r="Q930" s="5">
        <v>5.4</v>
      </c>
      <c r="R930" s="7"/>
      <c r="S930" s="6"/>
      <c r="T930" s="8"/>
      <c r="U930" s="2" t="s">
        <v>42</v>
      </c>
      <c r="V930" s="43"/>
      <c r="Z930" s="10" t="s">
        <v>0</v>
      </c>
      <c r="AA930" s="10" t="s">
        <v>0</v>
      </c>
      <c r="AB930" s="10" t="s">
        <v>0</v>
      </c>
      <c r="AC930" s="10" t="s">
        <v>0</v>
      </c>
      <c r="AE930" s="10" t="s">
        <v>0</v>
      </c>
      <c r="AF930" s="10" t="s">
        <v>0</v>
      </c>
      <c r="AG930" s="10" t="s">
        <v>0</v>
      </c>
      <c r="AH930" s="10" t="s">
        <v>0</v>
      </c>
      <c r="AI930" s="10" t="s">
        <v>0</v>
      </c>
    </row>
    <row r="931" spans="2:35" ht="75" x14ac:dyDescent="0.25">
      <c r="B931">
        <f>IFERROR(IF(I931=DADOS!$AE$8,S931,""),0)</f>
        <v>0</v>
      </c>
      <c r="C931">
        <f>IF(I931=DADOS!$AE$8,S931,"")</f>
        <v>0</v>
      </c>
      <c r="D931">
        <f>IF(I931="","",COUNTIF(I$12:I931,DADOS!$AE$4))</f>
        <v>4</v>
      </c>
      <c r="E931">
        <f>IF(I931="","",IF(I931=DADOS!$AE$4,"",IF(OR(I931=DADOS!$AE$5,I931=DADOS!$AE$6,I931=DADOS!$AE$7),COUNTIFS('MODELO ORÇAMENTO'!$D$14:D931,'MODELO ORÇAMENTO'!D931,'MODELO ORÇAMENTO'!$I$14:I931,DADOS!$AE$5),COUNTIFS('MODELO ORÇAMENTO'!$D$14:D931,'MODELO ORÇAMENTO'!D931,'MODELO ORÇAMENTO'!$I$14:I931,DADOS!$AE$5))))</f>
        <v>16</v>
      </c>
      <c r="F931">
        <f>IF(I931="","",IF(I931=DADOS!$AE$4,"",IF(OR(I931=DADOS!$AE$5,I931=DADOS!$AE$6,I931=DADOS!$AE$7),COUNTIFS('MODELO ORÇAMENTO'!$D$14:D931,'MODELO ORÇAMENTO'!D931,'MODELO ORÇAMENTO'!$E$14:E931,'MODELO ORÇAMENTO'!E931,'MODELO ORÇAMENTO'!$I$14:I931,DADOS!$AE$6),COUNTIFS('MODELO ORÇAMENTO'!$D$14:D931,'MODELO ORÇAMENTO'!D931,'MODELO ORÇAMENTO'!$E$14:E931,'MODELO ORÇAMENTO'!E931,'MODELO ORÇAMENTO'!$I$14:I931,DADOS!$AE$6))))</f>
        <v>0</v>
      </c>
      <c r="G931">
        <f>IF(I931="","",IF(I931=DADOS!$AE$4,"",IF(OR(I931=DADOS!$AE$5,I931=DADOS!$AE$6,I931=DADOS!$AE$7),COUNTIFS('MODELO ORÇAMENTO'!$D$14:D931,'MODELO ORÇAMENTO'!D931,'MODELO ORÇAMENTO'!$E$14:E931,'MODELO ORÇAMENTO'!E931,'MODELO ORÇAMENTO'!$F$14:F931,'MODELO ORÇAMENTO'!F931,'MODELO ORÇAMENTO'!$I$14:I931,DADOS!$AE$7),COUNTIFS('MODELO ORÇAMENTO'!$D$14:D931,'MODELO ORÇAMENTO'!D931,'MODELO ORÇAMENTO'!$E$14:E931,'MODELO ORÇAMENTO'!E931,'MODELO ORÇAMENTO'!$F$14:F931,'MODELO ORÇAMENTO'!F931,'MODELO ORÇAMENTO'!$I$14:I931,DADOS!$AE$7))))</f>
        <v>0</v>
      </c>
      <c r="H931">
        <f>IF(I931="","",COUNTIFS('MODELO ORÇAMENTO'!$D$14:D931,'MODELO ORÇAMENTO'!D931,'MODELO ORÇAMENTO'!$E$14:E931,'MODELO ORÇAMENTO'!E931,'MODELO ORÇAMENTO'!$F$14:F931,'MODELO ORÇAMENTO'!F931,'MODELO ORÇAMENTO'!$G$14:G931,'MODELO ORÇAMENTO'!G931,'MODELO ORÇAMENTO'!$I$14:I931,DADOS!$AE$8))</f>
        <v>9</v>
      </c>
      <c r="I931" t="s">
        <v>16</v>
      </c>
      <c r="K931" s="49"/>
      <c r="L931" s="2" t="s">
        <v>1288</v>
      </c>
      <c r="O931" s="4" t="s">
        <v>847</v>
      </c>
      <c r="P931" s="3" t="s">
        <v>49</v>
      </c>
      <c r="Q931" s="5">
        <v>2.2000000000000002</v>
      </c>
      <c r="R931" s="7"/>
      <c r="S931" s="6"/>
      <c r="T931" s="8"/>
      <c r="U931" s="2" t="s">
        <v>42</v>
      </c>
      <c r="V931" s="43"/>
      <c r="Z931" s="10" t="s">
        <v>0</v>
      </c>
      <c r="AA931" s="10" t="s">
        <v>0</v>
      </c>
      <c r="AB931" s="10" t="s">
        <v>0</v>
      </c>
      <c r="AC931" s="10" t="s">
        <v>0</v>
      </c>
      <c r="AE931" s="10" t="s">
        <v>0</v>
      </c>
      <c r="AF931" s="10" t="s">
        <v>0</v>
      </c>
      <c r="AG931" s="10" t="s">
        <v>0</v>
      </c>
      <c r="AH931" s="10" t="s">
        <v>0</v>
      </c>
      <c r="AI931" s="10" t="s">
        <v>0</v>
      </c>
    </row>
    <row r="932" spans="2:35" ht="75" x14ac:dyDescent="0.25">
      <c r="B932">
        <f>IFERROR(IF(I932=DADOS!$AE$8,S932,""),0)</f>
        <v>0</v>
      </c>
      <c r="C932">
        <f>IF(I932=DADOS!$AE$8,S932,"")</f>
        <v>0</v>
      </c>
      <c r="D932">
        <f>IF(I932="","",COUNTIF(I$12:I932,DADOS!$AE$4))</f>
        <v>4</v>
      </c>
      <c r="E932">
        <f>IF(I932="","",IF(I932=DADOS!$AE$4,"",IF(OR(I932=DADOS!$AE$5,I932=DADOS!$AE$6,I932=DADOS!$AE$7),COUNTIFS('MODELO ORÇAMENTO'!$D$14:D932,'MODELO ORÇAMENTO'!D932,'MODELO ORÇAMENTO'!$I$14:I932,DADOS!$AE$5),COUNTIFS('MODELO ORÇAMENTO'!$D$14:D932,'MODELO ORÇAMENTO'!D932,'MODELO ORÇAMENTO'!$I$14:I932,DADOS!$AE$5))))</f>
        <v>16</v>
      </c>
      <c r="F932">
        <f>IF(I932="","",IF(I932=DADOS!$AE$4,"",IF(OR(I932=DADOS!$AE$5,I932=DADOS!$AE$6,I932=DADOS!$AE$7),COUNTIFS('MODELO ORÇAMENTO'!$D$14:D932,'MODELO ORÇAMENTO'!D932,'MODELO ORÇAMENTO'!$E$14:E932,'MODELO ORÇAMENTO'!E932,'MODELO ORÇAMENTO'!$I$14:I932,DADOS!$AE$6),COUNTIFS('MODELO ORÇAMENTO'!$D$14:D932,'MODELO ORÇAMENTO'!D932,'MODELO ORÇAMENTO'!$E$14:E932,'MODELO ORÇAMENTO'!E932,'MODELO ORÇAMENTO'!$I$14:I932,DADOS!$AE$6))))</f>
        <v>0</v>
      </c>
      <c r="G932">
        <f>IF(I932="","",IF(I932=DADOS!$AE$4,"",IF(OR(I932=DADOS!$AE$5,I932=DADOS!$AE$6,I932=DADOS!$AE$7),COUNTIFS('MODELO ORÇAMENTO'!$D$14:D932,'MODELO ORÇAMENTO'!D932,'MODELO ORÇAMENTO'!$E$14:E932,'MODELO ORÇAMENTO'!E932,'MODELO ORÇAMENTO'!$F$14:F932,'MODELO ORÇAMENTO'!F932,'MODELO ORÇAMENTO'!$I$14:I932,DADOS!$AE$7),COUNTIFS('MODELO ORÇAMENTO'!$D$14:D932,'MODELO ORÇAMENTO'!D932,'MODELO ORÇAMENTO'!$E$14:E932,'MODELO ORÇAMENTO'!E932,'MODELO ORÇAMENTO'!$F$14:F932,'MODELO ORÇAMENTO'!F932,'MODELO ORÇAMENTO'!$I$14:I932,DADOS!$AE$7))))</f>
        <v>0</v>
      </c>
      <c r="H932">
        <f>IF(I932="","",COUNTIFS('MODELO ORÇAMENTO'!$D$14:D932,'MODELO ORÇAMENTO'!D932,'MODELO ORÇAMENTO'!$E$14:E932,'MODELO ORÇAMENTO'!E932,'MODELO ORÇAMENTO'!$F$14:F932,'MODELO ORÇAMENTO'!F932,'MODELO ORÇAMENTO'!$G$14:G932,'MODELO ORÇAMENTO'!G932,'MODELO ORÇAMENTO'!$I$14:I932,DADOS!$AE$8))</f>
        <v>10</v>
      </c>
      <c r="I932" t="s">
        <v>16</v>
      </c>
      <c r="K932" s="49"/>
      <c r="L932" s="2" t="s">
        <v>1289</v>
      </c>
      <c r="O932" s="4" t="s">
        <v>851</v>
      </c>
      <c r="P932" s="3" t="s">
        <v>49</v>
      </c>
      <c r="Q932" s="5">
        <v>5.27</v>
      </c>
      <c r="R932" s="7"/>
      <c r="S932" s="6"/>
      <c r="T932" s="8"/>
      <c r="U932" s="2" t="s">
        <v>42</v>
      </c>
      <c r="V932" s="43"/>
      <c r="Z932" s="10" t="s">
        <v>0</v>
      </c>
      <c r="AA932" s="10" t="s">
        <v>0</v>
      </c>
      <c r="AB932" s="10" t="s">
        <v>0</v>
      </c>
      <c r="AC932" s="10" t="s">
        <v>0</v>
      </c>
      <c r="AE932" s="10" t="s">
        <v>0</v>
      </c>
      <c r="AF932" s="10" t="s">
        <v>0</v>
      </c>
      <c r="AG932" s="10" t="s">
        <v>0</v>
      </c>
      <c r="AH932" s="10" t="s">
        <v>0</v>
      </c>
      <c r="AI932" s="10" t="s">
        <v>0</v>
      </c>
    </row>
    <row r="933" spans="2:35" x14ac:dyDescent="0.25">
      <c r="B933" t="str">
        <f>IFERROR(IF(I933=DADOS!$AE$8,S933,""),0)</f>
        <v/>
      </c>
      <c r="C933" t="str">
        <f>IF(I933=DADOS!$AE$8,S933,"")</f>
        <v/>
      </c>
      <c r="D933" t="str">
        <f>IF(I933="","",COUNTIF(I$12:I933,DADOS!$AE$4))</f>
        <v/>
      </c>
      <c r="E933" t="str">
        <f>IF(I933="","",IF(I933=DADOS!$AE$4,"",IF(OR(I933=DADOS!$AE$5,I933=DADOS!$AE$6,I933=DADOS!$AE$7),COUNTIFS('MODELO ORÇAMENTO'!$D$14:D933,'MODELO ORÇAMENTO'!D933,'MODELO ORÇAMENTO'!$I$14:I933,DADOS!$AE$5),COUNTIFS('MODELO ORÇAMENTO'!$D$14:D933,'MODELO ORÇAMENTO'!D933,'MODELO ORÇAMENTO'!$I$14:I933,DADOS!$AE$5))))</f>
        <v/>
      </c>
      <c r="F933" t="str">
        <f>IF(I933="","",IF(I933=DADOS!$AE$4,"",IF(OR(I933=DADOS!$AE$5,I933=DADOS!$AE$6,I933=DADOS!$AE$7),COUNTIFS('MODELO ORÇAMENTO'!$D$14:D933,'MODELO ORÇAMENTO'!D933,'MODELO ORÇAMENTO'!$E$14:E933,'MODELO ORÇAMENTO'!E933,'MODELO ORÇAMENTO'!$I$14:I933,DADOS!$AE$6),COUNTIFS('MODELO ORÇAMENTO'!$D$14:D933,'MODELO ORÇAMENTO'!D933,'MODELO ORÇAMENTO'!$E$14:E933,'MODELO ORÇAMENTO'!E933,'MODELO ORÇAMENTO'!$I$14:I933,DADOS!$AE$6))))</f>
        <v/>
      </c>
      <c r="G933" t="str">
        <f>IF(I933="","",IF(I933=DADOS!$AE$4,"",IF(OR(I933=DADOS!$AE$5,I933=DADOS!$AE$6,I933=DADOS!$AE$7),COUNTIFS('MODELO ORÇAMENTO'!$D$14:D933,'MODELO ORÇAMENTO'!D933,'MODELO ORÇAMENTO'!$E$14:E933,'MODELO ORÇAMENTO'!E933,'MODELO ORÇAMENTO'!$F$14:F933,'MODELO ORÇAMENTO'!F933,'MODELO ORÇAMENTO'!$I$14:I933,DADOS!$AE$7),COUNTIFS('MODELO ORÇAMENTO'!$D$14:D933,'MODELO ORÇAMENTO'!D933,'MODELO ORÇAMENTO'!$E$14:E933,'MODELO ORÇAMENTO'!E933,'MODELO ORÇAMENTO'!$F$14:F933,'MODELO ORÇAMENTO'!F933,'MODELO ORÇAMENTO'!$I$14:I933,DADOS!$AE$7))))</f>
        <v/>
      </c>
      <c r="H933" t="str">
        <f>IF(I933="","",COUNTIFS('MODELO ORÇAMENTO'!$D$14:D933,'MODELO ORÇAMENTO'!D933,'MODELO ORÇAMENTO'!$E$14:E933,'MODELO ORÇAMENTO'!E933,'MODELO ORÇAMENTO'!$F$14:F933,'MODELO ORÇAMENTO'!F933,'MODELO ORÇAMENTO'!$G$14:G933,'MODELO ORÇAMENTO'!G933,'MODELO ORÇAMENTO'!$I$14:I933,DADOS!$AE$8))</f>
        <v/>
      </c>
      <c r="K933" s="49"/>
      <c r="L933" s="2" t="s">
        <v>0</v>
      </c>
      <c r="O933" s="4" t="s">
        <v>0</v>
      </c>
      <c r="P933" s="3" t="s">
        <v>0</v>
      </c>
      <c r="Q933" s="5" t="s">
        <v>0</v>
      </c>
      <c r="R933" s="7"/>
      <c r="S933" s="6"/>
      <c r="T933" s="8"/>
      <c r="V933" s="43"/>
      <c r="Z933" s="10" t="s">
        <v>0</v>
      </c>
      <c r="AA933" s="10" t="s">
        <v>0</v>
      </c>
      <c r="AB933" s="10" t="s">
        <v>0</v>
      </c>
      <c r="AC933" s="10" t="s">
        <v>0</v>
      </c>
      <c r="AE933" s="10" t="s">
        <v>0</v>
      </c>
      <c r="AF933" s="10" t="s">
        <v>0</v>
      </c>
      <c r="AG933" s="10" t="s">
        <v>0</v>
      </c>
      <c r="AH933" s="10" t="s">
        <v>0</v>
      </c>
      <c r="AI933" s="10" t="s">
        <v>0</v>
      </c>
    </row>
    <row r="934" spans="2:35" x14ac:dyDescent="0.25">
      <c r="B934" t="str">
        <f>IFERROR(IF(I934=DADOS!$AE$8,S934,""),0)</f>
        <v/>
      </c>
      <c r="C934" t="str">
        <f>IF(I934=DADOS!$AE$8,S934,"")</f>
        <v/>
      </c>
      <c r="D934">
        <f>IF(I934="","",COUNTIF(I$12:I934,DADOS!$AE$4))</f>
        <v>4</v>
      </c>
      <c r="E934">
        <f>IF(I934="","",IF(I934=DADOS!$AE$4,"",IF(OR(I934=DADOS!$AE$5,I934=DADOS!$AE$6,I934=DADOS!$AE$7),COUNTIFS('MODELO ORÇAMENTO'!$D$14:D934,'MODELO ORÇAMENTO'!D934,'MODELO ORÇAMENTO'!$I$14:I934,DADOS!$AE$5),COUNTIFS('MODELO ORÇAMENTO'!$D$14:D934,'MODELO ORÇAMENTO'!D934,'MODELO ORÇAMENTO'!$I$14:I934,DADOS!$AE$5))))</f>
        <v>17</v>
      </c>
      <c r="F934">
        <f>IF(I934="","",IF(I934=DADOS!$AE$4,"",IF(OR(I934=DADOS!$AE$5,I934=DADOS!$AE$6,I934=DADOS!$AE$7),COUNTIFS('MODELO ORÇAMENTO'!$D$14:D934,'MODELO ORÇAMENTO'!D934,'MODELO ORÇAMENTO'!$E$14:E934,'MODELO ORÇAMENTO'!E934,'MODELO ORÇAMENTO'!$I$14:I934,DADOS!$AE$6),COUNTIFS('MODELO ORÇAMENTO'!$D$14:D934,'MODELO ORÇAMENTO'!D934,'MODELO ORÇAMENTO'!$E$14:E934,'MODELO ORÇAMENTO'!E934,'MODELO ORÇAMENTO'!$I$14:I934,DADOS!$AE$6))))</f>
        <v>0</v>
      </c>
      <c r="G934">
        <f>IF(I934="","",IF(I934=DADOS!$AE$4,"",IF(OR(I934=DADOS!$AE$5,I934=DADOS!$AE$6,I934=DADOS!$AE$7),COUNTIFS('MODELO ORÇAMENTO'!$D$14:D934,'MODELO ORÇAMENTO'!D934,'MODELO ORÇAMENTO'!$E$14:E934,'MODELO ORÇAMENTO'!E934,'MODELO ORÇAMENTO'!$F$14:F934,'MODELO ORÇAMENTO'!F934,'MODELO ORÇAMENTO'!$I$14:I934,DADOS!$AE$7),COUNTIFS('MODELO ORÇAMENTO'!$D$14:D934,'MODELO ORÇAMENTO'!D934,'MODELO ORÇAMENTO'!$E$14:E934,'MODELO ORÇAMENTO'!E934,'MODELO ORÇAMENTO'!$F$14:F934,'MODELO ORÇAMENTO'!F934,'MODELO ORÇAMENTO'!$I$14:I934,DADOS!$AE$7))))</f>
        <v>0</v>
      </c>
      <c r="H934">
        <f>IF(I934="","",COUNTIFS('MODELO ORÇAMENTO'!$D$14:D934,'MODELO ORÇAMENTO'!D934,'MODELO ORÇAMENTO'!$E$14:E934,'MODELO ORÇAMENTO'!E934,'MODELO ORÇAMENTO'!$F$14:F934,'MODELO ORÇAMENTO'!F934,'MODELO ORÇAMENTO'!$G$14:G934,'MODELO ORÇAMENTO'!G934,'MODELO ORÇAMENTO'!$I$14:I934,DADOS!$AE$8))</f>
        <v>0</v>
      </c>
      <c r="I934" t="s">
        <v>13</v>
      </c>
      <c r="K934" s="49"/>
      <c r="L934" s="2" t="s">
        <v>1290</v>
      </c>
      <c r="O934" s="4" t="s">
        <v>1291</v>
      </c>
      <c r="P934" s="3" t="s">
        <v>0</v>
      </c>
      <c r="Q934" s="5" t="s">
        <v>0</v>
      </c>
      <c r="R934" s="7"/>
      <c r="S934" s="6"/>
      <c r="T934" s="8"/>
      <c r="V934" s="43"/>
      <c r="X934" s="9" t="s">
        <v>1291</v>
      </c>
      <c r="Z934" s="10" t="s">
        <v>0</v>
      </c>
      <c r="AA934" s="10" t="s">
        <v>0</v>
      </c>
      <c r="AB934" s="10" t="s">
        <v>0</v>
      </c>
      <c r="AC934" s="10" t="s">
        <v>0</v>
      </c>
      <c r="AE934" s="10" t="s">
        <v>0</v>
      </c>
      <c r="AF934" s="10" t="s">
        <v>0</v>
      </c>
      <c r="AG934" s="10" t="s">
        <v>0</v>
      </c>
      <c r="AH934" s="10" t="s">
        <v>0</v>
      </c>
      <c r="AI934" s="10" t="s">
        <v>0</v>
      </c>
    </row>
    <row r="935" spans="2:35" ht="30" x14ac:dyDescent="0.25">
      <c r="B935">
        <f>IFERROR(IF(I935=DADOS!$AE$8,S935,""),0)</f>
        <v>0</v>
      </c>
      <c r="C935">
        <f>IF(I935=DADOS!$AE$8,S935,"")</f>
        <v>0</v>
      </c>
      <c r="D935">
        <f>IF(I935="","",COUNTIF(I$12:I935,DADOS!$AE$4))</f>
        <v>4</v>
      </c>
      <c r="E935">
        <f>IF(I935="","",IF(I935=DADOS!$AE$4,"",IF(OR(I935=DADOS!$AE$5,I935=DADOS!$AE$6,I935=DADOS!$AE$7),COUNTIFS('MODELO ORÇAMENTO'!$D$14:D935,'MODELO ORÇAMENTO'!D935,'MODELO ORÇAMENTO'!$I$14:I935,DADOS!$AE$5),COUNTIFS('MODELO ORÇAMENTO'!$D$14:D935,'MODELO ORÇAMENTO'!D935,'MODELO ORÇAMENTO'!$I$14:I935,DADOS!$AE$5))))</f>
        <v>17</v>
      </c>
      <c r="F935">
        <f>IF(I935="","",IF(I935=DADOS!$AE$4,"",IF(OR(I935=DADOS!$AE$5,I935=DADOS!$AE$6,I935=DADOS!$AE$7),COUNTIFS('MODELO ORÇAMENTO'!$D$14:D935,'MODELO ORÇAMENTO'!D935,'MODELO ORÇAMENTO'!$E$14:E935,'MODELO ORÇAMENTO'!E935,'MODELO ORÇAMENTO'!$I$14:I935,DADOS!$AE$6),COUNTIFS('MODELO ORÇAMENTO'!$D$14:D935,'MODELO ORÇAMENTO'!D935,'MODELO ORÇAMENTO'!$E$14:E935,'MODELO ORÇAMENTO'!E935,'MODELO ORÇAMENTO'!$I$14:I935,DADOS!$AE$6))))</f>
        <v>0</v>
      </c>
      <c r="G935">
        <f>IF(I935="","",IF(I935=DADOS!$AE$4,"",IF(OR(I935=DADOS!$AE$5,I935=DADOS!$AE$6,I935=DADOS!$AE$7),COUNTIFS('MODELO ORÇAMENTO'!$D$14:D935,'MODELO ORÇAMENTO'!D935,'MODELO ORÇAMENTO'!$E$14:E935,'MODELO ORÇAMENTO'!E935,'MODELO ORÇAMENTO'!$F$14:F935,'MODELO ORÇAMENTO'!F935,'MODELO ORÇAMENTO'!$I$14:I935,DADOS!$AE$7),COUNTIFS('MODELO ORÇAMENTO'!$D$14:D935,'MODELO ORÇAMENTO'!D935,'MODELO ORÇAMENTO'!$E$14:E935,'MODELO ORÇAMENTO'!E935,'MODELO ORÇAMENTO'!$F$14:F935,'MODELO ORÇAMENTO'!F935,'MODELO ORÇAMENTO'!$I$14:I935,DADOS!$AE$7))))</f>
        <v>0</v>
      </c>
      <c r="H935">
        <f>IF(I935="","",COUNTIFS('MODELO ORÇAMENTO'!$D$14:D935,'MODELO ORÇAMENTO'!D935,'MODELO ORÇAMENTO'!$E$14:E935,'MODELO ORÇAMENTO'!E935,'MODELO ORÇAMENTO'!$F$14:F935,'MODELO ORÇAMENTO'!F935,'MODELO ORÇAMENTO'!$G$14:G935,'MODELO ORÇAMENTO'!G935,'MODELO ORÇAMENTO'!$I$14:I935,DADOS!$AE$8))</f>
        <v>1</v>
      </c>
      <c r="I935" t="s">
        <v>16</v>
      </c>
      <c r="K935" s="49"/>
      <c r="L935" s="2" t="s">
        <v>1292</v>
      </c>
      <c r="O935" s="4" t="s">
        <v>857</v>
      </c>
      <c r="P935" s="3" t="s">
        <v>49</v>
      </c>
      <c r="Q935" s="5">
        <v>10.8</v>
      </c>
      <c r="R935" s="7"/>
      <c r="S935" s="6"/>
      <c r="T935" s="8"/>
      <c r="U935" s="2" t="s">
        <v>42</v>
      </c>
      <c r="V935" s="43"/>
      <c r="Z935" s="10" t="s">
        <v>0</v>
      </c>
      <c r="AA935" s="10" t="s">
        <v>0</v>
      </c>
      <c r="AB935" s="10" t="s">
        <v>0</v>
      </c>
      <c r="AC935" s="10" t="s">
        <v>0</v>
      </c>
      <c r="AE935" s="10" t="s">
        <v>0</v>
      </c>
      <c r="AF935" s="10" t="s">
        <v>0</v>
      </c>
      <c r="AG935" s="10" t="s">
        <v>0</v>
      </c>
      <c r="AH935" s="10" t="s">
        <v>0</v>
      </c>
      <c r="AI935" s="10" t="s">
        <v>0</v>
      </c>
    </row>
    <row r="936" spans="2:35" ht="60" x14ac:dyDescent="0.25">
      <c r="B936">
        <f>IFERROR(IF(I936=DADOS!$AE$8,S936,""),0)</f>
        <v>0</v>
      </c>
      <c r="C936">
        <f>IF(I936=DADOS!$AE$8,S936,"")</f>
        <v>0</v>
      </c>
      <c r="D936">
        <f>IF(I936="","",COUNTIF(I$12:I936,DADOS!$AE$4))</f>
        <v>4</v>
      </c>
      <c r="E936">
        <f>IF(I936="","",IF(I936=DADOS!$AE$4,"",IF(OR(I936=DADOS!$AE$5,I936=DADOS!$AE$6,I936=DADOS!$AE$7),COUNTIFS('MODELO ORÇAMENTO'!$D$14:D936,'MODELO ORÇAMENTO'!D936,'MODELO ORÇAMENTO'!$I$14:I936,DADOS!$AE$5),COUNTIFS('MODELO ORÇAMENTO'!$D$14:D936,'MODELO ORÇAMENTO'!D936,'MODELO ORÇAMENTO'!$I$14:I936,DADOS!$AE$5))))</f>
        <v>17</v>
      </c>
      <c r="F936">
        <f>IF(I936="","",IF(I936=DADOS!$AE$4,"",IF(OR(I936=DADOS!$AE$5,I936=DADOS!$AE$6,I936=DADOS!$AE$7),COUNTIFS('MODELO ORÇAMENTO'!$D$14:D936,'MODELO ORÇAMENTO'!D936,'MODELO ORÇAMENTO'!$E$14:E936,'MODELO ORÇAMENTO'!E936,'MODELO ORÇAMENTO'!$I$14:I936,DADOS!$AE$6),COUNTIFS('MODELO ORÇAMENTO'!$D$14:D936,'MODELO ORÇAMENTO'!D936,'MODELO ORÇAMENTO'!$E$14:E936,'MODELO ORÇAMENTO'!E936,'MODELO ORÇAMENTO'!$I$14:I936,DADOS!$AE$6))))</f>
        <v>0</v>
      </c>
      <c r="G936">
        <f>IF(I936="","",IF(I936=DADOS!$AE$4,"",IF(OR(I936=DADOS!$AE$5,I936=DADOS!$AE$6,I936=DADOS!$AE$7),COUNTIFS('MODELO ORÇAMENTO'!$D$14:D936,'MODELO ORÇAMENTO'!D936,'MODELO ORÇAMENTO'!$E$14:E936,'MODELO ORÇAMENTO'!E936,'MODELO ORÇAMENTO'!$F$14:F936,'MODELO ORÇAMENTO'!F936,'MODELO ORÇAMENTO'!$I$14:I936,DADOS!$AE$7),COUNTIFS('MODELO ORÇAMENTO'!$D$14:D936,'MODELO ORÇAMENTO'!D936,'MODELO ORÇAMENTO'!$E$14:E936,'MODELO ORÇAMENTO'!E936,'MODELO ORÇAMENTO'!$F$14:F936,'MODELO ORÇAMENTO'!F936,'MODELO ORÇAMENTO'!$I$14:I936,DADOS!$AE$7))))</f>
        <v>0</v>
      </c>
      <c r="H936">
        <f>IF(I936="","",COUNTIFS('MODELO ORÇAMENTO'!$D$14:D936,'MODELO ORÇAMENTO'!D936,'MODELO ORÇAMENTO'!$E$14:E936,'MODELO ORÇAMENTO'!E936,'MODELO ORÇAMENTO'!$F$14:F936,'MODELO ORÇAMENTO'!F936,'MODELO ORÇAMENTO'!$G$14:G936,'MODELO ORÇAMENTO'!G936,'MODELO ORÇAMENTO'!$I$14:I936,DADOS!$AE$8))</f>
        <v>2</v>
      </c>
      <c r="I936" t="s">
        <v>16</v>
      </c>
      <c r="K936" s="49"/>
      <c r="L936" s="2" t="s">
        <v>1293</v>
      </c>
      <c r="O936" s="4" t="s">
        <v>1294</v>
      </c>
      <c r="P936" s="3" t="s">
        <v>49</v>
      </c>
      <c r="Q936" s="5">
        <v>98.734999999999999</v>
      </c>
      <c r="R936" s="7"/>
      <c r="S936" s="6"/>
      <c r="T936" s="8"/>
      <c r="U936" s="2" t="s">
        <v>42</v>
      </c>
      <c r="V936" s="43"/>
      <c r="Z936" s="10" t="s">
        <v>0</v>
      </c>
      <c r="AA936" s="10" t="s">
        <v>0</v>
      </c>
      <c r="AB936" s="10" t="s">
        <v>0</v>
      </c>
      <c r="AC936" s="10" t="s">
        <v>0</v>
      </c>
      <c r="AE936" s="10" t="s">
        <v>0</v>
      </c>
      <c r="AF936" s="10" t="s">
        <v>0</v>
      </c>
      <c r="AG936" s="10" t="s">
        <v>0</v>
      </c>
      <c r="AH936" s="10" t="s">
        <v>0</v>
      </c>
      <c r="AI936" s="10" t="s">
        <v>0</v>
      </c>
    </row>
    <row r="937" spans="2:35" ht="75" x14ac:dyDescent="0.25">
      <c r="B937">
        <f>IFERROR(IF(I937=DADOS!$AE$8,S937,""),0)</f>
        <v>0</v>
      </c>
      <c r="C937">
        <f>IF(I937=DADOS!$AE$8,S937,"")</f>
        <v>0</v>
      </c>
      <c r="D937">
        <f>IF(I937="","",COUNTIF(I$12:I937,DADOS!$AE$4))</f>
        <v>4</v>
      </c>
      <c r="E937">
        <f>IF(I937="","",IF(I937=DADOS!$AE$4,"",IF(OR(I937=DADOS!$AE$5,I937=DADOS!$AE$6,I937=DADOS!$AE$7),COUNTIFS('MODELO ORÇAMENTO'!$D$14:D937,'MODELO ORÇAMENTO'!D937,'MODELO ORÇAMENTO'!$I$14:I937,DADOS!$AE$5),COUNTIFS('MODELO ORÇAMENTO'!$D$14:D937,'MODELO ORÇAMENTO'!D937,'MODELO ORÇAMENTO'!$I$14:I937,DADOS!$AE$5))))</f>
        <v>17</v>
      </c>
      <c r="F937">
        <f>IF(I937="","",IF(I937=DADOS!$AE$4,"",IF(OR(I937=DADOS!$AE$5,I937=DADOS!$AE$6,I937=DADOS!$AE$7),COUNTIFS('MODELO ORÇAMENTO'!$D$14:D937,'MODELO ORÇAMENTO'!D937,'MODELO ORÇAMENTO'!$E$14:E937,'MODELO ORÇAMENTO'!E937,'MODELO ORÇAMENTO'!$I$14:I937,DADOS!$AE$6),COUNTIFS('MODELO ORÇAMENTO'!$D$14:D937,'MODELO ORÇAMENTO'!D937,'MODELO ORÇAMENTO'!$E$14:E937,'MODELO ORÇAMENTO'!E937,'MODELO ORÇAMENTO'!$I$14:I937,DADOS!$AE$6))))</f>
        <v>0</v>
      </c>
      <c r="G937">
        <f>IF(I937="","",IF(I937=DADOS!$AE$4,"",IF(OR(I937=DADOS!$AE$5,I937=DADOS!$AE$6,I937=DADOS!$AE$7),COUNTIFS('MODELO ORÇAMENTO'!$D$14:D937,'MODELO ORÇAMENTO'!D937,'MODELO ORÇAMENTO'!$E$14:E937,'MODELO ORÇAMENTO'!E937,'MODELO ORÇAMENTO'!$F$14:F937,'MODELO ORÇAMENTO'!F937,'MODELO ORÇAMENTO'!$I$14:I937,DADOS!$AE$7),COUNTIFS('MODELO ORÇAMENTO'!$D$14:D937,'MODELO ORÇAMENTO'!D937,'MODELO ORÇAMENTO'!$E$14:E937,'MODELO ORÇAMENTO'!E937,'MODELO ORÇAMENTO'!$F$14:F937,'MODELO ORÇAMENTO'!F937,'MODELO ORÇAMENTO'!$I$14:I937,DADOS!$AE$7))))</f>
        <v>0</v>
      </c>
      <c r="H937">
        <f>IF(I937="","",COUNTIFS('MODELO ORÇAMENTO'!$D$14:D937,'MODELO ORÇAMENTO'!D937,'MODELO ORÇAMENTO'!$E$14:E937,'MODELO ORÇAMENTO'!E937,'MODELO ORÇAMENTO'!$F$14:F937,'MODELO ORÇAMENTO'!F937,'MODELO ORÇAMENTO'!$G$14:G937,'MODELO ORÇAMENTO'!G937,'MODELO ORÇAMENTO'!$I$14:I937,DADOS!$AE$8))</f>
        <v>3</v>
      </c>
      <c r="I937" t="s">
        <v>16</v>
      </c>
      <c r="K937" s="49"/>
      <c r="L937" s="2" t="s">
        <v>1295</v>
      </c>
      <c r="O937" s="4" t="s">
        <v>1296</v>
      </c>
      <c r="P937" s="3" t="s">
        <v>49</v>
      </c>
      <c r="Q937" s="5">
        <v>98.734999999999999</v>
      </c>
      <c r="R937" s="7"/>
      <c r="S937" s="6"/>
      <c r="T937" s="8"/>
      <c r="U937" s="2" t="s">
        <v>42</v>
      </c>
      <c r="V937" s="43"/>
      <c r="Z937" s="10" t="s">
        <v>0</v>
      </c>
      <c r="AA937" s="10" t="s">
        <v>0</v>
      </c>
      <c r="AB937" s="10" t="s">
        <v>0</v>
      </c>
      <c r="AC937" s="10" t="s">
        <v>0</v>
      </c>
      <c r="AE937" s="10" t="s">
        <v>0</v>
      </c>
      <c r="AF937" s="10" t="s">
        <v>0</v>
      </c>
      <c r="AG937" s="10" t="s">
        <v>0</v>
      </c>
      <c r="AH937" s="10" t="s">
        <v>0</v>
      </c>
      <c r="AI937" s="10" t="s">
        <v>0</v>
      </c>
    </row>
    <row r="938" spans="2:35" ht="30" x14ac:dyDescent="0.25">
      <c r="B938">
        <f>IFERROR(IF(I938=DADOS!$AE$8,S938,""),0)</f>
        <v>0</v>
      </c>
      <c r="C938">
        <f>IF(I938=DADOS!$AE$8,S938,"")</f>
        <v>0</v>
      </c>
      <c r="D938">
        <f>IF(I938="","",COUNTIF(I$12:I938,DADOS!$AE$4))</f>
        <v>4</v>
      </c>
      <c r="E938">
        <f>IF(I938="","",IF(I938=DADOS!$AE$4,"",IF(OR(I938=DADOS!$AE$5,I938=DADOS!$AE$6,I938=DADOS!$AE$7),COUNTIFS('MODELO ORÇAMENTO'!$D$14:D938,'MODELO ORÇAMENTO'!D938,'MODELO ORÇAMENTO'!$I$14:I938,DADOS!$AE$5),COUNTIFS('MODELO ORÇAMENTO'!$D$14:D938,'MODELO ORÇAMENTO'!D938,'MODELO ORÇAMENTO'!$I$14:I938,DADOS!$AE$5))))</f>
        <v>17</v>
      </c>
      <c r="F938">
        <f>IF(I938="","",IF(I938=DADOS!$AE$4,"",IF(OR(I938=DADOS!$AE$5,I938=DADOS!$AE$6,I938=DADOS!$AE$7),COUNTIFS('MODELO ORÇAMENTO'!$D$14:D938,'MODELO ORÇAMENTO'!D938,'MODELO ORÇAMENTO'!$E$14:E938,'MODELO ORÇAMENTO'!E938,'MODELO ORÇAMENTO'!$I$14:I938,DADOS!$AE$6),COUNTIFS('MODELO ORÇAMENTO'!$D$14:D938,'MODELO ORÇAMENTO'!D938,'MODELO ORÇAMENTO'!$E$14:E938,'MODELO ORÇAMENTO'!E938,'MODELO ORÇAMENTO'!$I$14:I938,DADOS!$AE$6))))</f>
        <v>0</v>
      </c>
      <c r="G938">
        <f>IF(I938="","",IF(I938=DADOS!$AE$4,"",IF(OR(I938=DADOS!$AE$5,I938=DADOS!$AE$6,I938=DADOS!$AE$7),COUNTIFS('MODELO ORÇAMENTO'!$D$14:D938,'MODELO ORÇAMENTO'!D938,'MODELO ORÇAMENTO'!$E$14:E938,'MODELO ORÇAMENTO'!E938,'MODELO ORÇAMENTO'!$F$14:F938,'MODELO ORÇAMENTO'!F938,'MODELO ORÇAMENTO'!$I$14:I938,DADOS!$AE$7),COUNTIFS('MODELO ORÇAMENTO'!$D$14:D938,'MODELO ORÇAMENTO'!D938,'MODELO ORÇAMENTO'!$E$14:E938,'MODELO ORÇAMENTO'!E938,'MODELO ORÇAMENTO'!$F$14:F938,'MODELO ORÇAMENTO'!F938,'MODELO ORÇAMENTO'!$I$14:I938,DADOS!$AE$7))))</f>
        <v>0</v>
      </c>
      <c r="H938">
        <f>IF(I938="","",COUNTIFS('MODELO ORÇAMENTO'!$D$14:D938,'MODELO ORÇAMENTO'!D938,'MODELO ORÇAMENTO'!$E$14:E938,'MODELO ORÇAMENTO'!E938,'MODELO ORÇAMENTO'!$F$14:F938,'MODELO ORÇAMENTO'!F938,'MODELO ORÇAMENTO'!$G$14:G938,'MODELO ORÇAMENTO'!G938,'MODELO ORÇAMENTO'!$I$14:I938,DADOS!$AE$8))</f>
        <v>4</v>
      </c>
      <c r="I938" t="s">
        <v>16</v>
      </c>
      <c r="K938" s="49"/>
      <c r="L938" s="2" t="s">
        <v>1297</v>
      </c>
      <c r="O938" s="4" t="s">
        <v>859</v>
      </c>
      <c r="P938" s="3" t="s">
        <v>49</v>
      </c>
      <c r="Q938" s="5">
        <v>109.535</v>
      </c>
      <c r="R938" s="7"/>
      <c r="S938" s="6"/>
      <c r="T938" s="8"/>
      <c r="U938" s="2" t="s">
        <v>42</v>
      </c>
      <c r="V938" s="43"/>
      <c r="Z938" s="10" t="s">
        <v>0</v>
      </c>
      <c r="AA938" s="10" t="s">
        <v>0</v>
      </c>
      <c r="AB938" s="10" t="s">
        <v>0</v>
      </c>
      <c r="AC938" s="10" t="s">
        <v>0</v>
      </c>
      <c r="AE938" s="10" t="s">
        <v>0</v>
      </c>
      <c r="AF938" s="10" t="s">
        <v>0</v>
      </c>
      <c r="AG938" s="10" t="s">
        <v>0</v>
      </c>
      <c r="AH938" s="10" t="s">
        <v>0</v>
      </c>
      <c r="AI938" s="10" t="s">
        <v>0</v>
      </c>
    </row>
    <row r="939" spans="2:35" ht="30" x14ac:dyDescent="0.25">
      <c r="B939">
        <f>IFERROR(IF(I939=DADOS!$AE$8,S939,""),0)</f>
        <v>0</v>
      </c>
      <c r="C939">
        <f>IF(I939=DADOS!$AE$8,S939,"")</f>
        <v>0</v>
      </c>
      <c r="D939">
        <f>IF(I939="","",COUNTIF(I$12:I939,DADOS!$AE$4))</f>
        <v>4</v>
      </c>
      <c r="E939">
        <f>IF(I939="","",IF(I939=DADOS!$AE$4,"",IF(OR(I939=DADOS!$AE$5,I939=DADOS!$AE$6,I939=DADOS!$AE$7),COUNTIFS('MODELO ORÇAMENTO'!$D$14:D939,'MODELO ORÇAMENTO'!D939,'MODELO ORÇAMENTO'!$I$14:I939,DADOS!$AE$5),COUNTIFS('MODELO ORÇAMENTO'!$D$14:D939,'MODELO ORÇAMENTO'!D939,'MODELO ORÇAMENTO'!$I$14:I939,DADOS!$AE$5))))</f>
        <v>17</v>
      </c>
      <c r="F939">
        <f>IF(I939="","",IF(I939=DADOS!$AE$4,"",IF(OR(I939=DADOS!$AE$5,I939=DADOS!$AE$6,I939=DADOS!$AE$7),COUNTIFS('MODELO ORÇAMENTO'!$D$14:D939,'MODELO ORÇAMENTO'!D939,'MODELO ORÇAMENTO'!$E$14:E939,'MODELO ORÇAMENTO'!E939,'MODELO ORÇAMENTO'!$I$14:I939,DADOS!$AE$6),COUNTIFS('MODELO ORÇAMENTO'!$D$14:D939,'MODELO ORÇAMENTO'!D939,'MODELO ORÇAMENTO'!$E$14:E939,'MODELO ORÇAMENTO'!E939,'MODELO ORÇAMENTO'!$I$14:I939,DADOS!$AE$6))))</f>
        <v>0</v>
      </c>
      <c r="G939">
        <f>IF(I939="","",IF(I939=DADOS!$AE$4,"",IF(OR(I939=DADOS!$AE$5,I939=DADOS!$AE$6,I939=DADOS!$AE$7),COUNTIFS('MODELO ORÇAMENTO'!$D$14:D939,'MODELO ORÇAMENTO'!D939,'MODELO ORÇAMENTO'!$E$14:E939,'MODELO ORÇAMENTO'!E939,'MODELO ORÇAMENTO'!$F$14:F939,'MODELO ORÇAMENTO'!F939,'MODELO ORÇAMENTO'!$I$14:I939,DADOS!$AE$7),COUNTIFS('MODELO ORÇAMENTO'!$D$14:D939,'MODELO ORÇAMENTO'!D939,'MODELO ORÇAMENTO'!$E$14:E939,'MODELO ORÇAMENTO'!E939,'MODELO ORÇAMENTO'!$F$14:F939,'MODELO ORÇAMENTO'!F939,'MODELO ORÇAMENTO'!$I$14:I939,DADOS!$AE$7))))</f>
        <v>0</v>
      </c>
      <c r="H939">
        <f>IF(I939="","",COUNTIFS('MODELO ORÇAMENTO'!$D$14:D939,'MODELO ORÇAMENTO'!D939,'MODELO ORÇAMENTO'!$E$14:E939,'MODELO ORÇAMENTO'!E939,'MODELO ORÇAMENTO'!$F$14:F939,'MODELO ORÇAMENTO'!F939,'MODELO ORÇAMENTO'!$G$14:G939,'MODELO ORÇAMENTO'!G939,'MODELO ORÇAMENTO'!$I$14:I939,DADOS!$AE$8))</f>
        <v>5</v>
      </c>
      <c r="I939" t="s">
        <v>16</v>
      </c>
      <c r="K939" s="49"/>
      <c r="L939" s="2" t="s">
        <v>1298</v>
      </c>
      <c r="O939" s="4" t="s">
        <v>861</v>
      </c>
      <c r="P939" s="3" t="s">
        <v>49</v>
      </c>
      <c r="Q939" s="5">
        <v>109.535</v>
      </c>
      <c r="R939" s="7"/>
      <c r="S939" s="6"/>
      <c r="T939" s="8"/>
      <c r="U939" s="2" t="s">
        <v>42</v>
      </c>
      <c r="V939" s="43"/>
      <c r="Z939" s="10" t="s">
        <v>0</v>
      </c>
      <c r="AA939" s="10" t="s">
        <v>0</v>
      </c>
      <c r="AB939" s="10" t="s">
        <v>0</v>
      </c>
      <c r="AC939" s="10" t="s">
        <v>0</v>
      </c>
      <c r="AE939" s="10" t="s">
        <v>0</v>
      </c>
      <c r="AF939" s="10" t="s">
        <v>0</v>
      </c>
      <c r="AG939" s="10" t="s">
        <v>0</v>
      </c>
      <c r="AH939" s="10" t="s">
        <v>0</v>
      </c>
      <c r="AI939" s="10" t="s">
        <v>0</v>
      </c>
    </row>
    <row r="940" spans="2:35" ht="30" x14ac:dyDescent="0.25">
      <c r="B940">
        <f>IFERROR(IF(I940=DADOS!$AE$8,S940,""),0)</f>
        <v>0</v>
      </c>
      <c r="C940">
        <f>IF(I940=DADOS!$AE$8,S940,"")</f>
        <v>0</v>
      </c>
      <c r="D940">
        <f>IF(I940="","",COUNTIF(I$12:I940,DADOS!$AE$4))</f>
        <v>4</v>
      </c>
      <c r="E940">
        <f>IF(I940="","",IF(I940=DADOS!$AE$4,"",IF(OR(I940=DADOS!$AE$5,I940=DADOS!$AE$6,I940=DADOS!$AE$7),COUNTIFS('MODELO ORÇAMENTO'!$D$14:D940,'MODELO ORÇAMENTO'!D940,'MODELO ORÇAMENTO'!$I$14:I940,DADOS!$AE$5),COUNTIFS('MODELO ORÇAMENTO'!$D$14:D940,'MODELO ORÇAMENTO'!D940,'MODELO ORÇAMENTO'!$I$14:I940,DADOS!$AE$5))))</f>
        <v>17</v>
      </c>
      <c r="F940">
        <f>IF(I940="","",IF(I940=DADOS!$AE$4,"",IF(OR(I940=DADOS!$AE$5,I940=DADOS!$AE$6,I940=DADOS!$AE$7),COUNTIFS('MODELO ORÇAMENTO'!$D$14:D940,'MODELO ORÇAMENTO'!D940,'MODELO ORÇAMENTO'!$E$14:E940,'MODELO ORÇAMENTO'!E940,'MODELO ORÇAMENTO'!$I$14:I940,DADOS!$AE$6),COUNTIFS('MODELO ORÇAMENTO'!$D$14:D940,'MODELO ORÇAMENTO'!D940,'MODELO ORÇAMENTO'!$E$14:E940,'MODELO ORÇAMENTO'!E940,'MODELO ORÇAMENTO'!$I$14:I940,DADOS!$AE$6))))</f>
        <v>0</v>
      </c>
      <c r="G940">
        <f>IF(I940="","",IF(I940=DADOS!$AE$4,"",IF(OR(I940=DADOS!$AE$5,I940=DADOS!$AE$6,I940=DADOS!$AE$7),COUNTIFS('MODELO ORÇAMENTO'!$D$14:D940,'MODELO ORÇAMENTO'!D940,'MODELO ORÇAMENTO'!$E$14:E940,'MODELO ORÇAMENTO'!E940,'MODELO ORÇAMENTO'!$F$14:F940,'MODELO ORÇAMENTO'!F940,'MODELO ORÇAMENTO'!$I$14:I940,DADOS!$AE$7),COUNTIFS('MODELO ORÇAMENTO'!$D$14:D940,'MODELO ORÇAMENTO'!D940,'MODELO ORÇAMENTO'!$E$14:E940,'MODELO ORÇAMENTO'!E940,'MODELO ORÇAMENTO'!$F$14:F940,'MODELO ORÇAMENTO'!F940,'MODELO ORÇAMENTO'!$I$14:I940,DADOS!$AE$7))))</f>
        <v>0</v>
      </c>
      <c r="H940">
        <f>IF(I940="","",COUNTIFS('MODELO ORÇAMENTO'!$D$14:D940,'MODELO ORÇAMENTO'!D940,'MODELO ORÇAMENTO'!$E$14:E940,'MODELO ORÇAMENTO'!E940,'MODELO ORÇAMENTO'!$F$14:F940,'MODELO ORÇAMENTO'!F940,'MODELO ORÇAMENTO'!$G$14:G940,'MODELO ORÇAMENTO'!G940,'MODELO ORÇAMENTO'!$I$14:I940,DADOS!$AE$8))</f>
        <v>6</v>
      </c>
      <c r="I940" t="s">
        <v>16</v>
      </c>
      <c r="K940" s="49"/>
      <c r="L940" s="2" t="s">
        <v>1299</v>
      </c>
      <c r="O940" s="4" t="s">
        <v>863</v>
      </c>
      <c r="P940" s="3" t="s">
        <v>49</v>
      </c>
      <c r="Q940" s="5">
        <v>109.535</v>
      </c>
      <c r="R940" s="7"/>
      <c r="S940" s="6"/>
      <c r="T940" s="8"/>
      <c r="U940" s="2" t="s">
        <v>42</v>
      </c>
      <c r="V940" s="43"/>
      <c r="Z940" s="10" t="s">
        <v>0</v>
      </c>
      <c r="AA940" s="10" t="s">
        <v>0</v>
      </c>
      <c r="AB940" s="10" t="s">
        <v>0</v>
      </c>
      <c r="AC940" s="10" t="s">
        <v>0</v>
      </c>
      <c r="AE940" s="10" t="s">
        <v>0</v>
      </c>
      <c r="AF940" s="10" t="s">
        <v>0</v>
      </c>
      <c r="AG940" s="10" t="s">
        <v>0</v>
      </c>
      <c r="AH940" s="10" t="s">
        <v>0</v>
      </c>
      <c r="AI940" s="10" t="s">
        <v>0</v>
      </c>
    </row>
    <row r="941" spans="2:35" x14ac:dyDescent="0.25">
      <c r="B941" t="str">
        <f>IFERROR(IF(I941=DADOS!$AE$8,S941,""),0)</f>
        <v/>
      </c>
      <c r="C941" t="str">
        <f>IF(I941=DADOS!$AE$8,S941,"")</f>
        <v/>
      </c>
      <c r="D941" t="str">
        <f>IF(I941="","",COUNTIF(I$12:I941,DADOS!$AE$4))</f>
        <v/>
      </c>
      <c r="E941" t="str">
        <f>IF(I941="","",IF(I941=DADOS!$AE$4,"",IF(OR(I941=DADOS!$AE$5,I941=DADOS!$AE$6,I941=DADOS!$AE$7),COUNTIFS('MODELO ORÇAMENTO'!$D$14:D941,'MODELO ORÇAMENTO'!D941,'MODELO ORÇAMENTO'!$I$14:I941,DADOS!$AE$5),COUNTIFS('MODELO ORÇAMENTO'!$D$14:D941,'MODELO ORÇAMENTO'!D941,'MODELO ORÇAMENTO'!$I$14:I941,DADOS!$AE$5))))</f>
        <v/>
      </c>
      <c r="F941" t="str">
        <f>IF(I941="","",IF(I941=DADOS!$AE$4,"",IF(OR(I941=DADOS!$AE$5,I941=DADOS!$AE$6,I941=DADOS!$AE$7),COUNTIFS('MODELO ORÇAMENTO'!$D$14:D941,'MODELO ORÇAMENTO'!D941,'MODELO ORÇAMENTO'!$E$14:E941,'MODELO ORÇAMENTO'!E941,'MODELO ORÇAMENTO'!$I$14:I941,DADOS!$AE$6),COUNTIFS('MODELO ORÇAMENTO'!$D$14:D941,'MODELO ORÇAMENTO'!D941,'MODELO ORÇAMENTO'!$E$14:E941,'MODELO ORÇAMENTO'!E941,'MODELO ORÇAMENTO'!$I$14:I941,DADOS!$AE$6))))</f>
        <v/>
      </c>
      <c r="G941" t="str">
        <f>IF(I941="","",IF(I941=DADOS!$AE$4,"",IF(OR(I941=DADOS!$AE$5,I941=DADOS!$AE$6,I941=DADOS!$AE$7),COUNTIFS('MODELO ORÇAMENTO'!$D$14:D941,'MODELO ORÇAMENTO'!D941,'MODELO ORÇAMENTO'!$E$14:E941,'MODELO ORÇAMENTO'!E941,'MODELO ORÇAMENTO'!$F$14:F941,'MODELO ORÇAMENTO'!F941,'MODELO ORÇAMENTO'!$I$14:I941,DADOS!$AE$7),COUNTIFS('MODELO ORÇAMENTO'!$D$14:D941,'MODELO ORÇAMENTO'!D941,'MODELO ORÇAMENTO'!$E$14:E941,'MODELO ORÇAMENTO'!E941,'MODELO ORÇAMENTO'!$F$14:F941,'MODELO ORÇAMENTO'!F941,'MODELO ORÇAMENTO'!$I$14:I941,DADOS!$AE$7))))</f>
        <v/>
      </c>
      <c r="H941" t="str">
        <f>IF(I941="","",COUNTIFS('MODELO ORÇAMENTO'!$D$14:D941,'MODELO ORÇAMENTO'!D941,'MODELO ORÇAMENTO'!$E$14:E941,'MODELO ORÇAMENTO'!E941,'MODELO ORÇAMENTO'!$F$14:F941,'MODELO ORÇAMENTO'!F941,'MODELO ORÇAMENTO'!$G$14:G941,'MODELO ORÇAMENTO'!G941,'MODELO ORÇAMENTO'!$I$14:I941,DADOS!$AE$8))</f>
        <v/>
      </c>
      <c r="K941" s="49"/>
      <c r="L941" s="2" t="s">
        <v>0</v>
      </c>
      <c r="O941" s="4" t="s">
        <v>0</v>
      </c>
      <c r="P941" s="3" t="s">
        <v>0</v>
      </c>
      <c r="Q941" s="5" t="s">
        <v>0</v>
      </c>
      <c r="R941" s="7"/>
      <c r="S941" s="6"/>
      <c r="T941" s="8"/>
      <c r="V941" s="43"/>
      <c r="Z941" s="10" t="s">
        <v>0</v>
      </c>
      <c r="AA941" s="10" t="s">
        <v>0</v>
      </c>
      <c r="AB941" s="10" t="s">
        <v>0</v>
      </c>
      <c r="AC941" s="10" t="s">
        <v>0</v>
      </c>
      <c r="AE941" s="10" t="s">
        <v>0</v>
      </c>
      <c r="AF941" s="10" t="s">
        <v>0</v>
      </c>
      <c r="AG941" s="10" t="s">
        <v>0</v>
      </c>
      <c r="AH941" s="10" t="s">
        <v>0</v>
      </c>
      <c r="AI941" s="10" t="s">
        <v>0</v>
      </c>
    </row>
    <row r="942" spans="2:35" x14ac:dyDescent="0.25">
      <c r="B942" t="str">
        <f>IFERROR(IF(I942=DADOS!$AE$8,S942,""),0)</f>
        <v/>
      </c>
      <c r="C942" t="str">
        <f>IF(I942=DADOS!$AE$8,S942,"")</f>
        <v/>
      </c>
      <c r="D942">
        <f>IF(I942="","",COUNTIF(I$12:I942,DADOS!$AE$4))</f>
        <v>4</v>
      </c>
      <c r="E942">
        <f>IF(I942="","",IF(I942=DADOS!$AE$4,"",IF(OR(I942=DADOS!$AE$5,I942=DADOS!$AE$6,I942=DADOS!$AE$7),COUNTIFS('MODELO ORÇAMENTO'!$D$14:D942,'MODELO ORÇAMENTO'!D942,'MODELO ORÇAMENTO'!$I$14:I942,DADOS!$AE$5),COUNTIFS('MODELO ORÇAMENTO'!$D$14:D942,'MODELO ORÇAMENTO'!D942,'MODELO ORÇAMENTO'!$I$14:I942,DADOS!$AE$5))))</f>
        <v>18</v>
      </c>
      <c r="F942">
        <f>IF(I942="","",IF(I942=DADOS!$AE$4,"",IF(OR(I942=DADOS!$AE$5,I942=DADOS!$AE$6,I942=DADOS!$AE$7),COUNTIFS('MODELO ORÇAMENTO'!$D$14:D942,'MODELO ORÇAMENTO'!D942,'MODELO ORÇAMENTO'!$E$14:E942,'MODELO ORÇAMENTO'!E942,'MODELO ORÇAMENTO'!$I$14:I942,DADOS!$AE$6),COUNTIFS('MODELO ORÇAMENTO'!$D$14:D942,'MODELO ORÇAMENTO'!D942,'MODELO ORÇAMENTO'!$E$14:E942,'MODELO ORÇAMENTO'!E942,'MODELO ORÇAMENTO'!$I$14:I942,DADOS!$AE$6))))</f>
        <v>0</v>
      </c>
      <c r="G942">
        <f>IF(I942="","",IF(I942=DADOS!$AE$4,"",IF(OR(I942=DADOS!$AE$5,I942=DADOS!$AE$6,I942=DADOS!$AE$7),COUNTIFS('MODELO ORÇAMENTO'!$D$14:D942,'MODELO ORÇAMENTO'!D942,'MODELO ORÇAMENTO'!$E$14:E942,'MODELO ORÇAMENTO'!E942,'MODELO ORÇAMENTO'!$F$14:F942,'MODELO ORÇAMENTO'!F942,'MODELO ORÇAMENTO'!$I$14:I942,DADOS!$AE$7),COUNTIFS('MODELO ORÇAMENTO'!$D$14:D942,'MODELO ORÇAMENTO'!D942,'MODELO ORÇAMENTO'!$E$14:E942,'MODELO ORÇAMENTO'!E942,'MODELO ORÇAMENTO'!$F$14:F942,'MODELO ORÇAMENTO'!F942,'MODELO ORÇAMENTO'!$I$14:I942,DADOS!$AE$7))))</f>
        <v>0</v>
      </c>
      <c r="H942">
        <f>IF(I942="","",COUNTIFS('MODELO ORÇAMENTO'!$D$14:D942,'MODELO ORÇAMENTO'!D942,'MODELO ORÇAMENTO'!$E$14:E942,'MODELO ORÇAMENTO'!E942,'MODELO ORÇAMENTO'!$F$14:F942,'MODELO ORÇAMENTO'!F942,'MODELO ORÇAMENTO'!$G$14:G942,'MODELO ORÇAMENTO'!G942,'MODELO ORÇAMENTO'!$I$14:I942,DADOS!$AE$8))</f>
        <v>0</v>
      </c>
      <c r="I942" t="s">
        <v>13</v>
      </c>
      <c r="K942" s="49"/>
      <c r="L942" s="2" t="s">
        <v>1300</v>
      </c>
      <c r="O942" s="4" t="s">
        <v>384</v>
      </c>
      <c r="P942" s="3" t="s">
        <v>0</v>
      </c>
      <c r="Q942" s="5" t="s">
        <v>0</v>
      </c>
      <c r="R942" s="7"/>
      <c r="S942" s="6"/>
      <c r="T942" s="8"/>
      <c r="V942" s="43"/>
      <c r="X942" s="9" t="s">
        <v>384</v>
      </c>
      <c r="Z942" s="10" t="s">
        <v>0</v>
      </c>
      <c r="AA942" s="10" t="s">
        <v>0</v>
      </c>
      <c r="AB942" s="10" t="s">
        <v>0</v>
      </c>
      <c r="AC942" s="10" t="s">
        <v>0</v>
      </c>
      <c r="AE942" s="10" t="s">
        <v>0</v>
      </c>
      <c r="AF942" s="10" t="s">
        <v>0</v>
      </c>
      <c r="AG942" s="10" t="s">
        <v>0</v>
      </c>
      <c r="AH942" s="10" t="s">
        <v>0</v>
      </c>
      <c r="AI942" s="10" t="s">
        <v>0</v>
      </c>
    </row>
    <row r="943" spans="2:35" ht="60" x14ac:dyDescent="0.25">
      <c r="B943">
        <f>IFERROR(IF(I943=DADOS!$AE$8,S943,""),0)</f>
        <v>0</v>
      </c>
      <c r="C943">
        <f>IF(I943=DADOS!$AE$8,S943,"")</f>
        <v>0</v>
      </c>
      <c r="D943">
        <f>IF(I943="","",COUNTIF(I$12:I943,DADOS!$AE$4))</f>
        <v>4</v>
      </c>
      <c r="E943">
        <f>IF(I943="","",IF(I943=DADOS!$AE$4,"",IF(OR(I943=DADOS!$AE$5,I943=DADOS!$AE$6,I943=DADOS!$AE$7),COUNTIFS('MODELO ORÇAMENTO'!$D$14:D943,'MODELO ORÇAMENTO'!D943,'MODELO ORÇAMENTO'!$I$14:I943,DADOS!$AE$5),COUNTIFS('MODELO ORÇAMENTO'!$D$14:D943,'MODELO ORÇAMENTO'!D943,'MODELO ORÇAMENTO'!$I$14:I943,DADOS!$AE$5))))</f>
        <v>18</v>
      </c>
      <c r="F943">
        <f>IF(I943="","",IF(I943=DADOS!$AE$4,"",IF(OR(I943=DADOS!$AE$5,I943=DADOS!$AE$6,I943=DADOS!$AE$7),COUNTIFS('MODELO ORÇAMENTO'!$D$14:D943,'MODELO ORÇAMENTO'!D943,'MODELO ORÇAMENTO'!$E$14:E943,'MODELO ORÇAMENTO'!E943,'MODELO ORÇAMENTO'!$I$14:I943,DADOS!$AE$6),COUNTIFS('MODELO ORÇAMENTO'!$D$14:D943,'MODELO ORÇAMENTO'!D943,'MODELO ORÇAMENTO'!$E$14:E943,'MODELO ORÇAMENTO'!E943,'MODELO ORÇAMENTO'!$I$14:I943,DADOS!$AE$6))))</f>
        <v>0</v>
      </c>
      <c r="G943">
        <f>IF(I943="","",IF(I943=DADOS!$AE$4,"",IF(OR(I943=DADOS!$AE$5,I943=DADOS!$AE$6,I943=DADOS!$AE$7),COUNTIFS('MODELO ORÇAMENTO'!$D$14:D943,'MODELO ORÇAMENTO'!D943,'MODELO ORÇAMENTO'!$E$14:E943,'MODELO ORÇAMENTO'!E943,'MODELO ORÇAMENTO'!$F$14:F943,'MODELO ORÇAMENTO'!F943,'MODELO ORÇAMENTO'!$I$14:I943,DADOS!$AE$7),COUNTIFS('MODELO ORÇAMENTO'!$D$14:D943,'MODELO ORÇAMENTO'!D943,'MODELO ORÇAMENTO'!$E$14:E943,'MODELO ORÇAMENTO'!E943,'MODELO ORÇAMENTO'!$F$14:F943,'MODELO ORÇAMENTO'!F943,'MODELO ORÇAMENTO'!$I$14:I943,DADOS!$AE$7))))</f>
        <v>0</v>
      </c>
      <c r="H943">
        <f>IF(I943="","",COUNTIFS('MODELO ORÇAMENTO'!$D$14:D943,'MODELO ORÇAMENTO'!D943,'MODELO ORÇAMENTO'!$E$14:E943,'MODELO ORÇAMENTO'!E943,'MODELO ORÇAMENTO'!$F$14:F943,'MODELO ORÇAMENTO'!F943,'MODELO ORÇAMENTO'!$G$14:G943,'MODELO ORÇAMENTO'!G943,'MODELO ORÇAMENTO'!$I$14:I943,DADOS!$AE$8))</f>
        <v>1</v>
      </c>
      <c r="I943" t="s">
        <v>16</v>
      </c>
      <c r="K943" s="49"/>
      <c r="L943" s="2" t="s">
        <v>1301</v>
      </c>
      <c r="O943" s="4" t="s">
        <v>388</v>
      </c>
      <c r="P943" s="3" t="s">
        <v>41</v>
      </c>
      <c r="Q943" s="5">
        <v>2</v>
      </c>
      <c r="R943" s="7"/>
      <c r="S943" s="6"/>
      <c r="T943" s="8"/>
      <c r="U943" s="2" t="s">
        <v>42</v>
      </c>
      <c r="V943" s="43"/>
      <c r="Z943" s="10" t="s">
        <v>0</v>
      </c>
      <c r="AA943" s="10" t="s">
        <v>0</v>
      </c>
      <c r="AB943" s="10" t="s">
        <v>0</v>
      </c>
      <c r="AC943" s="10" t="s">
        <v>0</v>
      </c>
      <c r="AE943" s="10" t="s">
        <v>0</v>
      </c>
      <c r="AF943" s="10" t="s">
        <v>0</v>
      </c>
      <c r="AG943" s="10" t="s">
        <v>0</v>
      </c>
      <c r="AH943" s="10" t="s">
        <v>0</v>
      </c>
      <c r="AI943" s="10" t="s">
        <v>0</v>
      </c>
    </row>
    <row r="944" spans="2:35" ht="60" x14ac:dyDescent="0.25">
      <c r="B944">
        <f>IFERROR(IF(I944=DADOS!$AE$8,S944,""),0)</f>
        <v>0</v>
      </c>
      <c r="C944">
        <f>IF(I944=DADOS!$AE$8,S944,"")</f>
        <v>0</v>
      </c>
      <c r="D944">
        <f>IF(I944="","",COUNTIF(I$12:I944,DADOS!$AE$4))</f>
        <v>4</v>
      </c>
      <c r="E944">
        <f>IF(I944="","",IF(I944=DADOS!$AE$4,"",IF(OR(I944=DADOS!$AE$5,I944=DADOS!$AE$6,I944=DADOS!$AE$7),COUNTIFS('MODELO ORÇAMENTO'!$D$14:D944,'MODELO ORÇAMENTO'!D944,'MODELO ORÇAMENTO'!$I$14:I944,DADOS!$AE$5),COUNTIFS('MODELO ORÇAMENTO'!$D$14:D944,'MODELO ORÇAMENTO'!D944,'MODELO ORÇAMENTO'!$I$14:I944,DADOS!$AE$5))))</f>
        <v>18</v>
      </c>
      <c r="F944">
        <f>IF(I944="","",IF(I944=DADOS!$AE$4,"",IF(OR(I944=DADOS!$AE$5,I944=DADOS!$AE$6,I944=DADOS!$AE$7),COUNTIFS('MODELO ORÇAMENTO'!$D$14:D944,'MODELO ORÇAMENTO'!D944,'MODELO ORÇAMENTO'!$E$14:E944,'MODELO ORÇAMENTO'!E944,'MODELO ORÇAMENTO'!$I$14:I944,DADOS!$AE$6),COUNTIFS('MODELO ORÇAMENTO'!$D$14:D944,'MODELO ORÇAMENTO'!D944,'MODELO ORÇAMENTO'!$E$14:E944,'MODELO ORÇAMENTO'!E944,'MODELO ORÇAMENTO'!$I$14:I944,DADOS!$AE$6))))</f>
        <v>0</v>
      </c>
      <c r="G944">
        <f>IF(I944="","",IF(I944=DADOS!$AE$4,"",IF(OR(I944=DADOS!$AE$5,I944=DADOS!$AE$6,I944=DADOS!$AE$7),COUNTIFS('MODELO ORÇAMENTO'!$D$14:D944,'MODELO ORÇAMENTO'!D944,'MODELO ORÇAMENTO'!$E$14:E944,'MODELO ORÇAMENTO'!E944,'MODELO ORÇAMENTO'!$F$14:F944,'MODELO ORÇAMENTO'!F944,'MODELO ORÇAMENTO'!$I$14:I944,DADOS!$AE$7),COUNTIFS('MODELO ORÇAMENTO'!$D$14:D944,'MODELO ORÇAMENTO'!D944,'MODELO ORÇAMENTO'!$E$14:E944,'MODELO ORÇAMENTO'!E944,'MODELO ORÇAMENTO'!$F$14:F944,'MODELO ORÇAMENTO'!F944,'MODELO ORÇAMENTO'!$I$14:I944,DADOS!$AE$7))))</f>
        <v>0</v>
      </c>
      <c r="H944">
        <f>IF(I944="","",COUNTIFS('MODELO ORÇAMENTO'!$D$14:D944,'MODELO ORÇAMENTO'!D944,'MODELO ORÇAMENTO'!$E$14:E944,'MODELO ORÇAMENTO'!E944,'MODELO ORÇAMENTO'!$F$14:F944,'MODELO ORÇAMENTO'!F944,'MODELO ORÇAMENTO'!$G$14:G944,'MODELO ORÇAMENTO'!G944,'MODELO ORÇAMENTO'!$I$14:I944,DADOS!$AE$8))</f>
        <v>2</v>
      </c>
      <c r="I944" t="s">
        <v>16</v>
      </c>
      <c r="K944" s="49"/>
      <c r="L944" s="2" t="s">
        <v>1302</v>
      </c>
      <c r="O944" s="4" t="s">
        <v>390</v>
      </c>
      <c r="P944" s="3" t="s">
        <v>41</v>
      </c>
      <c r="Q944" s="5">
        <v>2</v>
      </c>
      <c r="R944" s="7"/>
      <c r="S944" s="6"/>
      <c r="T944" s="8"/>
      <c r="U944" s="2" t="s">
        <v>42</v>
      </c>
      <c r="V944" s="43"/>
      <c r="Z944" s="10" t="s">
        <v>0</v>
      </c>
      <c r="AA944" s="10" t="s">
        <v>0</v>
      </c>
      <c r="AB944" s="10" t="s">
        <v>0</v>
      </c>
      <c r="AC944" s="10" t="s">
        <v>0</v>
      </c>
      <c r="AE944" s="10" t="s">
        <v>0</v>
      </c>
      <c r="AF944" s="10" t="s">
        <v>0</v>
      </c>
      <c r="AG944" s="10" t="s">
        <v>0</v>
      </c>
      <c r="AH944" s="10" t="s">
        <v>0</v>
      </c>
      <c r="AI944" s="10" t="s">
        <v>0</v>
      </c>
    </row>
    <row r="945" spans="2:35" ht="30" x14ac:dyDescent="0.25">
      <c r="B945">
        <f>IFERROR(IF(I945=DADOS!$AE$8,S945,""),0)</f>
        <v>0</v>
      </c>
      <c r="C945">
        <f>IF(I945=DADOS!$AE$8,S945,"")</f>
        <v>0</v>
      </c>
      <c r="D945">
        <f>IF(I945="","",COUNTIF(I$12:I945,DADOS!$AE$4))</f>
        <v>4</v>
      </c>
      <c r="E945">
        <f>IF(I945="","",IF(I945=DADOS!$AE$4,"",IF(OR(I945=DADOS!$AE$5,I945=DADOS!$AE$6,I945=DADOS!$AE$7),COUNTIFS('MODELO ORÇAMENTO'!$D$14:D945,'MODELO ORÇAMENTO'!D945,'MODELO ORÇAMENTO'!$I$14:I945,DADOS!$AE$5),COUNTIFS('MODELO ORÇAMENTO'!$D$14:D945,'MODELO ORÇAMENTO'!D945,'MODELO ORÇAMENTO'!$I$14:I945,DADOS!$AE$5))))</f>
        <v>18</v>
      </c>
      <c r="F945">
        <f>IF(I945="","",IF(I945=DADOS!$AE$4,"",IF(OR(I945=DADOS!$AE$5,I945=DADOS!$AE$6,I945=DADOS!$AE$7),COUNTIFS('MODELO ORÇAMENTO'!$D$14:D945,'MODELO ORÇAMENTO'!D945,'MODELO ORÇAMENTO'!$E$14:E945,'MODELO ORÇAMENTO'!E945,'MODELO ORÇAMENTO'!$I$14:I945,DADOS!$AE$6),COUNTIFS('MODELO ORÇAMENTO'!$D$14:D945,'MODELO ORÇAMENTO'!D945,'MODELO ORÇAMENTO'!$E$14:E945,'MODELO ORÇAMENTO'!E945,'MODELO ORÇAMENTO'!$I$14:I945,DADOS!$AE$6))))</f>
        <v>0</v>
      </c>
      <c r="G945">
        <f>IF(I945="","",IF(I945=DADOS!$AE$4,"",IF(OR(I945=DADOS!$AE$5,I945=DADOS!$AE$6,I945=DADOS!$AE$7),COUNTIFS('MODELO ORÇAMENTO'!$D$14:D945,'MODELO ORÇAMENTO'!D945,'MODELO ORÇAMENTO'!$E$14:E945,'MODELO ORÇAMENTO'!E945,'MODELO ORÇAMENTO'!$F$14:F945,'MODELO ORÇAMENTO'!F945,'MODELO ORÇAMENTO'!$I$14:I945,DADOS!$AE$7),COUNTIFS('MODELO ORÇAMENTO'!$D$14:D945,'MODELO ORÇAMENTO'!D945,'MODELO ORÇAMENTO'!$E$14:E945,'MODELO ORÇAMENTO'!E945,'MODELO ORÇAMENTO'!$F$14:F945,'MODELO ORÇAMENTO'!F945,'MODELO ORÇAMENTO'!$I$14:I945,DADOS!$AE$7))))</f>
        <v>0</v>
      </c>
      <c r="H945">
        <f>IF(I945="","",COUNTIFS('MODELO ORÇAMENTO'!$D$14:D945,'MODELO ORÇAMENTO'!D945,'MODELO ORÇAMENTO'!$E$14:E945,'MODELO ORÇAMENTO'!E945,'MODELO ORÇAMENTO'!$F$14:F945,'MODELO ORÇAMENTO'!F945,'MODELO ORÇAMENTO'!$G$14:G945,'MODELO ORÇAMENTO'!G945,'MODELO ORÇAMENTO'!$I$14:I945,DADOS!$AE$8))</f>
        <v>3</v>
      </c>
      <c r="I945" t="s">
        <v>16</v>
      </c>
      <c r="K945" s="49"/>
      <c r="L945" s="2" t="s">
        <v>1303</v>
      </c>
      <c r="O945" s="4" t="s">
        <v>392</v>
      </c>
      <c r="P945" s="3" t="s">
        <v>49</v>
      </c>
      <c r="Q945" s="5">
        <v>1</v>
      </c>
      <c r="R945" s="7"/>
      <c r="S945" s="6"/>
      <c r="T945" s="8"/>
      <c r="U945" s="2" t="s">
        <v>42</v>
      </c>
      <c r="V945" s="43"/>
      <c r="Z945" s="10" t="s">
        <v>0</v>
      </c>
      <c r="AA945" s="10" t="s">
        <v>0</v>
      </c>
      <c r="AB945" s="10" t="s">
        <v>0</v>
      </c>
      <c r="AC945" s="10" t="s">
        <v>0</v>
      </c>
      <c r="AE945" s="10" t="s">
        <v>0</v>
      </c>
      <c r="AF945" s="10" t="s">
        <v>0</v>
      </c>
      <c r="AG945" s="10" t="s">
        <v>0</v>
      </c>
      <c r="AH945" s="10" t="s">
        <v>0</v>
      </c>
      <c r="AI945" s="10" t="s">
        <v>0</v>
      </c>
    </row>
    <row r="946" spans="2:35" x14ac:dyDescent="0.25">
      <c r="B946" t="str">
        <f>IFERROR(IF(I946=DADOS!$AE$8,S946,""),0)</f>
        <v/>
      </c>
      <c r="C946" t="str">
        <f>IF(I946=DADOS!$AE$8,S946,"")</f>
        <v/>
      </c>
      <c r="D946" t="str">
        <f>IF(I946="","",COUNTIF(I$12:I946,DADOS!$AE$4))</f>
        <v/>
      </c>
      <c r="E946" t="str">
        <f>IF(I946="","",IF(I946=DADOS!$AE$4,"",IF(OR(I946=DADOS!$AE$5,I946=DADOS!$AE$6,I946=DADOS!$AE$7),COUNTIFS('MODELO ORÇAMENTO'!$D$14:D946,'MODELO ORÇAMENTO'!D946,'MODELO ORÇAMENTO'!$I$14:I946,DADOS!$AE$5),COUNTIFS('MODELO ORÇAMENTO'!$D$14:D946,'MODELO ORÇAMENTO'!D946,'MODELO ORÇAMENTO'!$I$14:I946,DADOS!$AE$5))))</f>
        <v/>
      </c>
      <c r="F946" t="str">
        <f>IF(I946="","",IF(I946=DADOS!$AE$4,"",IF(OR(I946=DADOS!$AE$5,I946=DADOS!$AE$6,I946=DADOS!$AE$7),COUNTIFS('MODELO ORÇAMENTO'!$D$14:D946,'MODELO ORÇAMENTO'!D946,'MODELO ORÇAMENTO'!$E$14:E946,'MODELO ORÇAMENTO'!E946,'MODELO ORÇAMENTO'!$I$14:I946,DADOS!$AE$6),COUNTIFS('MODELO ORÇAMENTO'!$D$14:D946,'MODELO ORÇAMENTO'!D946,'MODELO ORÇAMENTO'!$E$14:E946,'MODELO ORÇAMENTO'!E946,'MODELO ORÇAMENTO'!$I$14:I946,DADOS!$AE$6))))</f>
        <v/>
      </c>
      <c r="G946" t="str">
        <f>IF(I946="","",IF(I946=DADOS!$AE$4,"",IF(OR(I946=DADOS!$AE$5,I946=DADOS!$AE$6,I946=DADOS!$AE$7),COUNTIFS('MODELO ORÇAMENTO'!$D$14:D946,'MODELO ORÇAMENTO'!D946,'MODELO ORÇAMENTO'!$E$14:E946,'MODELO ORÇAMENTO'!E946,'MODELO ORÇAMENTO'!$F$14:F946,'MODELO ORÇAMENTO'!F946,'MODELO ORÇAMENTO'!$I$14:I946,DADOS!$AE$7),COUNTIFS('MODELO ORÇAMENTO'!$D$14:D946,'MODELO ORÇAMENTO'!D946,'MODELO ORÇAMENTO'!$E$14:E946,'MODELO ORÇAMENTO'!E946,'MODELO ORÇAMENTO'!$F$14:F946,'MODELO ORÇAMENTO'!F946,'MODELO ORÇAMENTO'!$I$14:I946,DADOS!$AE$7))))</f>
        <v/>
      </c>
      <c r="H946" t="str">
        <f>IF(I946="","",COUNTIFS('MODELO ORÇAMENTO'!$D$14:D946,'MODELO ORÇAMENTO'!D946,'MODELO ORÇAMENTO'!$E$14:E946,'MODELO ORÇAMENTO'!E946,'MODELO ORÇAMENTO'!$F$14:F946,'MODELO ORÇAMENTO'!F946,'MODELO ORÇAMENTO'!$G$14:G946,'MODELO ORÇAMENTO'!G946,'MODELO ORÇAMENTO'!$I$14:I946,DADOS!$AE$8))</f>
        <v/>
      </c>
      <c r="K946" s="49"/>
      <c r="L946" s="2" t="s">
        <v>0</v>
      </c>
      <c r="O946" s="4" t="s">
        <v>0</v>
      </c>
      <c r="P946" s="3" t="s">
        <v>0</v>
      </c>
      <c r="Q946" s="5" t="s">
        <v>0</v>
      </c>
      <c r="R946" s="7"/>
      <c r="S946" s="6"/>
      <c r="T946" s="8"/>
      <c r="V946" s="43"/>
      <c r="Z946" s="10" t="s">
        <v>0</v>
      </c>
      <c r="AA946" s="10" t="s">
        <v>0</v>
      </c>
      <c r="AB946" s="10" t="s">
        <v>0</v>
      </c>
      <c r="AC946" s="10" t="s">
        <v>0</v>
      </c>
      <c r="AE946" s="10" t="s">
        <v>0</v>
      </c>
      <c r="AF946" s="10" t="s">
        <v>0</v>
      </c>
      <c r="AG946" s="10" t="s">
        <v>0</v>
      </c>
      <c r="AH946" s="10" t="s">
        <v>0</v>
      </c>
      <c r="AI946" s="10" t="s">
        <v>0</v>
      </c>
    </row>
    <row r="947" spans="2:35" x14ac:dyDescent="0.25">
      <c r="B947" t="str">
        <f>IFERROR(IF(I947=DADOS!$AE$8,S947,""),0)</f>
        <v/>
      </c>
      <c r="C947" t="str">
        <f>IF(I947=DADOS!$AE$8,S947,"")</f>
        <v/>
      </c>
      <c r="D947">
        <f>IF(I947="","",COUNTIF(I$12:I947,DADOS!$AE$4))</f>
        <v>4</v>
      </c>
      <c r="E947">
        <f>IF(I947="","",IF(I947=DADOS!$AE$4,"",IF(OR(I947=DADOS!$AE$5,I947=DADOS!$AE$6,I947=DADOS!$AE$7),COUNTIFS('MODELO ORÇAMENTO'!$D$14:D947,'MODELO ORÇAMENTO'!D947,'MODELO ORÇAMENTO'!$I$14:I947,DADOS!$AE$5),COUNTIFS('MODELO ORÇAMENTO'!$D$14:D947,'MODELO ORÇAMENTO'!D947,'MODELO ORÇAMENTO'!$I$14:I947,DADOS!$AE$5))))</f>
        <v>19</v>
      </c>
      <c r="F947">
        <f>IF(I947="","",IF(I947=DADOS!$AE$4,"",IF(OR(I947=DADOS!$AE$5,I947=DADOS!$AE$6,I947=DADOS!$AE$7),COUNTIFS('MODELO ORÇAMENTO'!$D$14:D947,'MODELO ORÇAMENTO'!D947,'MODELO ORÇAMENTO'!$E$14:E947,'MODELO ORÇAMENTO'!E947,'MODELO ORÇAMENTO'!$I$14:I947,DADOS!$AE$6),COUNTIFS('MODELO ORÇAMENTO'!$D$14:D947,'MODELO ORÇAMENTO'!D947,'MODELO ORÇAMENTO'!$E$14:E947,'MODELO ORÇAMENTO'!E947,'MODELO ORÇAMENTO'!$I$14:I947,DADOS!$AE$6))))</f>
        <v>0</v>
      </c>
      <c r="G947">
        <f>IF(I947="","",IF(I947=DADOS!$AE$4,"",IF(OR(I947=DADOS!$AE$5,I947=DADOS!$AE$6,I947=DADOS!$AE$7),COUNTIFS('MODELO ORÇAMENTO'!$D$14:D947,'MODELO ORÇAMENTO'!D947,'MODELO ORÇAMENTO'!$E$14:E947,'MODELO ORÇAMENTO'!E947,'MODELO ORÇAMENTO'!$F$14:F947,'MODELO ORÇAMENTO'!F947,'MODELO ORÇAMENTO'!$I$14:I947,DADOS!$AE$7),COUNTIFS('MODELO ORÇAMENTO'!$D$14:D947,'MODELO ORÇAMENTO'!D947,'MODELO ORÇAMENTO'!$E$14:E947,'MODELO ORÇAMENTO'!E947,'MODELO ORÇAMENTO'!$F$14:F947,'MODELO ORÇAMENTO'!F947,'MODELO ORÇAMENTO'!$I$14:I947,DADOS!$AE$7))))</f>
        <v>0</v>
      </c>
      <c r="H947">
        <f>IF(I947="","",COUNTIFS('MODELO ORÇAMENTO'!$D$14:D947,'MODELO ORÇAMENTO'!D947,'MODELO ORÇAMENTO'!$E$14:E947,'MODELO ORÇAMENTO'!E947,'MODELO ORÇAMENTO'!$F$14:F947,'MODELO ORÇAMENTO'!F947,'MODELO ORÇAMENTO'!$G$14:G947,'MODELO ORÇAMENTO'!G947,'MODELO ORÇAMENTO'!$I$14:I947,DADOS!$AE$8))</f>
        <v>0</v>
      </c>
      <c r="I947" t="s">
        <v>13</v>
      </c>
      <c r="K947" s="49"/>
      <c r="L947" s="2" t="s">
        <v>1304</v>
      </c>
      <c r="O947" s="4" t="s">
        <v>875</v>
      </c>
      <c r="P947" s="3" t="s">
        <v>0</v>
      </c>
      <c r="Q947" s="5" t="s">
        <v>0</v>
      </c>
      <c r="R947" s="7"/>
      <c r="S947" s="6"/>
      <c r="T947" s="8"/>
      <c r="V947" s="43"/>
      <c r="X947" s="9" t="s">
        <v>875</v>
      </c>
      <c r="Z947" s="10" t="s">
        <v>0</v>
      </c>
      <c r="AA947" s="10" t="s">
        <v>0</v>
      </c>
      <c r="AB947" s="10" t="s">
        <v>0</v>
      </c>
      <c r="AC947" s="10" t="s">
        <v>0</v>
      </c>
      <c r="AE947" s="10" t="s">
        <v>0</v>
      </c>
      <c r="AF947" s="10" t="s">
        <v>0</v>
      </c>
      <c r="AG947" s="10" t="s">
        <v>0</v>
      </c>
      <c r="AH947" s="10" t="s">
        <v>0</v>
      </c>
      <c r="AI947" s="10" t="s">
        <v>0</v>
      </c>
    </row>
    <row r="948" spans="2:35" ht="60" x14ac:dyDescent="0.25">
      <c r="B948">
        <f>IFERROR(IF(I948=DADOS!$AE$8,S948,""),0)</f>
        <v>0</v>
      </c>
      <c r="C948">
        <f>IF(I948=DADOS!$AE$8,S948,"")</f>
        <v>0</v>
      </c>
      <c r="D948">
        <f>IF(I948="","",COUNTIF(I$12:I948,DADOS!$AE$4))</f>
        <v>4</v>
      </c>
      <c r="E948">
        <f>IF(I948="","",IF(I948=DADOS!$AE$4,"",IF(OR(I948=DADOS!$AE$5,I948=DADOS!$AE$6,I948=DADOS!$AE$7),COUNTIFS('MODELO ORÇAMENTO'!$D$14:D948,'MODELO ORÇAMENTO'!D948,'MODELO ORÇAMENTO'!$I$14:I948,DADOS!$AE$5),COUNTIFS('MODELO ORÇAMENTO'!$D$14:D948,'MODELO ORÇAMENTO'!D948,'MODELO ORÇAMENTO'!$I$14:I948,DADOS!$AE$5))))</f>
        <v>19</v>
      </c>
      <c r="F948">
        <f>IF(I948="","",IF(I948=DADOS!$AE$4,"",IF(OR(I948=DADOS!$AE$5,I948=DADOS!$AE$6,I948=DADOS!$AE$7),COUNTIFS('MODELO ORÇAMENTO'!$D$14:D948,'MODELO ORÇAMENTO'!D948,'MODELO ORÇAMENTO'!$E$14:E948,'MODELO ORÇAMENTO'!E948,'MODELO ORÇAMENTO'!$I$14:I948,DADOS!$AE$6),COUNTIFS('MODELO ORÇAMENTO'!$D$14:D948,'MODELO ORÇAMENTO'!D948,'MODELO ORÇAMENTO'!$E$14:E948,'MODELO ORÇAMENTO'!E948,'MODELO ORÇAMENTO'!$I$14:I948,DADOS!$AE$6))))</f>
        <v>0</v>
      </c>
      <c r="G948">
        <f>IF(I948="","",IF(I948=DADOS!$AE$4,"",IF(OR(I948=DADOS!$AE$5,I948=DADOS!$AE$6,I948=DADOS!$AE$7),COUNTIFS('MODELO ORÇAMENTO'!$D$14:D948,'MODELO ORÇAMENTO'!D948,'MODELO ORÇAMENTO'!$E$14:E948,'MODELO ORÇAMENTO'!E948,'MODELO ORÇAMENTO'!$F$14:F948,'MODELO ORÇAMENTO'!F948,'MODELO ORÇAMENTO'!$I$14:I948,DADOS!$AE$7),COUNTIFS('MODELO ORÇAMENTO'!$D$14:D948,'MODELO ORÇAMENTO'!D948,'MODELO ORÇAMENTO'!$E$14:E948,'MODELO ORÇAMENTO'!E948,'MODELO ORÇAMENTO'!$F$14:F948,'MODELO ORÇAMENTO'!F948,'MODELO ORÇAMENTO'!$I$14:I948,DADOS!$AE$7))))</f>
        <v>0</v>
      </c>
      <c r="H948">
        <f>IF(I948="","",COUNTIFS('MODELO ORÇAMENTO'!$D$14:D948,'MODELO ORÇAMENTO'!D948,'MODELO ORÇAMENTO'!$E$14:E948,'MODELO ORÇAMENTO'!E948,'MODELO ORÇAMENTO'!$F$14:F948,'MODELO ORÇAMENTO'!F948,'MODELO ORÇAMENTO'!$G$14:G948,'MODELO ORÇAMENTO'!G948,'MODELO ORÇAMENTO'!$I$14:I948,DADOS!$AE$8))</f>
        <v>1</v>
      </c>
      <c r="I948" t="s">
        <v>16</v>
      </c>
      <c r="K948" s="49"/>
      <c r="L948" s="2" t="s">
        <v>1305</v>
      </c>
      <c r="O948" s="4" t="s">
        <v>290</v>
      </c>
      <c r="P948" s="3" t="s">
        <v>49</v>
      </c>
      <c r="Q948" s="5">
        <v>35.5</v>
      </c>
      <c r="R948" s="7"/>
      <c r="S948" s="6"/>
      <c r="T948" s="8"/>
      <c r="U948" s="2" t="s">
        <v>42</v>
      </c>
      <c r="V948" s="43"/>
      <c r="Z948" s="10" t="s">
        <v>0</v>
      </c>
      <c r="AA948" s="10" t="s">
        <v>0</v>
      </c>
      <c r="AB948" s="10" t="s">
        <v>0</v>
      </c>
      <c r="AC948" s="10" t="s">
        <v>0</v>
      </c>
      <c r="AE948" s="10" t="s">
        <v>0</v>
      </c>
      <c r="AF948" s="10" t="s">
        <v>0</v>
      </c>
      <c r="AG948" s="10" t="s">
        <v>0</v>
      </c>
      <c r="AH948" s="10" t="s">
        <v>0</v>
      </c>
      <c r="AI948" s="10" t="s">
        <v>0</v>
      </c>
    </row>
    <row r="949" spans="2:35" ht="75" x14ac:dyDescent="0.25">
      <c r="B949">
        <f>IFERROR(IF(I949=DADOS!$AE$8,S949,""),0)</f>
        <v>0</v>
      </c>
      <c r="C949">
        <f>IF(I949=DADOS!$AE$8,S949,"")</f>
        <v>0</v>
      </c>
      <c r="D949">
        <f>IF(I949="","",COUNTIF(I$12:I949,DADOS!$AE$4))</f>
        <v>4</v>
      </c>
      <c r="E949">
        <f>IF(I949="","",IF(I949=DADOS!$AE$4,"",IF(OR(I949=DADOS!$AE$5,I949=DADOS!$AE$6,I949=DADOS!$AE$7),COUNTIFS('MODELO ORÇAMENTO'!$D$14:D949,'MODELO ORÇAMENTO'!D949,'MODELO ORÇAMENTO'!$I$14:I949,DADOS!$AE$5),COUNTIFS('MODELO ORÇAMENTO'!$D$14:D949,'MODELO ORÇAMENTO'!D949,'MODELO ORÇAMENTO'!$I$14:I949,DADOS!$AE$5))))</f>
        <v>19</v>
      </c>
      <c r="F949">
        <f>IF(I949="","",IF(I949=DADOS!$AE$4,"",IF(OR(I949=DADOS!$AE$5,I949=DADOS!$AE$6,I949=DADOS!$AE$7),COUNTIFS('MODELO ORÇAMENTO'!$D$14:D949,'MODELO ORÇAMENTO'!D949,'MODELO ORÇAMENTO'!$E$14:E949,'MODELO ORÇAMENTO'!E949,'MODELO ORÇAMENTO'!$I$14:I949,DADOS!$AE$6),COUNTIFS('MODELO ORÇAMENTO'!$D$14:D949,'MODELO ORÇAMENTO'!D949,'MODELO ORÇAMENTO'!$E$14:E949,'MODELO ORÇAMENTO'!E949,'MODELO ORÇAMENTO'!$I$14:I949,DADOS!$AE$6))))</f>
        <v>0</v>
      </c>
      <c r="G949">
        <f>IF(I949="","",IF(I949=DADOS!$AE$4,"",IF(OR(I949=DADOS!$AE$5,I949=DADOS!$AE$6,I949=DADOS!$AE$7),COUNTIFS('MODELO ORÇAMENTO'!$D$14:D949,'MODELO ORÇAMENTO'!D949,'MODELO ORÇAMENTO'!$E$14:E949,'MODELO ORÇAMENTO'!E949,'MODELO ORÇAMENTO'!$F$14:F949,'MODELO ORÇAMENTO'!F949,'MODELO ORÇAMENTO'!$I$14:I949,DADOS!$AE$7),COUNTIFS('MODELO ORÇAMENTO'!$D$14:D949,'MODELO ORÇAMENTO'!D949,'MODELO ORÇAMENTO'!$E$14:E949,'MODELO ORÇAMENTO'!E949,'MODELO ORÇAMENTO'!$F$14:F949,'MODELO ORÇAMENTO'!F949,'MODELO ORÇAMENTO'!$I$14:I949,DADOS!$AE$7))))</f>
        <v>0</v>
      </c>
      <c r="H949">
        <f>IF(I949="","",COUNTIFS('MODELO ORÇAMENTO'!$D$14:D949,'MODELO ORÇAMENTO'!D949,'MODELO ORÇAMENTO'!$E$14:E949,'MODELO ORÇAMENTO'!E949,'MODELO ORÇAMENTO'!$F$14:F949,'MODELO ORÇAMENTO'!F949,'MODELO ORÇAMENTO'!$G$14:G949,'MODELO ORÇAMENTO'!G949,'MODELO ORÇAMENTO'!$I$14:I949,DADOS!$AE$8))</f>
        <v>2</v>
      </c>
      <c r="I949" t="s">
        <v>16</v>
      </c>
      <c r="K949" s="49"/>
      <c r="L949" s="2" t="s">
        <v>1306</v>
      </c>
      <c r="O949" s="4" t="s">
        <v>996</v>
      </c>
      <c r="P949" s="3" t="s">
        <v>75</v>
      </c>
      <c r="Q949" s="5">
        <v>36</v>
      </c>
      <c r="R949" s="7"/>
      <c r="S949" s="6"/>
      <c r="T949" s="8"/>
      <c r="U949" s="2" t="s">
        <v>42</v>
      </c>
      <c r="V949" s="43"/>
      <c r="Z949" s="10" t="s">
        <v>0</v>
      </c>
      <c r="AA949" s="10" t="s">
        <v>0</v>
      </c>
      <c r="AB949" s="10" t="s">
        <v>0</v>
      </c>
      <c r="AC949" s="10" t="s">
        <v>0</v>
      </c>
      <c r="AE949" s="10" t="s">
        <v>0</v>
      </c>
      <c r="AF949" s="10" t="s">
        <v>0</v>
      </c>
      <c r="AG949" s="10" t="s">
        <v>0</v>
      </c>
      <c r="AH949" s="10" t="s">
        <v>0</v>
      </c>
      <c r="AI949" s="10" t="s">
        <v>0</v>
      </c>
    </row>
    <row r="950" spans="2:35" ht="60" x14ac:dyDescent="0.25">
      <c r="B950">
        <f>IFERROR(IF(I950=DADOS!$AE$8,S950,""),0)</f>
        <v>0</v>
      </c>
      <c r="C950">
        <f>IF(I950=DADOS!$AE$8,S950,"")</f>
        <v>0</v>
      </c>
      <c r="D950">
        <f>IF(I950="","",COUNTIF(I$12:I950,DADOS!$AE$4))</f>
        <v>4</v>
      </c>
      <c r="E950">
        <f>IF(I950="","",IF(I950=DADOS!$AE$4,"",IF(OR(I950=DADOS!$AE$5,I950=DADOS!$AE$6,I950=DADOS!$AE$7),COUNTIFS('MODELO ORÇAMENTO'!$D$14:D950,'MODELO ORÇAMENTO'!D950,'MODELO ORÇAMENTO'!$I$14:I950,DADOS!$AE$5),COUNTIFS('MODELO ORÇAMENTO'!$D$14:D950,'MODELO ORÇAMENTO'!D950,'MODELO ORÇAMENTO'!$I$14:I950,DADOS!$AE$5))))</f>
        <v>19</v>
      </c>
      <c r="F950">
        <f>IF(I950="","",IF(I950=DADOS!$AE$4,"",IF(OR(I950=DADOS!$AE$5,I950=DADOS!$AE$6,I950=DADOS!$AE$7),COUNTIFS('MODELO ORÇAMENTO'!$D$14:D950,'MODELO ORÇAMENTO'!D950,'MODELO ORÇAMENTO'!$E$14:E950,'MODELO ORÇAMENTO'!E950,'MODELO ORÇAMENTO'!$I$14:I950,DADOS!$AE$6),COUNTIFS('MODELO ORÇAMENTO'!$D$14:D950,'MODELO ORÇAMENTO'!D950,'MODELO ORÇAMENTO'!$E$14:E950,'MODELO ORÇAMENTO'!E950,'MODELO ORÇAMENTO'!$I$14:I950,DADOS!$AE$6))))</f>
        <v>0</v>
      </c>
      <c r="G950">
        <f>IF(I950="","",IF(I950=DADOS!$AE$4,"",IF(OR(I950=DADOS!$AE$5,I950=DADOS!$AE$6,I950=DADOS!$AE$7),COUNTIFS('MODELO ORÇAMENTO'!$D$14:D950,'MODELO ORÇAMENTO'!D950,'MODELO ORÇAMENTO'!$E$14:E950,'MODELO ORÇAMENTO'!E950,'MODELO ORÇAMENTO'!$F$14:F950,'MODELO ORÇAMENTO'!F950,'MODELO ORÇAMENTO'!$I$14:I950,DADOS!$AE$7),COUNTIFS('MODELO ORÇAMENTO'!$D$14:D950,'MODELO ORÇAMENTO'!D950,'MODELO ORÇAMENTO'!$E$14:E950,'MODELO ORÇAMENTO'!E950,'MODELO ORÇAMENTO'!$F$14:F950,'MODELO ORÇAMENTO'!F950,'MODELO ORÇAMENTO'!$I$14:I950,DADOS!$AE$7))))</f>
        <v>0</v>
      </c>
      <c r="H950">
        <f>IF(I950="","",COUNTIFS('MODELO ORÇAMENTO'!$D$14:D950,'MODELO ORÇAMENTO'!D950,'MODELO ORÇAMENTO'!$E$14:E950,'MODELO ORÇAMENTO'!E950,'MODELO ORÇAMENTO'!$F$14:F950,'MODELO ORÇAMENTO'!F950,'MODELO ORÇAMENTO'!$G$14:G950,'MODELO ORÇAMENTO'!G950,'MODELO ORÇAMENTO'!$I$14:I950,DADOS!$AE$8))</f>
        <v>3</v>
      </c>
      <c r="I950" t="s">
        <v>16</v>
      </c>
      <c r="K950" s="49"/>
      <c r="L950" s="2" t="s">
        <v>1307</v>
      </c>
      <c r="O950" s="4" t="s">
        <v>1308</v>
      </c>
      <c r="P950" s="3" t="s">
        <v>107</v>
      </c>
      <c r="Q950" s="5">
        <v>3.15</v>
      </c>
      <c r="R950" s="7"/>
      <c r="S950" s="6"/>
      <c r="T950" s="8"/>
      <c r="U950" s="2" t="s">
        <v>42</v>
      </c>
      <c r="V950" s="43"/>
      <c r="Z950" s="10" t="s">
        <v>0</v>
      </c>
      <c r="AA950" s="10" t="s">
        <v>0</v>
      </c>
      <c r="AB950" s="10" t="s">
        <v>0</v>
      </c>
      <c r="AC950" s="10" t="s">
        <v>0</v>
      </c>
      <c r="AE950" s="10" t="s">
        <v>0</v>
      </c>
      <c r="AF950" s="10" t="s">
        <v>0</v>
      </c>
      <c r="AG950" s="10" t="s">
        <v>0</v>
      </c>
      <c r="AH950" s="10" t="s">
        <v>0</v>
      </c>
      <c r="AI950" s="10" t="s">
        <v>0</v>
      </c>
    </row>
    <row r="951" spans="2:35" x14ac:dyDescent="0.25">
      <c r="B951" t="str">
        <f>IFERROR(IF(I951=DADOS!$AE$8,S951,""),0)</f>
        <v/>
      </c>
      <c r="C951" t="str">
        <f>IF(I951=DADOS!$AE$8,S951,"")</f>
        <v/>
      </c>
      <c r="D951" t="str">
        <f>IF(I951="","",COUNTIF(I$12:I951,DADOS!$AE$4))</f>
        <v/>
      </c>
      <c r="E951" t="str">
        <f>IF(I951="","",IF(I951=DADOS!$AE$4,"",IF(OR(I951=DADOS!$AE$5,I951=DADOS!$AE$6,I951=DADOS!$AE$7),COUNTIFS('MODELO ORÇAMENTO'!$D$14:D951,'MODELO ORÇAMENTO'!D951,'MODELO ORÇAMENTO'!$I$14:I951,DADOS!$AE$5),COUNTIFS('MODELO ORÇAMENTO'!$D$14:D951,'MODELO ORÇAMENTO'!D951,'MODELO ORÇAMENTO'!$I$14:I951,DADOS!$AE$5))))</f>
        <v/>
      </c>
      <c r="F951" t="str">
        <f>IF(I951="","",IF(I951=DADOS!$AE$4,"",IF(OR(I951=DADOS!$AE$5,I951=DADOS!$AE$6,I951=DADOS!$AE$7),COUNTIFS('MODELO ORÇAMENTO'!$D$14:D951,'MODELO ORÇAMENTO'!D951,'MODELO ORÇAMENTO'!$E$14:E951,'MODELO ORÇAMENTO'!E951,'MODELO ORÇAMENTO'!$I$14:I951,DADOS!$AE$6),COUNTIFS('MODELO ORÇAMENTO'!$D$14:D951,'MODELO ORÇAMENTO'!D951,'MODELO ORÇAMENTO'!$E$14:E951,'MODELO ORÇAMENTO'!E951,'MODELO ORÇAMENTO'!$I$14:I951,DADOS!$AE$6))))</f>
        <v/>
      </c>
      <c r="G951" t="str">
        <f>IF(I951="","",IF(I951=DADOS!$AE$4,"",IF(OR(I951=DADOS!$AE$5,I951=DADOS!$AE$6,I951=DADOS!$AE$7),COUNTIFS('MODELO ORÇAMENTO'!$D$14:D951,'MODELO ORÇAMENTO'!D951,'MODELO ORÇAMENTO'!$E$14:E951,'MODELO ORÇAMENTO'!E951,'MODELO ORÇAMENTO'!$F$14:F951,'MODELO ORÇAMENTO'!F951,'MODELO ORÇAMENTO'!$I$14:I951,DADOS!$AE$7),COUNTIFS('MODELO ORÇAMENTO'!$D$14:D951,'MODELO ORÇAMENTO'!D951,'MODELO ORÇAMENTO'!$E$14:E951,'MODELO ORÇAMENTO'!E951,'MODELO ORÇAMENTO'!$F$14:F951,'MODELO ORÇAMENTO'!F951,'MODELO ORÇAMENTO'!$I$14:I951,DADOS!$AE$7))))</f>
        <v/>
      </c>
      <c r="H951" t="str">
        <f>IF(I951="","",COUNTIFS('MODELO ORÇAMENTO'!$D$14:D951,'MODELO ORÇAMENTO'!D951,'MODELO ORÇAMENTO'!$E$14:E951,'MODELO ORÇAMENTO'!E951,'MODELO ORÇAMENTO'!$F$14:F951,'MODELO ORÇAMENTO'!F951,'MODELO ORÇAMENTO'!$G$14:G951,'MODELO ORÇAMENTO'!G951,'MODELO ORÇAMENTO'!$I$14:I951,DADOS!$AE$8))</f>
        <v/>
      </c>
      <c r="K951" s="49"/>
      <c r="L951" s="2" t="s">
        <v>0</v>
      </c>
      <c r="O951" s="4" t="s">
        <v>0</v>
      </c>
      <c r="P951" s="3" t="s">
        <v>0</v>
      </c>
      <c r="Q951" s="5" t="s">
        <v>0</v>
      </c>
      <c r="R951" s="7"/>
      <c r="S951" s="6"/>
      <c r="T951" s="8"/>
      <c r="V951" s="43"/>
      <c r="Z951" s="10" t="s">
        <v>0</v>
      </c>
      <c r="AA951" s="10" t="s">
        <v>0</v>
      </c>
      <c r="AB951" s="10" t="s">
        <v>0</v>
      </c>
      <c r="AC951" s="10" t="s">
        <v>0</v>
      </c>
      <c r="AE951" s="10" t="s">
        <v>0</v>
      </c>
      <c r="AF951" s="10" t="s">
        <v>0</v>
      </c>
      <c r="AG951" s="10" t="s">
        <v>0</v>
      </c>
      <c r="AH951" s="10" t="s">
        <v>0</v>
      </c>
      <c r="AI951" s="10" t="s">
        <v>0</v>
      </c>
    </row>
    <row r="952" spans="2:35" x14ac:dyDescent="0.25">
      <c r="B952" t="str">
        <f>IFERROR(IF(I952=DADOS!$AE$8,S952,""),0)</f>
        <v/>
      </c>
      <c r="C952" t="str">
        <f>IF(I952=DADOS!$AE$8,S952,"")</f>
        <v/>
      </c>
      <c r="D952">
        <f>IF(I952="","",COUNTIF(I$12:I952,DADOS!$AE$4))</f>
        <v>4</v>
      </c>
      <c r="E952">
        <f>IF(I952="","",IF(I952=DADOS!$AE$4,"",IF(OR(I952=DADOS!$AE$5,I952=DADOS!$AE$6,I952=DADOS!$AE$7),COUNTIFS('MODELO ORÇAMENTO'!$D$14:D952,'MODELO ORÇAMENTO'!D952,'MODELO ORÇAMENTO'!$I$14:I952,DADOS!$AE$5),COUNTIFS('MODELO ORÇAMENTO'!$D$14:D952,'MODELO ORÇAMENTO'!D952,'MODELO ORÇAMENTO'!$I$14:I952,DADOS!$AE$5))))</f>
        <v>20</v>
      </c>
      <c r="F952">
        <f>IF(I952="","",IF(I952=DADOS!$AE$4,"",IF(OR(I952=DADOS!$AE$5,I952=DADOS!$AE$6,I952=DADOS!$AE$7),COUNTIFS('MODELO ORÇAMENTO'!$D$14:D952,'MODELO ORÇAMENTO'!D952,'MODELO ORÇAMENTO'!$E$14:E952,'MODELO ORÇAMENTO'!E952,'MODELO ORÇAMENTO'!$I$14:I952,DADOS!$AE$6),COUNTIFS('MODELO ORÇAMENTO'!$D$14:D952,'MODELO ORÇAMENTO'!D952,'MODELO ORÇAMENTO'!$E$14:E952,'MODELO ORÇAMENTO'!E952,'MODELO ORÇAMENTO'!$I$14:I952,DADOS!$AE$6))))</f>
        <v>0</v>
      </c>
      <c r="G952">
        <f>IF(I952="","",IF(I952=DADOS!$AE$4,"",IF(OR(I952=DADOS!$AE$5,I952=DADOS!$AE$6,I952=DADOS!$AE$7),COUNTIFS('MODELO ORÇAMENTO'!$D$14:D952,'MODELO ORÇAMENTO'!D952,'MODELO ORÇAMENTO'!$E$14:E952,'MODELO ORÇAMENTO'!E952,'MODELO ORÇAMENTO'!$F$14:F952,'MODELO ORÇAMENTO'!F952,'MODELO ORÇAMENTO'!$I$14:I952,DADOS!$AE$7),COUNTIFS('MODELO ORÇAMENTO'!$D$14:D952,'MODELO ORÇAMENTO'!D952,'MODELO ORÇAMENTO'!$E$14:E952,'MODELO ORÇAMENTO'!E952,'MODELO ORÇAMENTO'!$F$14:F952,'MODELO ORÇAMENTO'!F952,'MODELO ORÇAMENTO'!$I$14:I952,DADOS!$AE$7))))</f>
        <v>0</v>
      </c>
      <c r="H952">
        <f>IF(I952="","",COUNTIFS('MODELO ORÇAMENTO'!$D$14:D952,'MODELO ORÇAMENTO'!D952,'MODELO ORÇAMENTO'!$E$14:E952,'MODELO ORÇAMENTO'!E952,'MODELO ORÇAMENTO'!$F$14:F952,'MODELO ORÇAMENTO'!F952,'MODELO ORÇAMENTO'!$G$14:G952,'MODELO ORÇAMENTO'!G952,'MODELO ORÇAMENTO'!$I$14:I952,DADOS!$AE$8))</f>
        <v>0</v>
      </c>
      <c r="I952" t="s">
        <v>13</v>
      </c>
      <c r="K952" s="49"/>
      <c r="L952" s="2" t="s">
        <v>1309</v>
      </c>
      <c r="O952" s="4" t="s">
        <v>955</v>
      </c>
      <c r="P952" s="3" t="s">
        <v>0</v>
      </c>
      <c r="Q952" s="5" t="s">
        <v>0</v>
      </c>
      <c r="R952" s="7"/>
      <c r="S952" s="6"/>
      <c r="T952" s="8"/>
      <c r="V952" s="43"/>
      <c r="X952" s="9" t="s">
        <v>955</v>
      </c>
      <c r="Z952" s="10" t="s">
        <v>0</v>
      </c>
      <c r="AA952" s="10" t="s">
        <v>0</v>
      </c>
      <c r="AB952" s="10" t="s">
        <v>0</v>
      </c>
      <c r="AC952" s="10" t="s">
        <v>0</v>
      </c>
      <c r="AE952" s="10" t="s">
        <v>0</v>
      </c>
      <c r="AF952" s="10" t="s">
        <v>0</v>
      </c>
      <c r="AG952" s="10" t="s">
        <v>0</v>
      </c>
      <c r="AH952" s="10" t="s">
        <v>0</v>
      </c>
      <c r="AI952" s="10" t="s">
        <v>0</v>
      </c>
    </row>
    <row r="953" spans="2:35" ht="60" x14ac:dyDescent="0.25">
      <c r="B953">
        <f>IFERROR(IF(I953=DADOS!$AE$8,S953,""),0)</f>
        <v>0</v>
      </c>
      <c r="C953">
        <f>IF(I953=DADOS!$AE$8,S953,"")</f>
        <v>0</v>
      </c>
      <c r="D953">
        <f>IF(I953="","",COUNTIF(I$12:I953,DADOS!$AE$4))</f>
        <v>4</v>
      </c>
      <c r="E953">
        <f>IF(I953="","",IF(I953=DADOS!$AE$4,"",IF(OR(I953=DADOS!$AE$5,I953=DADOS!$AE$6,I953=DADOS!$AE$7),COUNTIFS('MODELO ORÇAMENTO'!$D$14:D953,'MODELO ORÇAMENTO'!D953,'MODELO ORÇAMENTO'!$I$14:I953,DADOS!$AE$5),COUNTIFS('MODELO ORÇAMENTO'!$D$14:D953,'MODELO ORÇAMENTO'!D953,'MODELO ORÇAMENTO'!$I$14:I953,DADOS!$AE$5))))</f>
        <v>20</v>
      </c>
      <c r="F953">
        <f>IF(I953="","",IF(I953=DADOS!$AE$4,"",IF(OR(I953=DADOS!$AE$5,I953=DADOS!$AE$6,I953=DADOS!$AE$7),COUNTIFS('MODELO ORÇAMENTO'!$D$14:D953,'MODELO ORÇAMENTO'!D953,'MODELO ORÇAMENTO'!$E$14:E953,'MODELO ORÇAMENTO'!E953,'MODELO ORÇAMENTO'!$I$14:I953,DADOS!$AE$6),COUNTIFS('MODELO ORÇAMENTO'!$D$14:D953,'MODELO ORÇAMENTO'!D953,'MODELO ORÇAMENTO'!$E$14:E953,'MODELO ORÇAMENTO'!E953,'MODELO ORÇAMENTO'!$I$14:I953,DADOS!$AE$6))))</f>
        <v>0</v>
      </c>
      <c r="G953">
        <f>IF(I953="","",IF(I953=DADOS!$AE$4,"",IF(OR(I953=DADOS!$AE$5,I953=DADOS!$AE$6,I953=DADOS!$AE$7),COUNTIFS('MODELO ORÇAMENTO'!$D$14:D953,'MODELO ORÇAMENTO'!D953,'MODELO ORÇAMENTO'!$E$14:E953,'MODELO ORÇAMENTO'!E953,'MODELO ORÇAMENTO'!$F$14:F953,'MODELO ORÇAMENTO'!F953,'MODELO ORÇAMENTO'!$I$14:I953,DADOS!$AE$7),COUNTIFS('MODELO ORÇAMENTO'!$D$14:D953,'MODELO ORÇAMENTO'!D953,'MODELO ORÇAMENTO'!$E$14:E953,'MODELO ORÇAMENTO'!E953,'MODELO ORÇAMENTO'!$F$14:F953,'MODELO ORÇAMENTO'!F953,'MODELO ORÇAMENTO'!$I$14:I953,DADOS!$AE$7))))</f>
        <v>0</v>
      </c>
      <c r="H953">
        <f>IF(I953="","",COUNTIFS('MODELO ORÇAMENTO'!$D$14:D953,'MODELO ORÇAMENTO'!D953,'MODELO ORÇAMENTO'!$E$14:E953,'MODELO ORÇAMENTO'!E953,'MODELO ORÇAMENTO'!$F$14:F953,'MODELO ORÇAMENTO'!F953,'MODELO ORÇAMENTO'!$G$14:G953,'MODELO ORÇAMENTO'!G953,'MODELO ORÇAMENTO'!$I$14:I953,DADOS!$AE$8))</f>
        <v>1</v>
      </c>
      <c r="I953" t="s">
        <v>16</v>
      </c>
      <c r="K953" s="49"/>
      <c r="L953" s="2" t="s">
        <v>1310</v>
      </c>
      <c r="O953" s="4" t="s">
        <v>961</v>
      </c>
      <c r="P953" s="3" t="s">
        <v>41</v>
      </c>
      <c r="Q953" s="5">
        <v>3</v>
      </c>
      <c r="R953" s="7"/>
      <c r="S953" s="6"/>
      <c r="T953" s="8"/>
      <c r="U953" s="2" t="s">
        <v>42</v>
      </c>
      <c r="V953" s="43"/>
      <c r="Z953" s="10" t="s">
        <v>0</v>
      </c>
      <c r="AA953" s="10" t="s">
        <v>0</v>
      </c>
      <c r="AB953" s="10" t="s">
        <v>0</v>
      </c>
      <c r="AC953" s="10" t="s">
        <v>0</v>
      </c>
      <c r="AE953" s="10" t="s">
        <v>0</v>
      </c>
      <c r="AF953" s="10" t="s">
        <v>0</v>
      </c>
      <c r="AG953" s="10" t="s">
        <v>0</v>
      </c>
      <c r="AH953" s="10" t="s">
        <v>0</v>
      </c>
      <c r="AI953" s="10" t="s">
        <v>0</v>
      </c>
    </row>
    <row r="954" spans="2:35" ht="60" x14ac:dyDescent="0.25">
      <c r="B954">
        <f>IFERROR(IF(I954=DADOS!$AE$8,S954,""),0)</f>
        <v>0</v>
      </c>
      <c r="C954">
        <f>IF(I954=DADOS!$AE$8,S954,"")</f>
        <v>0</v>
      </c>
      <c r="D954">
        <f>IF(I954="","",COUNTIF(I$12:I954,DADOS!$AE$4))</f>
        <v>4</v>
      </c>
      <c r="E954">
        <f>IF(I954="","",IF(I954=DADOS!$AE$4,"",IF(OR(I954=DADOS!$AE$5,I954=DADOS!$AE$6,I954=DADOS!$AE$7),COUNTIFS('MODELO ORÇAMENTO'!$D$14:D954,'MODELO ORÇAMENTO'!D954,'MODELO ORÇAMENTO'!$I$14:I954,DADOS!$AE$5),COUNTIFS('MODELO ORÇAMENTO'!$D$14:D954,'MODELO ORÇAMENTO'!D954,'MODELO ORÇAMENTO'!$I$14:I954,DADOS!$AE$5))))</f>
        <v>20</v>
      </c>
      <c r="F954">
        <f>IF(I954="","",IF(I954=DADOS!$AE$4,"",IF(OR(I954=DADOS!$AE$5,I954=DADOS!$AE$6,I954=DADOS!$AE$7),COUNTIFS('MODELO ORÇAMENTO'!$D$14:D954,'MODELO ORÇAMENTO'!D954,'MODELO ORÇAMENTO'!$E$14:E954,'MODELO ORÇAMENTO'!E954,'MODELO ORÇAMENTO'!$I$14:I954,DADOS!$AE$6),COUNTIFS('MODELO ORÇAMENTO'!$D$14:D954,'MODELO ORÇAMENTO'!D954,'MODELO ORÇAMENTO'!$E$14:E954,'MODELO ORÇAMENTO'!E954,'MODELO ORÇAMENTO'!$I$14:I954,DADOS!$AE$6))))</f>
        <v>0</v>
      </c>
      <c r="G954">
        <f>IF(I954="","",IF(I954=DADOS!$AE$4,"",IF(OR(I954=DADOS!$AE$5,I954=DADOS!$AE$6,I954=DADOS!$AE$7),COUNTIFS('MODELO ORÇAMENTO'!$D$14:D954,'MODELO ORÇAMENTO'!D954,'MODELO ORÇAMENTO'!$E$14:E954,'MODELO ORÇAMENTO'!E954,'MODELO ORÇAMENTO'!$F$14:F954,'MODELO ORÇAMENTO'!F954,'MODELO ORÇAMENTO'!$I$14:I954,DADOS!$AE$7),COUNTIFS('MODELO ORÇAMENTO'!$D$14:D954,'MODELO ORÇAMENTO'!D954,'MODELO ORÇAMENTO'!$E$14:E954,'MODELO ORÇAMENTO'!E954,'MODELO ORÇAMENTO'!$F$14:F954,'MODELO ORÇAMENTO'!F954,'MODELO ORÇAMENTO'!$I$14:I954,DADOS!$AE$7))))</f>
        <v>0</v>
      </c>
      <c r="H954">
        <f>IF(I954="","",COUNTIFS('MODELO ORÇAMENTO'!$D$14:D954,'MODELO ORÇAMENTO'!D954,'MODELO ORÇAMENTO'!$E$14:E954,'MODELO ORÇAMENTO'!E954,'MODELO ORÇAMENTO'!$F$14:F954,'MODELO ORÇAMENTO'!F954,'MODELO ORÇAMENTO'!$G$14:G954,'MODELO ORÇAMENTO'!G954,'MODELO ORÇAMENTO'!$I$14:I954,DADOS!$AE$8))</f>
        <v>2</v>
      </c>
      <c r="I954" t="s">
        <v>16</v>
      </c>
      <c r="K954" s="49"/>
      <c r="L954" s="2" t="s">
        <v>1311</v>
      </c>
      <c r="O954" s="4" t="s">
        <v>967</v>
      </c>
      <c r="P954" s="3" t="s">
        <v>75</v>
      </c>
      <c r="Q954" s="5">
        <v>53.6</v>
      </c>
      <c r="R954" s="7"/>
      <c r="S954" s="6"/>
      <c r="T954" s="8"/>
      <c r="U954" s="2" t="s">
        <v>42</v>
      </c>
      <c r="V954" s="43"/>
      <c r="Z954" s="10" t="s">
        <v>0</v>
      </c>
      <c r="AA954" s="10" t="s">
        <v>0</v>
      </c>
      <c r="AB954" s="10" t="s">
        <v>0</v>
      </c>
      <c r="AC954" s="10" t="s">
        <v>0</v>
      </c>
      <c r="AE954" s="10" t="s">
        <v>0</v>
      </c>
      <c r="AF954" s="10" t="s">
        <v>0</v>
      </c>
      <c r="AG954" s="10" t="s">
        <v>0</v>
      </c>
      <c r="AH954" s="10" t="s">
        <v>0</v>
      </c>
      <c r="AI954" s="10" t="s">
        <v>0</v>
      </c>
    </row>
    <row r="955" spans="2:35" ht="60" x14ac:dyDescent="0.25">
      <c r="B955">
        <f>IFERROR(IF(I955=DADOS!$AE$8,S955,""),0)</f>
        <v>0</v>
      </c>
      <c r="C955">
        <f>IF(I955=DADOS!$AE$8,S955,"")</f>
        <v>0</v>
      </c>
      <c r="D955">
        <f>IF(I955="","",COUNTIF(I$12:I955,DADOS!$AE$4))</f>
        <v>4</v>
      </c>
      <c r="E955">
        <f>IF(I955="","",IF(I955=DADOS!$AE$4,"",IF(OR(I955=DADOS!$AE$5,I955=DADOS!$AE$6,I955=DADOS!$AE$7),COUNTIFS('MODELO ORÇAMENTO'!$D$14:D955,'MODELO ORÇAMENTO'!D955,'MODELO ORÇAMENTO'!$I$14:I955,DADOS!$AE$5),COUNTIFS('MODELO ORÇAMENTO'!$D$14:D955,'MODELO ORÇAMENTO'!D955,'MODELO ORÇAMENTO'!$I$14:I955,DADOS!$AE$5))))</f>
        <v>20</v>
      </c>
      <c r="F955">
        <f>IF(I955="","",IF(I955=DADOS!$AE$4,"",IF(OR(I955=DADOS!$AE$5,I955=DADOS!$AE$6,I955=DADOS!$AE$7),COUNTIFS('MODELO ORÇAMENTO'!$D$14:D955,'MODELO ORÇAMENTO'!D955,'MODELO ORÇAMENTO'!$E$14:E955,'MODELO ORÇAMENTO'!E955,'MODELO ORÇAMENTO'!$I$14:I955,DADOS!$AE$6),COUNTIFS('MODELO ORÇAMENTO'!$D$14:D955,'MODELO ORÇAMENTO'!D955,'MODELO ORÇAMENTO'!$E$14:E955,'MODELO ORÇAMENTO'!E955,'MODELO ORÇAMENTO'!$I$14:I955,DADOS!$AE$6))))</f>
        <v>0</v>
      </c>
      <c r="G955">
        <f>IF(I955="","",IF(I955=DADOS!$AE$4,"",IF(OR(I955=DADOS!$AE$5,I955=DADOS!$AE$6,I955=DADOS!$AE$7),COUNTIFS('MODELO ORÇAMENTO'!$D$14:D955,'MODELO ORÇAMENTO'!D955,'MODELO ORÇAMENTO'!$E$14:E955,'MODELO ORÇAMENTO'!E955,'MODELO ORÇAMENTO'!$F$14:F955,'MODELO ORÇAMENTO'!F955,'MODELO ORÇAMENTO'!$I$14:I955,DADOS!$AE$7),COUNTIFS('MODELO ORÇAMENTO'!$D$14:D955,'MODELO ORÇAMENTO'!D955,'MODELO ORÇAMENTO'!$E$14:E955,'MODELO ORÇAMENTO'!E955,'MODELO ORÇAMENTO'!$F$14:F955,'MODELO ORÇAMENTO'!F955,'MODELO ORÇAMENTO'!$I$14:I955,DADOS!$AE$7))))</f>
        <v>0</v>
      </c>
      <c r="H955">
        <f>IF(I955="","",COUNTIFS('MODELO ORÇAMENTO'!$D$14:D955,'MODELO ORÇAMENTO'!D955,'MODELO ORÇAMENTO'!$E$14:E955,'MODELO ORÇAMENTO'!E955,'MODELO ORÇAMENTO'!$F$14:F955,'MODELO ORÇAMENTO'!F955,'MODELO ORÇAMENTO'!$G$14:G955,'MODELO ORÇAMENTO'!G955,'MODELO ORÇAMENTO'!$I$14:I955,DADOS!$AE$8))</f>
        <v>3</v>
      </c>
      <c r="I955" t="s">
        <v>16</v>
      </c>
      <c r="K955" s="49"/>
      <c r="L955" s="2" t="s">
        <v>1312</v>
      </c>
      <c r="O955" s="4" t="s">
        <v>969</v>
      </c>
      <c r="P955" s="3" t="s">
        <v>75</v>
      </c>
      <c r="Q955" s="5">
        <v>53.6</v>
      </c>
      <c r="R955" s="7"/>
      <c r="S955" s="6"/>
      <c r="T955" s="8"/>
      <c r="U955" s="2" t="s">
        <v>42</v>
      </c>
      <c r="V955" s="43"/>
      <c r="Z955" s="10" t="s">
        <v>0</v>
      </c>
      <c r="AA955" s="10" t="s">
        <v>0</v>
      </c>
      <c r="AB955" s="10" t="s">
        <v>0</v>
      </c>
      <c r="AC955" s="10" t="s">
        <v>0</v>
      </c>
      <c r="AE955" s="10" t="s">
        <v>0</v>
      </c>
      <c r="AF955" s="10" t="s">
        <v>0</v>
      </c>
      <c r="AG955" s="10" t="s">
        <v>0</v>
      </c>
      <c r="AH955" s="10" t="s">
        <v>0</v>
      </c>
      <c r="AI955" s="10" t="s">
        <v>0</v>
      </c>
    </row>
    <row r="956" spans="2:35" ht="60" x14ac:dyDescent="0.25">
      <c r="B956">
        <f>IFERROR(IF(I956=DADOS!$AE$8,S956,""),0)</f>
        <v>0</v>
      </c>
      <c r="C956">
        <f>IF(I956=DADOS!$AE$8,S956,"")</f>
        <v>0</v>
      </c>
      <c r="D956">
        <f>IF(I956="","",COUNTIF(I$12:I956,DADOS!$AE$4))</f>
        <v>4</v>
      </c>
      <c r="E956">
        <f>IF(I956="","",IF(I956=DADOS!$AE$4,"",IF(OR(I956=DADOS!$AE$5,I956=DADOS!$AE$6,I956=DADOS!$AE$7),COUNTIFS('MODELO ORÇAMENTO'!$D$14:D956,'MODELO ORÇAMENTO'!D956,'MODELO ORÇAMENTO'!$I$14:I956,DADOS!$AE$5),COUNTIFS('MODELO ORÇAMENTO'!$D$14:D956,'MODELO ORÇAMENTO'!D956,'MODELO ORÇAMENTO'!$I$14:I956,DADOS!$AE$5))))</f>
        <v>20</v>
      </c>
      <c r="F956">
        <f>IF(I956="","",IF(I956=DADOS!$AE$4,"",IF(OR(I956=DADOS!$AE$5,I956=DADOS!$AE$6,I956=DADOS!$AE$7),COUNTIFS('MODELO ORÇAMENTO'!$D$14:D956,'MODELO ORÇAMENTO'!D956,'MODELO ORÇAMENTO'!$E$14:E956,'MODELO ORÇAMENTO'!E956,'MODELO ORÇAMENTO'!$I$14:I956,DADOS!$AE$6),COUNTIFS('MODELO ORÇAMENTO'!$D$14:D956,'MODELO ORÇAMENTO'!D956,'MODELO ORÇAMENTO'!$E$14:E956,'MODELO ORÇAMENTO'!E956,'MODELO ORÇAMENTO'!$I$14:I956,DADOS!$AE$6))))</f>
        <v>0</v>
      </c>
      <c r="G956">
        <f>IF(I956="","",IF(I956=DADOS!$AE$4,"",IF(OR(I956=DADOS!$AE$5,I956=DADOS!$AE$6,I956=DADOS!$AE$7),COUNTIFS('MODELO ORÇAMENTO'!$D$14:D956,'MODELO ORÇAMENTO'!D956,'MODELO ORÇAMENTO'!$E$14:E956,'MODELO ORÇAMENTO'!E956,'MODELO ORÇAMENTO'!$F$14:F956,'MODELO ORÇAMENTO'!F956,'MODELO ORÇAMENTO'!$I$14:I956,DADOS!$AE$7),COUNTIFS('MODELO ORÇAMENTO'!$D$14:D956,'MODELO ORÇAMENTO'!D956,'MODELO ORÇAMENTO'!$E$14:E956,'MODELO ORÇAMENTO'!E956,'MODELO ORÇAMENTO'!$F$14:F956,'MODELO ORÇAMENTO'!F956,'MODELO ORÇAMENTO'!$I$14:I956,DADOS!$AE$7))))</f>
        <v>0</v>
      </c>
      <c r="H956">
        <f>IF(I956="","",COUNTIFS('MODELO ORÇAMENTO'!$D$14:D956,'MODELO ORÇAMENTO'!D956,'MODELO ORÇAMENTO'!$E$14:E956,'MODELO ORÇAMENTO'!E956,'MODELO ORÇAMENTO'!$F$14:F956,'MODELO ORÇAMENTO'!F956,'MODELO ORÇAMENTO'!$G$14:G956,'MODELO ORÇAMENTO'!G956,'MODELO ORÇAMENTO'!$I$14:I956,DADOS!$AE$8))</f>
        <v>4</v>
      </c>
      <c r="I956" t="s">
        <v>16</v>
      </c>
      <c r="K956" s="49"/>
      <c r="L956" s="2" t="s">
        <v>1313</v>
      </c>
      <c r="O956" s="4" t="s">
        <v>975</v>
      </c>
      <c r="P956" s="3" t="s">
        <v>75</v>
      </c>
      <c r="Q956" s="5">
        <v>53.6</v>
      </c>
      <c r="R956" s="7"/>
      <c r="S956" s="6"/>
      <c r="T956" s="8"/>
      <c r="U956" s="2" t="s">
        <v>42</v>
      </c>
      <c r="V956" s="43"/>
      <c r="Z956" s="10" t="s">
        <v>0</v>
      </c>
      <c r="AA956" s="10" t="s">
        <v>0</v>
      </c>
      <c r="AB956" s="10" t="s">
        <v>0</v>
      </c>
      <c r="AC956" s="10" t="s">
        <v>0</v>
      </c>
      <c r="AE956" s="10" t="s">
        <v>0</v>
      </c>
      <c r="AF956" s="10" t="s">
        <v>0</v>
      </c>
      <c r="AG956" s="10" t="s">
        <v>0</v>
      </c>
      <c r="AH956" s="10" t="s">
        <v>0</v>
      </c>
      <c r="AI956" s="10" t="s">
        <v>0</v>
      </c>
    </row>
    <row r="957" spans="2:35" x14ac:dyDescent="0.25">
      <c r="B957">
        <f>IFERROR(IF(I957=DADOS!$AE$8,S957,""),0)</f>
        <v>0</v>
      </c>
      <c r="C957">
        <f>IF(I957=DADOS!$AE$8,S957,"")</f>
        <v>0</v>
      </c>
      <c r="D957">
        <f>IF(I957="","",COUNTIF(I$12:I957,DADOS!$AE$4))</f>
        <v>4</v>
      </c>
      <c r="E957">
        <f>IF(I957="","",IF(I957=DADOS!$AE$4,"",IF(OR(I957=DADOS!$AE$5,I957=DADOS!$AE$6,I957=DADOS!$AE$7),COUNTIFS('MODELO ORÇAMENTO'!$D$14:D957,'MODELO ORÇAMENTO'!D957,'MODELO ORÇAMENTO'!$I$14:I957,DADOS!$AE$5),COUNTIFS('MODELO ORÇAMENTO'!$D$14:D957,'MODELO ORÇAMENTO'!D957,'MODELO ORÇAMENTO'!$I$14:I957,DADOS!$AE$5))))</f>
        <v>20</v>
      </c>
      <c r="F957">
        <f>IF(I957="","",IF(I957=DADOS!$AE$4,"",IF(OR(I957=DADOS!$AE$5,I957=DADOS!$AE$6,I957=DADOS!$AE$7),COUNTIFS('MODELO ORÇAMENTO'!$D$14:D957,'MODELO ORÇAMENTO'!D957,'MODELO ORÇAMENTO'!$E$14:E957,'MODELO ORÇAMENTO'!E957,'MODELO ORÇAMENTO'!$I$14:I957,DADOS!$AE$6),COUNTIFS('MODELO ORÇAMENTO'!$D$14:D957,'MODELO ORÇAMENTO'!D957,'MODELO ORÇAMENTO'!$E$14:E957,'MODELO ORÇAMENTO'!E957,'MODELO ORÇAMENTO'!$I$14:I957,DADOS!$AE$6))))</f>
        <v>0</v>
      </c>
      <c r="G957">
        <f>IF(I957="","",IF(I957=DADOS!$AE$4,"",IF(OR(I957=DADOS!$AE$5,I957=DADOS!$AE$6,I957=DADOS!$AE$7),COUNTIFS('MODELO ORÇAMENTO'!$D$14:D957,'MODELO ORÇAMENTO'!D957,'MODELO ORÇAMENTO'!$E$14:E957,'MODELO ORÇAMENTO'!E957,'MODELO ORÇAMENTO'!$F$14:F957,'MODELO ORÇAMENTO'!F957,'MODELO ORÇAMENTO'!$I$14:I957,DADOS!$AE$7),COUNTIFS('MODELO ORÇAMENTO'!$D$14:D957,'MODELO ORÇAMENTO'!D957,'MODELO ORÇAMENTO'!$E$14:E957,'MODELO ORÇAMENTO'!E957,'MODELO ORÇAMENTO'!$F$14:F957,'MODELO ORÇAMENTO'!F957,'MODELO ORÇAMENTO'!$I$14:I957,DADOS!$AE$7))))</f>
        <v>0</v>
      </c>
      <c r="H957">
        <f>IF(I957="","",COUNTIFS('MODELO ORÇAMENTO'!$D$14:D957,'MODELO ORÇAMENTO'!D957,'MODELO ORÇAMENTO'!$E$14:E957,'MODELO ORÇAMENTO'!E957,'MODELO ORÇAMENTO'!$F$14:F957,'MODELO ORÇAMENTO'!F957,'MODELO ORÇAMENTO'!$G$14:G957,'MODELO ORÇAMENTO'!G957,'MODELO ORÇAMENTO'!$I$14:I957,DADOS!$AE$8))</f>
        <v>5</v>
      </c>
      <c r="I957" t="s">
        <v>16</v>
      </c>
      <c r="K957" s="49"/>
      <c r="L957" s="2" t="s">
        <v>1314</v>
      </c>
      <c r="O957" s="4" t="s">
        <v>977</v>
      </c>
      <c r="P957" s="3" t="s">
        <v>75</v>
      </c>
      <c r="Q957" s="5">
        <v>53.6</v>
      </c>
      <c r="R957" s="7"/>
      <c r="S957" s="6"/>
      <c r="T957" s="8"/>
      <c r="U957" s="2" t="s">
        <v>42</v>
      </c>
      <c r="V957" s="43"/>
      <c r="Z957" s="10" t="s">
        <v>0</v>
      </c>
      <c r="AA957" s="10" t="s">
        <v>0</v>
      </c>
      <c r="AB957" s="10" t="s">
        <v>0</v>
      </c>
      <c r="AC957" s="10" t="s">
        <v>0</v>
      </c>
      <c r="AE957" s="10" t="s">
        <v>0</v>
      </c>
      <c r="AF957" s="10" t="s">
        <v>0</v>
      </c>
      <c r="AG957" s="10" t="s">
        <v>0</v>
      </c>
      <c r="AH957" s="10" t="s">
        <v>0</v>
      </c>
      <c r="AI957" s="10" t="s">
        <v>0</v>
      </c>
    </row>
    <row r="958" spans="2:35" x14ac:dyDescent="0.25">
      <c r="B958" t="str">
        <f>IFERROR(IF(I958=DADOS!$AE$8,S958,""),0)</f>
        <v/>
      </c>
      <c r="C958" t="str">
        <f>IF(I958=DADOS!$AE$8,S958,"")</f>
        <v/>
      </c>
      <c r="D958" t="str">
        <f>IF(I958="","",COUNTIF(I$12:I958,DADOS!$AE$4))</f>
        <v/>
      </c>
      <c r="E958" t="str">
        <f>IF(I958="","",IF(I958=DADOS!$AE$4,"",IF(OR(I958=DADOS!$AE$5,I958=DADOS!$AE$6,I958=DADOS!$AE$7),COUNTIFS('MODELO ORÇAMENTO'!$D$14:D958,'MODELO ORÇAMENTO'!D958,'MODELO ORÇAMENTO'!$I$14:I958,DADOS!$AE$5),COUNTIFS('MODELO ORÇAMENTO'!$D$14:D958,'MODELO ORÇAMENTO'!D958,'MODELO ORÇAMENTO'!$I$14:I958,DADOS!$AE$5))))</f>
        <v/>
      </c>
      <c r="F958" t="str">
        <f>IF(I958="","",IF(I958=DADOS!$AE$4,"",IF(OR(I958=DADOS!$AE$5,I958=DADOS!$AE$6,I958=DADOS!$AE$7),COUNTIFS('MODELO ORÇAMENTO'!$D$14:D958,'MODELO ORÇAMENTO'!D958,'MODELO ORÇAMENTO'!$E$14:E958,'MODELO ORÇAMENTO'!E958,'MODELO ORÇAMENTO'!$I$14:I958,DADOS!$AE$6),COUNTIFS('MODELO ORÇAMENTO'!$D$14:D958,'MODELO ORÇAMENTO'!D958,'MODELO ORÇAMENTO'!$E$14:E958,'MODELO ORÇAMENTO'!E958,'MODELO ORÇAMENTO'!$I$14:I958,DADOS!$AE$6))))</f>
        <v/>
      </c>
      <c r="G958" t="str">
        <f>IF(I958="","",IF(I958=DADOS!$AE$4,"",IF(OR(I958=DADOS!$AE$5,I958=DADOS!$AE$6,I958=DADOS!$AE$7),COUNTIFS('MODELO ORÇAMENTO'!$D$14:D958,'MODELO ORÇAMENTO'!D958,'MODELO ORÇAMENTO'!$E$14:E958,'MODELO ORÇAMENTO'!E958,'MODELO ORÇAMENTO'!$F$14:F958,'MODELO ORÇAMENTO'!F958,'MODELO ORÇAMENTO'!$I$14:I958,DADOS!$AE$7),COUNTIFS('MODELO ORÇAMENTO'!$D$14:D958,'MODELO ORÇAMENTO'!D958,'MODELO ORÇAMENTO'!$E$14:E958,'MODELO ORÇAMENTO'!E958,'MODELO ORÇAMENTO'!$F$14:F958,'MODELO ORÇAMENTO'!F958,'MODELO ORÇAMENTO'!$I$14:I958,DADOS!$AE$7))))</f>
        <v/>
      </c>
      <c r="H958" t="str">
        <f>IF(I958="","",COUNTIFS('MODELO ORÇAMENTO'!$D$14:D958,'MODELO ORÇAMENTO'!D958,'MODELO ORÇAMENTO'!$E$14:E958,'MODELO ORÇAMENTO'!E958,'MODELO ORÇAMENTO'!$F$14:F958,'MODELO ORÇAMENTO'!F958,'MODELO ORÇAMENTO'!$G$14:G958,'MODELO ORÇAMENTO'!G958,'MODELO ORÇAMENTO'!$I$14:I958,DADOS!$AE$8))</f>
        <v/>
      </c>
      <c r="K958" s="49"/>
      <c r="L958" s="2" t="s">
        <v>0</v>
      </c>
      <c r="O958" s="4" t="s">
        <v>0</v>
      </c>
      <c r="P958" s="3" t="s">
        <v>0</v>
      </c>
      <c r="Q958" s="5" t="s">
        <v>0</v>
      </c>
      <c r="R958" s="7"/>
      <c r="S958" s="6"/>
      <c r="T958" s="8"/>
      <c r="V958" s="43"/>
      <c r="Z958" s="10" t="s">
        <v>0</v>
      </c>
      <c r="AA958" s="10" t="s">
        <v>0</v>
      </c>
      <c r="AB958" s="10" t="s">
        <v>0</v>
      </c>
      <c r="AC958" s="10" t="s">
        <v>0</v>
      </c>
      <c r="AE958" s="10" t="s">
        <v>0</v>
      </c>
      <c r="AF958" s="10" t="s">
        <v>0</v>
      </c>
      <c r="AG958" s="10" t="s">
        <v>0</v>
      </c>
      <c r="AH958" s="10" t="s">
        <v>0</v>
      </c>
      <c r="AI958" s="10" t="s">
        <v>0</v>
      </c>
    </row>
    <row r="959" spans="2:35" ht="30" x14ac:dyDescent="0.25">
      <c r="B959" t="str">
        <f>IFERROR(IF(I959=DADOS!$AE$8,S959,""),0)</f>
        <v/>
      </c>
      <c r="C959" t="str">
        <f>IF(I959=DADOS!$AE$8,S959,"")</f>
        <v/>
      </c>
      <c r="D959">
        <f>IF(I959="","",COUNTIF(I$12:I959,DADOS!$AE$4))</f>
        <v>4</v>
      </c>
      <c r="E959">
        <f>IF(I959="","",IF(I959=DADOS!$AE$4,"",IF(OR(I959=DADOS!$AE$5,I959=DADOS!$AE$6,I959=DADOS!$AE$7),COUNTIFS('MODELO ORÇAMENTO'!$D$14:D959,'MODELO ORÇAMENTO'!D959,'MODELO ORÇAMENTO'!$I$14:I959,DADOS!$AE$5),COUNTIFS('MODELO ORÇAMENTO'!$D$14:D959,'MODELO ORÇAMENTO'!D959,'MODELO ORÇAMENTO'!$I$14:I959,DADOS!$AE$5))))</f>
        <v>21</v>
      </c>
      <c r="F959">
        <f>IF(I959="","",IF(I959=DADOS!$AE$4,"",IF(OR(I959=DADOS!$AE$5,I959=DADOS!$AE$6,I959=DADOS!$AE$7),COUNTIFS('MODELO ORÇAMENTO'!$D$14:D959,'MODELO ORÇAMENTO'!D959,'MODELO ORÇAMENTO'!$E$14:E959,'MODELO ORÇAMENTO'!E959,'MODELO ORÇAMENTO'!$I$14:I959,DADOS!$AE$6),COUNTIFS('MODELO ORÇAMENTO'!$D$14:D959,'MODELO ORÇAMENTO'!D959,'MODELO ORÇAMENTO'!$E$14:E959,'MODELO ORÇAMENTO'!E959,'MODELO ORÇAMENTO'!$I$14:I959,DADOS!$AE$6))))</f>
        <v>0</v>
      </c>
      <c r="G959">
        <f>IF(I959="","",IF(I959=DADOS!$AE$4,"",IF(OR(I959=DADOS!$AE$5,I959=DADOS!$AE$6,I959=DADOS!$AE$7),COUNTIFS('MODELO ORÇAMENTO'!$D$14:D959,'MODELO ORÇAMENTO'!D959,'MODELO ORÇAMENTO'!$E$14:E959,'MODELO ORÇAMENTO'!E959,'MODELO ORÇAMENTO'!$F$14:F959,'MODELO ORÇAMENTO'!F959,'MODELO ORÇAMENTO'!$I$14:I959,DADOS!$AE$7),COUNTIFS('MODELO ORÇAMENTO'!$D$14:D959,'MODELO ORÇAMENTO'!D959,'MODELO ORÇAMENTO'!$E$14:E959,'MODELO ORÇAMENTO'!E959,'MODELO ORÇAMENTO'!$F$14:F959,'MODELO ORÇAMENTO'!F959,'MODELO ORÇAMENTO'!$I$14:I959,DADOS!$AE$7))))</f>
        <v>0</v>
      </c>
      <c r="H959">
        <f>IF(I959="","",COUNTIFS('MODELO ORÇAMENTO'!$D$14:D959,'MODELO ORÇAMENTO'!D959,'MODELO ORÇAMENTO'!$E$14:E959,'MODELO ORÇAMENTO'!E959,'MODELO ORÇAMENTO'!$F$14:F959,'MODELO ORÇAMENTO'!F959,'MODELO ORÇAMENTO'!$G$14:G959,'MODELO ORÇAMENTO'!G959,'MODELO ORÇAMENTO'!$I$14:I959,DADOS!$AE$8))</f>
        <v>0</v>
      </c>
      <c r="I959" t="s">
        <v>13</v>
      </c>
      <c r="K959" s="49"/>
      <c r="L959" s="2" t="s">
        <v>1315</v>
      </c>
      <c r="O959" s="4" t="s">
        <v>1316</v>
      </c>
      <c r="P959" s="3" t="s">
        <v>0</v>
      </c>
      <c r="Q959" s="5" t="s">
        <v>0</v>
      </c>
      <c r="R959" s="7"/>
      <c r="S959" s="6"/>
      <c r="T959" s="8"/>
      <c r="V959" s="43"/>
      <c r="X959" s="9" t="s">
        <v>1316</v>
      </c>
      <c r="Z959" s="10" t="s">
        <v>0</v>
      </c>
      <c r="AA959" s="10" t="s">
        <v>0</v>
      </c>
      <c r="AB959" s="10" t="s">
        <v>0</v>
      </c>
      <c r="AC959" s="10" t="s">
        <v>0</v>
      </c>
      <c r="AE959" s="10" t="s">
        <v>0</v>
      </c>
      <c r="AF959" s="10" t="s">
        <v>0</v>
      </c>
      <c r="AG959" s="10" t="s">
        <v>0</v>
      </c>
      <c r="AH959" s="10" t="s">
        <v>0</v>
      </c>
      <c r="AI959" s="10" t="s">
        <v>0</v>
      </c>
    </row>
    <row r="960" spans="2:35" ht="60" x14ac:dyDescent="0.25">
      <c r="B960">
        <f>IFERROR(IF(I960=DADOS!$AE$8,S960,""),0)</f>
        <v>0</v>
      </c>
      <c r="C960">
        <f>IF(I960=DADOS!$AE$8,S960,"")</f>
        <v>0</v>
      </c>
      <c r="D960">
        <f>IF(I960="","",COUNTIF(I$12:I960,DADOS!$AE$4))</f>
        <v>4</v>
      </c>
      <c r="E960">
        <f>IF(I960="","",IF(I960=DADOS!$AE$4,"",IF(OR(I960=DADOS!$AE$5,I960=DADOS!$AE$6,I960=DADOS!$AE$7),COUNTIFS('MODELO ORÇAMENTO'!$D$14:D960,'MODELO ORÇAMENTO'!D960,'MODELO ORÇAMENTO'!$I$14:I960,DADOS!$AE$5),COUNTIFS('MODELO ORÇAMENTO'!$D$14:D960,'MODELO ORÇAMENTO'!D960,'MODELO ORÇAMENTO'!$I$14:I960,DADOS!$AE$5))))</f>
        <v>21</v>
      </c>
      <c r="F960">
        <f>IF(I960="","",IF(I960=DADOS!$AE$4,"",IF(OR(I960=DADOS!$AE$5,I960=DADOS!$AE$6,I960=DADOS!$AE$7),COUNTIFS('MODELO ORÇAMENTO'!$D$14:D960,'MODELO ORÇAMENTO'!D960,'MODELO ORÇAMENTO'!$E$14:E960,'MODELO ORÇAMENTO'!E960,'MODELO ORÇAMENTO'!$I$14:I960,DADOS!$AE$6),COUNTIFS('MODELO ORÇAMENTO'!$D$14:D960,'MODELO ORÇAMENTO'!D960,'MODELO ORÇAMENTO'!$E$14:E960,'MODELO ORÇAMENTO'!E960,'MODELO ORÇAMENTO'!$I$14:I960,DADOS!$AE$6))))</f>
        <v>0</v>
      </c>
      <c r="G960">
        <f>IF(I960="","",IF(I960=DADOS!$AE$4,"",IF(OR(I960=DADOS!$AE$5,I960=DADOS!$AE$6,I960=DADOS!$AE$7),COUNTIFS('MODELO ORÇAMENTO'!$D$14:D960,'MODELO ORÇAMENTO'!D960,'MODELO ORÇAMENTO'!$E$14:E960,'MODELO ORÇAMENTO'!E960,'MODELO ORÇAMENTO'!$F$14:F960,'MODELO ORÇAMENTO'!F960,'MODELO ORÇAMENTO'!$I$14:I960,DADOS!$AE$7),COUNTIFS('MODELO ORÇAMENTO'!$D$14:D960,'MODELO ORÇAMENTO'!D960,'MODELO ORÇAMENTO'!$E$14:E960,'MODELO ORÇAMENTO'!E960,'MODELO ORÇAMENTO'!$F$14:F960,'MODELO ORÇAMENTO'!F960,'MODELO ORÇAMENTO'!$I$14:I960,DADOS!$AE$7))))</f>
        <v>0</v>
      </c>
      <c r="H960">
        <f>IF(I960="","",COUNTIFS('MODELO ORÇAMENTO'!$D$14:D960,'MODELO ORÇAMENTO'!D960,'MODELO ORÇAMENTO'!$E$14:E960,'MODELO ORÇAMENTO'!E960,'MODELO ORÇAMENTO'!$F$14:F960,'MODELO ORÇAMENTO'!F960,'MODELO ORÇAMENTO'!$G$14:G960,'MODELO ORÇAMENTO'!G960,'MODELO ORÇAMENTO'!$I$14:I960,DADOS!$AE$8))</f>
        <v>1</v>
      </c>
      <c r="I960" t="s">
        <v>16</v>
      </c>
      <c r="K960" s="49"/>
      <c r="L960" s="2" t="s">
        <v>1317</v>
      </c>
      <c r="O960" s="4" t="s">
        <v>1318</v>
      </c>
      <c r="P960" s="3" t="s">
        <v>52</v>
      </c>
      <c r="Q960" s="5">
        <v>3</v>
      </c>
      <c r="R960" s="7"/>
      <c r="S960" s="6"/>
      <c r="T960" s="8"/>
      <c r="U960" s="2" t="s">
        <v>42</v>
      </c>
      <c r="V960" s="43"/>
      <c r="Z960" s="10" t="s">
        <v>0</v>
      </c>
      <c r="AA960" s="10" t="s">
        <v>0</v>
      </c>
      <c r="AB960" s="10" t="s">
        <v>0</v>
      </c>
      <c r="AC960" s="10" t="s">
        <v>0</v>
      </c>
      <c r="AE960" s="10" t="s">
        <v>0</v>
      </c>
      <c r="AF960" s="10" t="s">
        <v>0</v>
      </c>
      <c r="AG960" s="10" t="s">
        <v>0</v>
      </c>
      <c r="AH960" s="10" t="s">
        <v>0</v>
      </c>
      <c r="AI960" s="10" t="s">
        <v>0</v>
      </c>
    </row>
    <row r="961" spans="2:35" ht="30" x14ac:dyDescent="0.25">
      <c r="B961">
        <f>IFERROR(IF(I961=DADOS!$AE$8,S961,""),0)</f>
        <v>0</v>
      </c>
      <c r="C961">
        <f>IF(I961=DADOS!$AE$8,S961,"")</f>
        <v>0</v>
      </c>
      <c r="D961">
        <f>IF(I961="","",COUNTIF(I$12:I961,DADOS!$AE$4))</f>
        <v>4</v>
      </c>
      <c r="E961">
        <f>IF(I961="","",IF(I961=DADOS!$AE$4,"",IF(OR(I961=DADOS!$AE$5,I961=DADOS!$AE$6,I961=DADOS!$AE$7),COUNTIFS('MODELO ORÇAMENTO'!$D$14:D961,'MODELO ORÇAMENTO'!D961,'MODELO ORÇAMENTO'!$I$14:I961,DADOS!$AE$5),COUNTIFS('MODELO ORÇAMENTO'!$D$14:D961,'MODELO ORÇAMENTO'!D961,'MODELO ORÇAMENTO'!$I$14:I961,DADOS!$AE$5))))</f>
        <v>21</v>
      </c>
      <c r="F961">
        <f>IF(I961="","",IF(I961=DADOS!$AE$4,"",IF(OR(I961=DADOS!$AE$5,I961=DADOS!$AE$6,I961=DADOS!$AE$7),COUNTIFS('MODELO ORÇAMENTO'!$D$14:D961,'MODELO ORÇAMENTO'!D961,'MODELO ORÇAMENTO'!$E$14:E961,'MODELO ORÇAMENTO'!E961,'MODELO ORÇAMENTO'!$I$14:I961,DADOS!$AE$6),COUNTIFS('MODELO ORÇAMENTO'!$D$14:D961,'MODELO ORÇAMENTO'!D961,'MODELO ORÇAMENTO'!$E$14:E961,'MODELO ORÇAMENTO'!E961,'MODELO ORÇAMENTO'!$I$14:I961,DADOS!$AE$6))))</f>
        <v>0</v>
      </c>
      <c r="G961">
        <f>IF(I961="","",IF(I961=DADOS!$AE$4,"",IF(OR(I961=DADOS!$AE$5,I961=DADOS!$AE$6,I961=DADOS!$AE$7),COUNTIFS('MODELO ORÇAMENTO'!$D$14:D961,'MODELO ORÇAMENTO'!D961,'MODELO ORÇAMENTO'!$E$14:E961,'MODELO ORÇAMENTO'!E961,'MODELO ORÇAMENTO'!$F$14:F961,'MODELO ORÇAMENTO'!F961,'MODELO ORÇAMENTO'!$I$14:I961,DADOS!$AE$7),COUNTIFS('MODELO ORÇAMENTO'!$D$14:D961,'MODELO ORÇAMENTO'!D961,'MODELO ORÇAMENTO'!$E$14:E961,'MODELO ORÇAMENTO'!E961,'MODELO ORÇAMENTO'!$F$14:F961,'MODELO ORÇAMENTO'!F961,'MODELO ORÇAMENTO'!$I$14:I961,DADOS!$AE$7))))</f>
        <v>0</v>
      </c>
      <c r="H961">
        <f>IF(I961="","",COUNTIFS('MODELO ORÇAMENTO'!$D$14:D961,'MODELO ORÇAMENTO'!D961,'MODELO ORÇAMENTO'!$E$14:E961,'MODELO ORÇAMENTO'!E961,'MODELO ORÇAMENTO'!$F$14:F961,'MODELO ORÇAMENTO'!F961,'MODELO ORÇAMENTO'!$G$14:G961,'MODELO ORÇAMENTO'!G961,'MODELO ORÇAMENTO'!$I$14:I961,DADOS!$AE$8))</f>
        <v>2</v>
      </c>
      <c r="I961" t="s">
        <v>16</v>
      </c>
      <c r="K961" s="49"/>
      <c r="L961" s="2" t="s">
        <v>1319</v>
      </c>
      <c r="O961" s="4" t="s">
        <v>1320</v>
      </c>
      <c r="P961" s="3" t="s">
        <v>75</v>
      </c>
      <c r="Q961" s="5">
        <v>60</v>
      </c>
      <c r="R961" s="7"/>
      <c r="S961" s="6"/>
      <c r="T961" s="8"/>
      <c r="U961" s="2" t="s">
        <v>42</v>
      </c>
      <c r="V961" s="43"/>
      <c r="Z961" s="10" t="s">
        <v>0</v>
      </c>
      <c r="AA961" s="10" t="s">
        <v>0</v>
      </c>
      <c r="AB961" s="10" t="s">
        <v>0</v>
      </c>
      <c r="AC961" s="10" t="s">
        <v>0</v>
      </c>
      <c r="AE961" s="10" t="s">
        <v>0</v>
      </c>
      <c r="AF961" s="10" t="s">
        <v>0</v>
      </c>
      <c r="AG961" s="10" t="s">
        <v>0</v>
      </c>
      <c r="AH961" s="10" t="s">
        <v>0</v>
      </c>
      <c r="AI961" s="10" t="s">
        <v>0</v>
      </c>
    </row>
    <row r="962" spans="2:35" ht="45" x14ac:dyDescent="0.25">
      <c r="B962">
        <f>IFERROR(IF(I962=DADOS!$AE$8,S962,""),0)</f>
        <v>0</v>
      </c>
      <c r="C962">
        <f>IF(I962=DADOS!$AE$8,S962,"")</f>
        <v>0</v>
      </c>
      <c r="D962">
        <f>IF(I962="","",COUNTIF(I$12:I962,DADOS!$AE$4))</f>
        <v>4</v>
      </c>
      <c r="E962">
        <f>IF(I962="","",IF(I962=DADOS!$AE$4,"",IF(OR(I962=DADOS!$AE$5,I962=DADOS!$AE$6,I962=DADOS!$AE$7),COUNTIFS('MODELO ORÇAMENTO'!$D$14:D962,'MODELO ORÇAMENTO'!D962,'MODELO ORÇAMENTO'!$I$14:I962,DADOS!$AE$5),COUNTIFS('MODELO ORÇAMENTO'!$D$14:D962,'MODELO ORÇAMENTO'!D962,'MODELO ORÇAMENTO'!$I$14:I962,DADOS!$AE$5))))</f>
        <v>21</v>
      </c>
      <c r="F962">
        <f>IF(I962="","",IF(I962=DADOS!$AE$4,"",IF(OR(I962=DADOS!$AE$5,I962=DADOS!$AE$6,I962=DADOS!$AE$7),COUNTIFS('MODELO ORÇAMENTO'!$D$14:D962,'MODELO ORÇAMENTO'!D962,'MODELO ORÇAMENTO'!$E$14:E962,'MODELO ORÇAMENTO'!E962,'MODELO ORÇAMENTO'!$I$14:I962,DADOS!$AE$6),COUNTIFS('MODELO ORÇAMENTO'!$D$14:D962,'MODELO ORÇAMENTO'!D962,'MODELO ORÇAMENTO'!$E$14:E962,'MODELO ORÇAMENTO'!E962,'MODELO ORÇAMENTO'!$I$14:I962,DADOS!$AE$6))))</f>
        <v>0</v>
      </c>
      <c r="G962">
        <f>IF(I962="","",IF(I962=DADOS!$AE$4,"",IF(OR(I962=DADOS!$AE$5,I962=DADOS!$AE$6,I962=DADOS!$AE$7),COUNTIFS('MODELO ORÇAMENTO'!$D$14:D962,'MODELO ORÇAMENTO'!D962,'MODELO ORÇAMENTO'!$E$14:E962,'MODELO ORÇAMENTO'!E962,'MODELO ORÇAMENTO'!$F$14:F962,'MODELO ORÇAMENTO'!F962,'MODELO ORÇAMENTO'!$I$14:I962,DADOS!$AE$7),COUNTIFS('MODELO ORÇAMENTO'!$D$14:D962,'MODELO ORÇAMENTO'!D962,'MODELO ORÇAMENTO'!$E$14:E962,'MODELO ORÇAMENTO'!E962,'MODELO ORÇAMENTO'!$F$14:F962,'MODELO ORÇAMENTO'!F962,'MODELO ORÇAMENTO'!$I$14:I962,DADOS!$AE$7))))</f>
        <v>0</v>
      </c>
      <c r="H962">
        <f>IF(I962="","",COUNTIFS('MODELO ORÇAMENTO'!$D$14:D962,'MODELO ORÇAMENTO'!D962,'MODELO ORÇAMENTO'!$E$14:E962,'MODELO ORÇAMENTO'!E962,'MODELO ORÇAMENTO'!$F$14:F962,'MODELO ORÇAMENTO'!F962,'MODELO ORÇAMENTO'!$G$14:G962,'MODELO ORÇAMENTO'!G962,'MODELO ORÇAMENTO'!$I$14:I962,DADOS!$AE$8))</f>
        <v>3</v>
      </c>
      <c r="I962" t="s">
        <v>16</v>
      </c>
      <c r="K962" s="49"/>
      <c r="L962" s="2" t="s">
        <v>1321</v>
      </c>
      <c r="O962" s="4" t="s">
        <v>1322</v>
      </c>
      <c r="P962" s="3" t="s">
        <v>75</v>
      </c>
      <c r="Q962" s="5">
        <v>3</v>
      </c>
      <c r="R962" s="7"/>
      <c r="S962" s="6"/>
      <c r="T962" s="8"/>
      <c r="U962" s="2" t="s">
        <v>42</v>
      </c>
      <c r="V962" s="43"/>
      <c r="Z962" s="10" t="s">
        <v>0</v>
      </c>
      <c r="AA962" s="10" t="s">
        <v>0</v>
      </c>
      <c r="AB962" s="10" t="s">
        <v>0</v>
      </c>
      <c r="AC962" s="10" t="s">
        <v>0</v>
      </c>
      <c r="AE962" s="10" t="s">
        <v>0</v>
      </c>
      <c r="AF962" s="10" t="s">
        <v>0</v>
      </c>
      <c r="AG962" s="10" t="s">
        <v>0</v>
      </c>
      <c r="AH962" s="10" t="s">
        <v>0</v>
      </c>
      <c r="AI962" s="10" t="s">
        <v>0</v>
      </c>
    </row>
    <row r="963" spans="2:35" ht="45" x14ac:dyDescent="0.25">
      <c r="B963">
        <f>IFERROR(IF(I963=DADOS!$AE$8,S963,""),0)</f>
        <v>0</v>
      </c>
      <c r="C963">
        <f>IF(I963=DADOS!$AE$8,S963,"")</f>
        <v>0</v>
      </c>
      <c r="D963">
        <f>IF(I963="","",COUNTIF(I$12:I963,DADOS!$AE$4))</f>
        <v>4</v>
      </c>
      <c r="E963">
        <f>IF(I963="","",IF(I963=DADOS!$AE$4,"",IF(OR(I963=DADOS!$AE$5,I963=DADOS!$AE$6,I963=DADOS!$AE$7),COUNTIFS('MODELO ORÇAMENTO'!$D$14:D963,'MODELO ORÇAMENTO'!D963,'MODELO ORÇAMENTO'!$I$14:I963,DADOS!$AE$5),COUNTIFS('MODELO ORÇAMENTO'!$D$14:D963,'MODELO ORÇAMENTO'!D963,'MODELO ORÇAMENTO'!$I$14:I963,DADOS!$AE$5))))</f>
        <v>21</v>
      </c>
      <c r="F963">
        <f>IF(I963="","",IF(I963=DADOS!$AE$4,"",IF(OR(I963=DADOS!$AE$5,I963=DADOS!$AE$6,I963=DADOS!$AE$7),COUNTIFS('MODELO ORÇAMENTO'!$D$14:D963,'MODELO ORÇAMENTO'!D963,'MODELO ORÇAMENTO'!$E$14:E963,'MODELO ORÇAMENTO'!E963,'MODELO ORÇAMENTO'!$I$14:I963,DADOS!$AE$6),COUNTIFS('MODELO ORÇAMENTO'!$D$14:D963,'MODELO ORÇAMENTO'!D963,'MODELO ORÇAMENTO'!$E$14:E963,'MODELO ORÇAMENTO'!E963,'MODELO ORÇAMENTO'!$I$14:I963,DADOS!$AE$6))))</f>
        <v>0</v>
      </c>
      <c r="G963">
        <f>IF(I963="","",IF(I963=DADOS!$AE$4,"",IF(OR(I963=DADOS!$AE$5,I963=DADOS!$AE$6,I963=DADOS!$AE$7),COUNTIFS('MODELO ORÇAMENTO'!$D$14:D963,'MODELO ORÇAMENTO'!D963,'MODELO ORÇAMENTO'!$E$14:E963,'MODELO ORÇAMENTO'!E963,'MODELO ORÇAMENTO'!$F$14:F963,'MODELO ORÇAMENTO'!F963,'MODELO ORÇAMENTO'!$I$14:I963,DADOS!$AE$7),COUNTIFS('MODELO ORÇAMENTO'!$D$14:D963,'MODELO ORÇAMENTO'!D963,'MODELO ORÇAMENTO'!$E$14:E963,'MODELO ORÇAMENTO'!E963,'MODELO ORÇAMENTO'!$F$14:F963,'MODELO ORÇAMENTO'!F963,'MODELO ORÇAMENTO'!$I$14:I963,DADOS!$AE$7))))</f>
        <v>0</v>
      </c>
      <c r="H963">
        <f>IF(I963="","",COUNTIFS('MODELO ORÇAMENTO'!$D$14:D963,'MODELO ORÇAMENTO'!D963,'MODELO ORÇAMENTO'!$E$14:E963,'MODELO ORÇAMENTO'!E963,'MODELO ORÇAMENTO'!$F$14:F963,'MODELO ORÇAMENTO'!F963,'MODELO ORÇAMENTO'!$G$14:G963,'MODELO ORÇAMENTO'!G963,'MODELO ORÇAMENTO'!$I$14:I963,DADOS!$AE$8))</f>
        <v>4</v>
      </c>
      <c r="I963" t="s">
        <v>16</v>
      </c>
      <c r="K963" s="49"/>
      <c r="L963" s="2" t="s">
        <v>1323</v>
      </c>
      <c r="O963" s="4" t="s">
        <v>1324</v>
      </c>
      <c r="P963" s="3" t="s">
        <v>52</v>
      </c>
      <c r="Q963" s="5">
        <v>1</v>
      </c>
      <c r="R963" s="7"/>
      <c r="S963" s="6"/>
      <c r="T963" s="8"/>
      <c r="U963" s="2" t="s">
        <v>42</v>
      </c>
      <c r="V963" s="43"/>
      <c r="Z963" s="10" t="s">
        <v>0</v>
      </c>
      <c r="AA963" s="10" t="s">
        <v>0</v>
      </c>
      <c r="AB963" s="10" t="s">
        <v>0</v>
      </c>
      <c r="AC963" s="10" t="s">
        <v>0</v>
      </c>
      <c r="AE963" s="10" t="s">
        <v>0</v>
      </c>
      <c r="AF963" s="10" t="s">
        <v>0</v>
      </c>
      <c r="AG963" s="10" t="s">
        <v>0</v>
      </c>
      <c r="AH963" s="10" t="s">
        <v>0</v>
      </c>
      <c r="AI963" s="10" t="s">
        <v>0</v>
      </c>
    </row>
    <row r="964" spans="2:35" ht="45" x14ac:dyDescent="0.25">
      <c r="B964">
        <f>IFERROR(IF(I964=DADOS!$AE$8,S964,""),0)</f>
        <v>0</v>
      </c>
      <c r="C964">
        <f>IF(I964=DADOS!$AE$8,S964,"")</f>
        <v>0</v>
      </c>
      <c r="D964">
        <f>IF(I964="","",COUNTIF(I$12:I964,DADOS!$AE$4))</f>
        <v>4</v>
      </c>
      <c r="E964">
        <f>IF(I964="","",IF(I964=DADOS!$AE$4,"",IF(OR(I964=DADOS!$AE$5,I964=DADOS!$AE$6,I964=DADOS!$AE$7),COUNTIFS('MODELO ORÇAMENTO'!$D$14:D964,'MODELO ORÇAMENTO'!D964,'MODELO ORÇAMENTO'!$I$14:I964,DADOS!$AE$5),COUNTIFS('MODELO ORÇAMENTO'!$D$14:D964,'MODELO ORÇAMENTO'!D964,'MODELO ORÇAMENTO'!$I$14:I964,DADOS!$AE$5))))</f>
        <v>21</v>
      </c>
      <c r="F964">
        <f>IF(I964="","",IF(I964=DADOS!$AE$4,"",IF(OR(I964=DADOS!$AE$5,I964=DADOS!$AE$6,I964=DADOS!$AE$7),COUNTIFS('MODELO ORÇAMENTO'!$D$14:D964,'MODELO ORÇAMENTO'!D964,'MODELO ORÇAMENTO'!$E$14:E964,'MODELO ORÇAMENTO'!E964,'MODELO ORÇAMENTO'!$I$14:I964,DADOS!$AE$6),COUNTIFS('MODELO ORÇAMENTO'!$D$14:D964,'MODELO ORÇAMENTO'!D964,'MODELO ORÇAMENTO'!$E$14:E964,'MODELO ORÇAMENTO'!E964,'MODELO ORÇAMENTO'!$I$14:I964,DADOS!$AE$6))))</f>
        <v>0</v>
      </c>
      <c r="G964">
        <f>IF(I964="","",IF(I964=DADOS!$AE$4,"",IF(OR(I964=DADOS!$AE$5,I964=DADOS!$AE$6,I964=DADOS!$AE$7),COUNTIFS('MODELO ORÇAMENTO'!$D$14:D964,'MODELO ORÇAMENTO'!D964,'MODELO ORÇAMENTO'!$E$14:E964,'MODELO ORÇAMENTO'!E964,'MODELO ORÇAMENTO'!$F$14:F964,'MODELO ORÇAMENTO'!F964,'MODELO ORÇAMENTO'!$I$14:I964,DADOS!$AE$7),COUNTIFS('MODELO ORÇAMENTO'!$D$14:D964,'MODELO ORÇAMENTO'!D964,'MODELO ORÇAMENTO'!$E$14:E964,'MODELO ORÇAMENTO'!E964,'MODELO ORÇAMENTO'!$F$14:F964,'MODELO ORÇAMENTO'!F964,'MODELO ORÇAMENTO'!$I$14:I964,DADOS!$AE$7))))</f>
        <v>0</v>
      </c>
      <c r="H964">
        <f>IF(I964="","",COUNTIFS('MODELO ORÇAMENTO'!$D$14:D964,'MODELO ORÇAMENTO'!D964,'MODELO ORÇAMENTO'!$E$14:E964,'MODELO ORÇAMENTO'!E964,'MODELO ORÇAMENTO'!$F$14:F964,'MODELO ORÇAMENTO'!F964,'MODELO ORÇAMENTO'!$G$14:G964,'MODELO ORÇAMENTO'!G964,'MODELO ORÇAMENTO'!$I$14:I964,DADOS!$AE$8))</f>
        <v>5</v>
      </c>
      <c r="I964" t="s">
        <v>16</v>
      </c>
      <c r="K964" s="49"/>
      <c r="L964" s="2" t="s">
        <v>1325</v>
      </c>
      <c r="O964" s="4" t="s">
        <v>1326</v>
      </c>
      <c r="P964" s="3" t="s">
        <v>52</v>
      </c>
      <c r="Q964" s="5">
        <v>1</v>
      </c>
      <c r="R964" s="7"/>
      <c r="S964" s="6"/>
      <c r="T964" s="8"/>
      <c r="U964" s="2" t="s">
        <v>42</v>
      </c>
      <c r="V964" s="43"/>
      <c r="Z964" s="10" t="s">
        <v>0</v>
      </c>
      <c r="AA964" s="10" t="s">
        <v>0</v>
      </c>
      <c r="AB964" s="10" t="s">
        <v>0</v>
      </c>
      <c r="AC964" s="10" t="s">
        <v>0</v>
      </c>
      <c r="AE964" s="10" t="s">
        <v>0</v>
      </c>
      <c r="AF964" s="10" t="s">
        <v>0</v>
      </c>
      <c r="AG964" s="10" t="s">
        <v>0</v>
      </c>
      <c r="AH964" s="10" t="s">
        <v>0</v>
      </c>
      <c r="AI964" s="10" t="s">
        <v>0</v>
      </c>
    </row>
    <row r="965" spans="2:35" ht="45" x14ac:dyDescent="0.25">
      <c r="B965">
        <f>IFERROR(IF(I965=DADOS!$AE$8,S965,""),0)</f>
        <v>0</v>
      </c>
      <c r="C965">
        <f>IF(I965=DADOS!$AE$8,S965,"")</f>
        <v>0</v>
      </c>
      <c r="D965">
        <f>IF(I965="","",COUNTIF(I$12:I965,DADOS!$AE$4))</f>
        <v>4</v>
      </c>
      <c r="E965">
        <f>IF(I965="","",IF(I965=DADOS!$AE$4,"",IF(OR(I965=DADOS!$AE$5,I965=DADOS!$AE$6,I965=DADOS!$AE$7),COUNTIFS('MODELO ORÇAMENTO'!$D$14:D965,'MODELO ORÇAMENTO'!D965,'MODELO ORÇAMENTO'!$I$14:I965,DADOS!$AE$5),COUNTIFS('MODELO ORÇAMENTO'!$D$14:D965,'MODELO ORÇAMENTO'!D965,'MODELO ORÇAMENTO'!$I$14:I965,DADOS!$AE$5))))</f>
        <v>21</v>
      </c>
      <c r="F965">
        <f>IF(I965="","",IF(I965=DADOS!$AE$4,"",IF(OR(I965=DADOS!$AE$5,I965=DADOS!$AE$6,I965=DADOS!$AE$7),COUNTIFS('MODELO ORÇAMENTO'!$D$14:D965,'MODELO ORÇAMENTO'!D965,'MODELO ORÇAMENTO'!$E$14:E965,'MODELO ORÇAMENTO'!E965,'MODELO ORÇAMENTO'!$I$14:I965,DADOS!$AE$6),COUNTIFS('MODELO ORÇAMENTO'!$D$14:D965,'MODELO ORÇAMENTO'!D965,'MODELO ORÇAMENTO'!$E$14:E965,'MODELO ORÇAMENTO'!E965,'MODELO ORÇAMENTO'!$I$14:I965,DADOS!$AE$6))))</f>
        <v>0</v>
      </c>
      <c r="G965">
        <f>IF(I965="","",IF(I965=DADOS!$AE$4,"",IF(OR(I965=DADOS!$AE$5,I965=DADOS!$AE$6,I965=DADOS!$AE$7),COUNTIFS('MODELO ORÇAMENTO'!$D$14:D965,'MODELO ORÇAMENTO'!D965,'MODELO ORÇAMENTO'!$E$14:E965,'MODELO ORÇAMENTO'!E965,'MODELO ORÇAMENTO'!$F$14:F965,'MODELO ORÇAMENTO'!F965,'MODELO ORÇAMENTO'!$I$14:I965,DADOS!$AE$7),COUNTIFS('MODELO ORÇAMENTO'!$D$14:D965,'MODELO ORÇAMENTO'!D965,'MODELO ORÇAMENTO'!$E$14:E965,'MODELO ORÇAMENTO'!E965,'MODELO ORÇAMENTO'!$F$14:F965,'MODELO ORÇAMENTO'!F965,'MODELO ORÇAMENTO'!$I$14:I965,DADOS!$AE$7))))</f>
        <v>0</v>
      </c>
      <c r="H965">
        <f>IF(I965="","",COUNTIFS('MODELO ORÇAMENTO'!$D$14:D965,'MODELO ORÇAMENTO'!D965,'MODELO ORÇAMENTO'!$E$14:E965,'MODELO ORÇAMENTO'!E965,'MODELO ORÇAMENTO'!$F$14:F965,'MODELO ORÇAMENTO'!F965,'MODELO ORÇAMENTO'!$G$14:G965,'MODELO ORÇAMENTO'!G965,'MODELO ORÇAMENTO'!$I$14:I965,DADOS!$AE$8))</f>
        <v>6</v>
      </c>
      <c r="I965" t="s">
        <v>16</v>
      </c>
      <c r="K965" s="49"/>
      <c r="L965" s="2" t="s">
        <v>1327</v>
      </c>
      <c r="O965" s="4" t="s">
        <v>1328</v>
      </c>
      <c r="P965" s="3" t="s">
        <v>52</v>
      </c>
      <c r="Q965" s="5">
        <v>1</v>
      </c>
      <c r="R965" s="7"/>
      <c r="S965" s="6"/>
      <c r="T965" s="8"/>
      <c r="U965" s="2" t="s">
        <v>42</v>
      </c>
      <c r="V965" s="43"/>
      <c r="Z965" s="10" t="s">
        <v>0</v>
      </c>
      <c r="AA965" s="10" t="s">
        <v>0</v>
      </c>
      <c r="AB965" s="10" t="s">
        <v>0</v>
      </c>
      <c r="AC965" s="10" t="s">
        <v>0</v>
      </c>
      <c r="AE965" s="10" t="s">
        <v>0</v>
      </c>
      <c r="AF965" s="10" t="s">
        <v>0</v>
      </c>
      <c r="AG965" s="10" t="s">
        <v>0</v>
      </c>
      <c r="AH965" s="10" t="s">
        <v>0</v>
      </c>
      <c r="AI965" s="10" t="s">
        <v>0</v>
      </c>
    </row>
    <row r="966" spans="2:35" ht="45" x14ac:dyDescent="0.25">
      <c r="B966">
        <f>IFERROR(IF(I966=DADOS!$AE$8,S966,""),0)</f>
        <v>0</v>
      </c>
      <c r="C966">
        <f>IF(I966=DADOS!$AE$8,S966,"")</f>
        <v>0</v>
      </c>
      <c r="D966">
        <f>IF(I966="","",COUNTIF(I$12:I966,DADOS!$AE$4))</f>
        <v>4</v>
      </c>
      <c r="E966">
        <f>IF(I966="","",IF(I966=DADOS!$AE$4,"",IF(OR(I966=DADOS!$AE$5,I966=DADOS!$AE$6,I966=DADOS!$AE$7),COUNTIFS('MODELO ORÇAMENTO'!$D$14:D966,'MODELO ORÇAMENTO'!D966,'MODELO ORÇAMENTO'!$I$14:I966,DADOS!$AE$5),COUNTIFS('MODELO ORÇAMENTO'!$D$14:D966,'MODELO ORÇAMENTO'!D966,'MODELO ORÇAMENTO'!$I$14:I966,DADOS!$AE$5))))</f>
        <v>21</v>
      </c>
      <c r="F966">
        <f>IF(I966="","",IF(I966=DADOS!$AE$4,"",IF(OR(I966=DADOS!$AE$5,I966=DADOS!$AE$6,I966=DADOS!$AE$7),COUNTIFS('MODELO ORÇAMENTO'!$D$14:D966,'MODELO ORÇAMENTO'!D966,'MODELO ORÇAMENTO'!$E$14:E966,'MODELO ORÇAMENTO'!E966,'MODELO ORÇAMENTO'!$I$14:I966,DADOS!$AE$6),COUNTIFS('MODELO ORÇAMENTO'!$D$14:D966,'MODELO ORÇAMENTO'!D966,'MODELO ORÇAMENTO'!$E$14:E966,'MODELO ORÇAMENTO'!E966,'MODELO ORÇAMENTO'!$I$14:I966,DADOS!$AE$6))))</f>
        <v>0</v>
      </c>
      <c r="G966">
        <f>IF(I966="","",IF(I966=DADOS!$AE$4,"",IF(OR(I966=DADOS!$AE$5,I966=DADOS!$AE$6,I966=DADOS!$AE$7),COUNTIFS('MODELO ORÇAMENTO'!$D$14:D966,'MODELO ORÇAMENTO'!D966,'MODELO ORÇAMENTO'!$E$14:E966,'MODELO ORÇAMENTO'!E966,'MODELO ORÇAMENTO'!$F$14:F966,'MODELO ORÇAMENTO'!F966,'MODELO ORÇAMENTO'!$I$14:I966,DADOS!$AE$7),COUNTIFS('MODELO ORÇAMENTO'!$D$14:D966,'MODELO ORÇAMENTO'!D966,'MODELO ORÇAMENTO'!$E$14:E966,'MODELO ORÇAMENTO'!E966,'MODELO ORÇAMENTO'!$F$14:F966,'MODELO ORÇAMENTO'!F966,'MODELO ORÇAMENTO'!$I$14:I966,DADOS!$AE$7))))</f>
        <v>0</v>
      </c>
      <c r="H966">
        <f>IF(I966="","",COUNTIFS('MODELO ORÇAMENTO'!$D$14:D966,'MODELO ORÇAMENTO'!D966,'MODELO ORÇAMENTO'!$E$14:E966,'MODELO ORÇAMENTO'!E966,'MODELO ORÇAMENTO'!$F$14:F966,'MODELO ORÇAMENTO'!F966,'MODELO ORÇAMENTO'!$G$14:G966,'MODELO ORÇAMENTO'!G966,'MODELO ORÇAMENTO'!$I$14:I966,DADOS!$AE$8))</f>
        <v>7</v>
      </c>
      <c r="I966" t="s">
        <v>16</v>
      </c>
      <c r="K966" s="49"/>
      <c r="L966" s="2" t="s">
        <v>1329</v>
      </c>
      <c r="O966" s="4" t="s">
        <v>612</v>
      </c>
      <c r="P966" s="3" t="s">
        <v>75</v>
      </c>
      <c r="Q966" s="5">
        <v>1</v>
      </c>
      <c r="R966" s="7"/>
      <c r="S966" s="6"/>
      <c r="T966" s="8"/>
      <c r="U966" s="2" t="s">
        <v>42</v>
      </c>
      <c r="V966" s="43"/>
      <c r="Z966" s="10" t="s">
        <v>0</v>
      </c>
      <c r="AA966" s="10" t="s">
        <v>0</v>
      </c>
      <c r="AB966" s="10" t="s">
        <v>0</v>
      </c>
      <c r="AC966" s="10" t="s">
        <v>0</v>
      </c>
      <c r="AE966" s="10" t="s">
        <v>0</v>
      </c>
      <c r="AF966" s="10" t="s">
        <v>0</v>
      </c>
      <c r="AG966" s="10" t="s">
        <v>0</v>
      </c>
      <c r="AH966" s="10" t="s">
        <v>0</v>
      </c>
      <c r="AI966" s="10" t="s">
        <v>0</v>
      </c>
    </row>
    <row r="967" spans="2:35" ht="45" x14ac:dyDescent="0.25">
      <c r="B967">
        <f>IFERROR(IF(I967=DADOS!$AE$8,S967,""),0)</f>
        <v>0</v>
      </c>
      <c r="C967">
        <f>IF(I967=DADOS!$AE$8,S967,"")</f>
        <v>0</v>
      </c>
      <c r="D967">
        <f>IF(I967="","",COUNTIF(I$12:I967,DADOS!$AE$4))</f>
        <v>4</v>
      </c>
      <c r="E967">
        <f>IF(I967="","",IF(I967=DADOS!$AE$4,"",IF(OR(I967=DADOS!$AE$5,I967=DADOS!$AE$6,I967=DADOS!$AE$7),COUNTIFS('MODELO ORÇAMENTO'!$D$14:D967,'MODELO ORÇAMENTO'!D967,'MODELO ORÇAMENTO'!$I$14:I967,DADOS!$AE$5),COUNTIFS('MODELO ORÇAMENTO'!$D$14:D967,'MODELO ORÇAMENTO'!D967,'MODELO ORÇAMENTO'!$I$14:I967,DADOS!$AE$5))))</f>
        <v>21</v>
      </c>
      <c r="F967">
        <f>IF(I967="","",IF(I967=DADOS!$AE$4,"",IF(OR(I967=DADOS!$AE$5,I967=DADOS!$AE$6,I967=DADOS!$AE$7),COUNTIFS('MODELO ORÇAMENTO'!$D$14:D967,'MODELO ORÇAMENTO'!D967,'MODELO ORÇAMENTO'!$E$14:E967,'MODELO ORÇAMENTO'!E967,'MODELO ORÇAMENTO'!$I$14:I967,DADOS!$AE$6),COUNTIFS('MODELO ORÇAMENTO'!$D$14:D967,'MODELO ORÇAMENTO'!D967,'MODELO ORÇAMENTO'!$E$14:E967,'MODELO ORÇAMENTO'!E967,'MODELO ORÇAMENTO'!$I$14:I967,DADOS!$AE$6))))</f>
        <v>0</v>
      </c>
      <c r="G967">
        <f>IF(I967="","",IF(I967=DADOS!$AE$4,"",IF(OR(I967=DADOS!$AE$5,I967=DADOS!$AE$6,I967=DADOS!$AE$7),COUNTIFS('MODELO ORÇAMENTO'!$D$14:D967,'MODELO ORÇAMENTO'!D967,'MODELO ORÇAMENTO'!$E$14:E967,'MODELO ORÇAMENTO'!E967,'MODELO ORÇAMENTO'!$F$14:F967,'MODELO ORÇAMENTO'!F967,'MODELO ORÇAMENTO'!$I$14:I967,DADOS!$AE$7),COUNTIFS('MODELO ORÇAMENTO'!$D$14:D967,'MODELO ORÇAMENTO'!D967,'MODELO ORÇAMENTO'!$E$14:E967,'MODELO ORÇAMENTO'!E967,'MODELO ORÇAMENTO'!$F$14:F967,'MODELO ORÇAMENTO'!F967,'MODELO ORÇAMENTO'!$I$14:I967,DADOS!$AE$7))))</f>
        <v>0</v>
      </c>
      <c r="H967">
        <f>IF(I967="","",COUNTIFS('MODELO ORÇAMENTO'!$D$14:D967,'MODELO ORÇAMENTO'!D967,'MODELO ORÇAMENTO'!$E$14:E967,'MODELO ORÇAMENTO'!E967,'MODELO ORÇAMENTO'!$F$14:F967,'MODELO ORÇAMENTO'!F967,'MODELO ORÇAMENTO'!$G$14:G967,'MODELO ORÇAMENTO'!G967,'MODELO ORÇAMENTO'!$I$14:I967,DADOS!$AE$8))</f>
        <v>8</v>
      </c>
      <c r="I967" t="s">
        <v>16</v>
      </c>
      <c r="K967" s="49"/>
      <c r="L967" s="2" t="s">
        <v>1330</v>
      </c>
      <c r="O967" s="4" t="s">
        <v>331</v>
      </c>
      <c r="P967" s="3" t="s">
        <v>52</v>
      </c>
      <c r="Q967" s="5">
        <v>1</v>
      </c>
      <c r="R967" s="7"/>
      <c r="S967" s="6"/>
      <c r="T967" s="8"/>
      <c r="U967" s="2" t="s">
        <v>42</v>
      </c>
      <c r="V967" s="43"/>
      <c r="Z967" s="10" t="s">
        <v>0</v>
      </c>
      <c r="AA967" s="10" t="s">
        <v>0</v>
      </c>
      <c r="AB967" s="10" t="s">
        <v>0</v>
      </c>
      <c r="AC967" s="10" t="s">
        <v>0</v>
      </c>
      <c r="AE967" s="10" t="s">
        <v>0</v>
      </c>
      <c r="AF967" s="10" t="s">
        <v>0</v>
      </c>
      <c r="AG967" s="10" t="s">
        <v>0</v>
      </c>
      <c r="AH967" s="10" t="s">
        <v>0</v>
      </c>
      <c r="AI967" s="10" t="s">
        <v>0</v>
      </c>
    </row>
    <row r="968" spans="2:35" ht="30" x14ac:dyDescent="0.25">
      <c r="B968">
        <f>IFERROR(IF(I968=DADOS!$AE$8,S968,""),0)</f>
        <v>0</v>
      </c>
      <c r="C968">
        <f>IF(I968=DADOS!$AE$8,S968,"")</f>
        <v>0</v>
      </c>
      <c r="D968">
        <f>IF(I968="","",COUNTIF(I$12:I968,DADOS!$AE$4))</f>
        <v>4</v>
      </c>
      <c r="E968">
        <f>IF(I968="","",IF(I968=DADOS!$AE$4,"",IF(OR(I968=DADOS!$AE$5,I968=DADOS!$AE$6,I968=DADOS!$AE$7),COUNTIFS('MODELO ORÇAMENTO'!$D$14:D968,'MODELO ORÇAMENTO'!D968,'MODELO ORÇAMENTO'!$I$14:I968,DADOS!$AE$5),COUNTIFS('MODELO ORÇAMENTO'!$D$14:D968,'MODELO ORÇAMENTO'!D968,'MODELO ORÇAMENTO'!$I$14:I968,DADOS!$AE$5))))</f>
        <v>21</v>
      </c>
      <c r="F968">
        <f>IF(I968="","",IF(I968=DADOS!$AE$4,"",IF(OR(I968=DADOS!$AE$5,I968=DADOS!$AE$6,I968=DADOS!$AE$7),COUNTIFS('MODELO ORÇAMENTO'!$D$14:D968,'MODELO ORÇAMENTO'!D968,'MODELO ORÇAMENTO'!$E$14:E968,'MODELO ORÇAMENTO'!E968,'MODELO ORÇAMENTO'!$I$14:I968,DADOS!$AE$6),COUNTIFS('MODELO ORÇAMENTO'!$D$14:D968,'MODELO ORÇAMENTO'!D968,'MODELO ORÇAMENTO'!$E$14:E968,'MODELO ORÇAMENTO'!E968,'MODELO ORÇAMENTO'!$I$14:I968,DADOS!$AE$6))))</f>
        <v>0</v>
      </c>
      <c r="G968">
        <f>IF(I968="","",IF(I968=DADOS!$AE$4,"",IF(OR(I968=DADOS!$AE$5,I968=DADOS!$AE$6,I968=DADOS!$AE$7),COUNTIFS('MODELO ORÇAMENTO'!$D$14:D968,'MODELO ORÇAMENTO'!D968,'MODELO ORÇAMENTO'!$E$14:E968,'MODELO ORÇAMENTO'!E968,'MODELO ORÇAMENTO'!$F$14:F968,'MODELO ORÇAMENTO'!F968,'MODELO ORÇAMENTO'!$I$14:I968,DADOS!$AE$7),COUNTIFS('MODELO ORÇAMENTO'!$D$14:D968,'MODELO ORÇAMENTO'!D968,'MODELO ORÇAMENTO'!$E$14:E968,'MODELO ORÇAMENTO'!E968,'MODELO ORÇAMENTO'!$F$14:F968,'MODELO ORÇAMENTO'!F968,'MODELO ORÇAMENTO'!$I$14:I968,DADOS!$AE$7))))</f>
        <v>0</v>
      </c>
      <c r="H968">
        <f>IF(I968="","",COUNTIFS('MODELO ORÇAMENTO'!$D$14:D968,'MODELO ORÇAMENTO'!D968,'MODELO ORÇAMENTO'!$E$14:E968,'MODELO ORÇAMENTO'!E968,'MODELO ORÇAMENTO'!$F$14:F968,'MODELO ORÇAMENTO'!F968,'MODELO ORÇAMENTO'!$G$14:G968,'MODELO ORÇAMENTO'!G968,'MODELO ORÇAMENTO'!$I$14:I968,DADOS!$AE$8))</f>
        <v>9</v>
      </c>
      <c r="I968" t="s">
        <v>16</v>
      </c>
      <c r="K968" s="49"/>
      <c r="L968" s="2" t="s">
        <v>1331</v>
      </c>
      <c r="O968" s="4" t="s">
        <v>1332</v>
      </c>
      <c r="P968" s="3" t="s">
        <v>52</v>
      </c>
      <c r="Q968" s="5">
        <v>1</v>
      </c>
      <c r="R968" s="7"/>
      <c r="S968" s="6"/>
      <c r="T968" s="8"/>
      <c r="U968" s="2" t="s">
        <v>42</v>
      </c>
      <c r="V968" s="43"/>
      <c r="Z968" s="10" t="s">
        <v>0</v>
      </c>
      <c r="AA968" s="10" t="s">
        <v>0</v>
      </c>
      <c r="AB968" s="10" t="s">
        <v>0</v>
      </c>
      <c r="AC968" s="10" t="s">
        <v>0</v>
      </c>
      <c r="AE968" s="10" t="s">
        <v>0</v>
      </c>
      <c r="AF968" s="10" t="s">
        <v>0</v>
      </c>
      <c r="AG968" s="10" t="s">
        <v>0</v>
      </c>
      <c r="AH968" s="10" t="s">
        <v>0</v>
      </c>
      <c r="AI968" s="10" t="s">
        <v>0</v>
      </c>
    </row>
    <row r="969" spans="2:35" x14ac:dyDescent="0.25">
      <c r="B969" t="str">
        <f>IFERROR(IF(I969=DADOS!$AE$8,S969,""),0)</f>
        <v/>
      </c>
      <c r="C969" t="str">
        <f>IF(I969=DADOS!$AE$8,S969,"")</f>
        <v/>
      </c>
      <c r="D969" t="str">
        <f>IF(I969="","",COUNTIF(I$12:I969,DADOS!$AE$4))</f>
        <v/>
      </c>
      <c r="E969" t="str">
        <f>IF(I969="","",IF(I969=DADOS!$AE$4,"",IF(OR(I969=DADOS!$AE$5,I969=DADOS!$AE$6,I969=DADOS!$AE$7),COUNTIFS('MODELO ORÇAMENTO'!$D$14:D969,'MODELO ORÇAMENTO'!D969,'MODELO ORÇAMENTO'!$I$14:I969,DADOS!$AE$5),COUNTIFS('MODELO ORÇAMENTO'!$D$14:D969,'MODELO ORÇAMENTO'!D969,'MODELO ORÇAMENTO'!$I$14:I969,DADOS!$AE$5))))</f>
        <v/>
      </c>
      <c r="F969" t="str">
        <f>IF(I969="","",IF(I969=DADOS!$AE$4,"",IF(OR(I969=DADOS!$AE$5,I969=DADOS!$AE$6,I969=DADOS!$AE$7),COUNTIFS('MODELO ORÇAMENTO'!$D$14:D969,'MODELO ORÇAMENTO'!D969,'MODELO ORÇAMENTO'!$E$14:E969,'MODELO ORÇAMENTO'!E969,'MODELO ORÇAMENTO'!$I$14:I969,DADOS!$AE$6),COUNTIFS('MODELO ORÇAMENTO'!$D$14:D969,'MODELO ORÇAMENTO'!D969,'MODELO ORÇAMENTO'!$E$14:E969,'MODELO ORÇAMENTO'!E969,'MODELO ORÇAMENTO'!$I$14:I969,DADOS!$AE$6))))</f>
        <v/>
      </c>
      <c r="G969" t="str">
        <f>IF(I969="","",IF(I969=DADOS!$AE$4,"",IF(OR(I969=DADOS!$AE$5,I969=DADOS!$AE$6,I969=DADOS!$AE$7),COUNTIFS('MODELO ORÇAMENTO'!$D$14:D969,'MODELO ORÇAMENTO'!D969,'MODELO ORÇAMENTO'!$E$14:E969,'MODELO ORÇAMENTO'!E969,'MODELO ORÇAMENTO'!$F$14:F969,'MODELO ORÇAMENTO'!F969,'MODELO ORÇAMENTO'!$I$14:I969,DADOS!$AE$7),COUNTIFS('MODELO ORÇAMENTO'!$D$14:D969,'MODELO ORÇAMENTO'!D969,'MODELO ORÇAMENTO'!$E$14:E969,'MODELO ORÇAMENTO'!E969,'MODELO ORÇAMENTO'!$F$14:F969,'MODELO ORÇAMENTO'!F969,'MODELO ORÇAMENTO'!$I$14:I969,DADOS!$AE$7))))</f>
        <v/>
      </c>
      <c r="H969" t="str">
        <f>IF(I969="","",COUNTIFS('MODELO ORÇAMENTO'!$D$14:D969,'MODELO ORÇAMENTO'!D969,'MODELO ORÇAMENTO'!$E$14:E969,'MODELO ORÇAMENTO'!E969,'MODELO ORÇAMENTO'!$F$14:F969,'MODELO ORÇAMENTO'!F969,'MODELO ORÇAMENTO'!$G$14:G969,'MODELO ORÇAMENTO'!G969,'MODELO ORÇAMENTO'!$I$14:I969,DADOS!$AE$8))</f>
        <v/>
      </c>
      <c r="K969" s="49"/>
      <c r="L969" s="2" t="s">
        <v>0</v>
      </c>
      <c r="O969" s="4" t="s">
        <v>0</v>
      </c>
      <c r="P969" s="3" t="s">
        <v>0</v>
      </c>
      <c r="Q969" s="5" t="s">
        <v>0</v>
      </c>
      <c r="R969" s="7"/>
      <c r="S969" s="6"/>
      <c r="T969" s="8"/>
      <c r="V969" s="43"/>
      <c r="Z969" s="10" t="s">
        <v>0</v>
      </c>
      <c r="AA969" s="10" t="s">
        <v>0</v>
      </c>
      <c r="AB969" s="10" t="s">
        <v>0</v>
      </c>
      <c r="AC969" s="10" t="s">
        <v>0</v>
      </c>
      <c r="AE969" s="10" t="s">
        <v>0</v>
      </c>
      <c r="AF969" s="10" t="s">
        <v>0</v>
      </c>
      <c r="AG969" s="10" t="s">
        <v>0</v>
      </c>
      <c r="AH969" s="10" t="s">
        <v>0</v>
      </c>
      <c r="AI969" s="10" t="s">
        <v>0</v>
      </c>
    </row>
    <row r="970" spans="2:35" x14ac:dyDescent="0.25">
      <c r="B970" t="str">
        <f>IFERROR(IF(I970=DADOS!$AE$8,S970,""),0)</f>
        <v/>
      </c>
      <c r="C970" t="str">
        <f>IF(I970=DADOS!$AE$8,S970,"")</f>
        <v/>
      </c>
      <c r="D970">
        <f>IF(I970="","",COUNTIF(I$12:I970,DADOS!$AE$4))</f>
        <v>4</v>
      </c>
      <c r="E970">
        <f>IF(I970="","",IF(I970=DADOS!$AE$4,"",IF(OR(I970=DADOS!$AE$5,I970=DADOS!$AE$6,I970=DADOS!$AE$7),COUNTIFS('MODELO ORÇAMENTO'!$D$14:D970,'MODELO ORÇAMENTO'!D970,'MODELO ORÇAMENTO'!$I$14:I970,DADOS!$AE$5),COUNTIFS('MODELO ORÇAMENTO'!$D$14:D970,'MODELO ORÇAMENTO'!D970,'MODELO ORÇAMENTO'!$I$14:I970,DADOS!$AE$5))))</f>
        <v>22</v>
      </c>
      <c r="F970">
        <f>IF(I970="","",IF(I970=DADOS!$AE$4,"",IF(OR(I970=DADOS!$AE$5,I970=DADOS!$AE$6,I970=DADOS!$AE$7),COUNTIFS('MODELO ORÇAMENTO'!$D$14:D970,'MODELO ORÇAMENTO'!D970,'MODELO ORÇAMENTO'!$E$14:E970,'MODELO ORÇAMENTO'!E970,'MODELO ORÇAMENTO'!$I$14:I970,DADOS!$AE$6),COUNTIFS('MODELO ORÇAMENTO'!$D$14:D970,'MODELO ORÇAMENTO'!D970,'MODELO ORÇAMENTO'!$E$14:E970,'MODELO ORÇAMENTO'!E970,'MODELO ORÇAMENTO'!$I$14:I970,DADOS!$AE$6))))</f>
        <v>0</v>
      </c>
      <c r="G970">
        <f>IF(I970="","",IF(I970=DADOS!$AE$4,"",IF(OR(I970=DADOS!$AE$5,I970=DADOS!$AE$6,I970=DADOS!$AE$7),COUNTIFS('MODELO ORÇAMENTO'!$D$14:D970,'MODELO ORÇAMENTO'!D970,'MODELO ORÇAMENTO'!$E$14:E970,'MODELO ORÇAMENTO'!E970,'MODELO ORÇAMENTO'!$F$14:F970,'MODELO ORÇAMENTO'!F970,'MODELO ORÇAMENTO'!$I$14:I970,DADOS!$AE$7),COUNTIFS('MODELO ORÇAMENTO'!$D$14:D970,'MODELO ORÇAMENTO'!D970,'MODELO ORÇAMENTO'!$E$14:E970,'MODELO ORÇAMENTO'!E970,'MODELO ORÇAMENTO'!$F$14:F970,'MODELO ORÇAMENTO'!F970,'MODELO ORÇAMENTO'!$I$14:I970,DADOS!$AE$7))))</f>
        <v>0</v>
      </c>
      <c r="H970">
        <f>IF(I970="","",COUNTIFS('MODELO ORÇAMENTO'!$D$14:D970,'MODELO ORÇAMENTO'!D970,'MODELO ORÇAMENTO'!$E$14:E970,'MODELO ORÇAMENTO'!E970,'MODELO ORÇAMENTO'!$F$14:F970,'MODELO ORÇAMENTO'!F970,'MODELO ORÇAMENTO'!$G$14:G970,'MODELO ORÇAMENTO'!G970,'MODELO ORÇAMENTO'!$I$14:I970,DADOS!$AE$8))</f>
        <v>0</v>
      </c>
      <c r="I970" t="s">
        <v>13</v>
      </c>
      <c r="K970" s="49"/>
      <c r="L970" s="2" t="s">
        <v>1333</v>
      </c>
      <c r="O970" s="4" t="s">
        <v>394</v>
      </c>
      <c r="P970" s="3" t="s">
        <v>0</v>
      </c>
      <c r="Q970" s="5" t="s">
        <v>0</v>
      </c>
      <c r="R970" s="7"/>
      <c r="S970" s="6"/>
      <c r="T970" s="8"/>
      <c r="V970" s="43"/>
      <c r="X970" s="9" t="s">
        <v>394</v>
      </c>
      <c r="Z970" s="10" t="s">
        <v>0</v>
      </c>
      <c r="AA970" s="10" t="s">
        <v>0</v>
      </c>
      <c r="AB970" s="10" t="s">
        <v>0</v>
      </c>
      <c r="AC970" s="10" t="s">
        <v>0</v>
      </c>
      <c r="AE970" s="10" t="s">
        <v>0</v>
      </c>
      <c r="AF970" s="10" t="s">
        <v>0</v>
      </c>
      <c r="AG970" s="10" t="s">
        <v>0</v>
      </c>
      <c r="AH970" s="10" t="s">
        <v>0</v>
      </c>
      <c r="AI970" s="10" t="s">
        <v>0</v>
      </c>
    </row>
    <row r="971" spans="2:35" ht="45" x14ac:dyDescent="0.25">
      <c r="B971">
        <f>IFERROR(IF(I971=DADOS!$AE$8,S971,""),0)</f>
        <v>0</v>
      </c>
      <c r="C971">
        <f>IF(I971=DADOS!$AE$8,S971,"")</f>
        <v>0</v>
      </c>
      <c r="D971">
        <f>IF(I971="","",COUNTIF(I$12:I971,DADOS!$AE$4))</f>
        <v>4</v>
      </c>
      <c r="E971">
        <f>IF(I971="","",IF(I971=DADOS!$AE$4,"",IF(OR(I971=DADOS!$AE$5,I971=DADOS!$AE$6,I971=DADOS!$AE$7),COUNTIFS('MODELO ORÇAMENTO'!$D$14:D971,'MODELO ORÇAMENTO'!D971,'MODELO ORÇAMENTO'!$I$14:I971,DADOS!$AE$5),COUNTIFS('MODELO ORÇAMENTO'!$D$14:D971,'MODELO ORÇAMENTO'!D971,'MODELO ORÇAMENTO'!$I$14:I971,DADOS!$AE$5))))</f>
        <v>22</v>
      </c>
      <c r="F971">
        <f>IF(I971="","",IF(I971=DADOS!$AE$4,"",IF(OR(I971=DADOS!$AE$5,I971=DADOS!$AE$6,I971=DADOS!$AE$7),COUNTIFS('MODELO ORÇAMENTO'!$D$14:D971,'MODELO ORÇAMENTO'!D971,'MODELO ORÇAMENTO'!$E$14:E971,'MODELO ORÇAMENTO'!E971,'MODELO ORÇAMENTO'!$I$14:I971,DADOS!$AE$6),COUNTIFS('MODELO ORÇAMENTO'!$D$14:D971,'MODELO ORÇAMENTO'!D971,'MODELO ORÇAMENTO'!$E$14:E971,'MODELO ORÇAMENTO'!E971,'MODELO ORÇAMENTO'!$I$14:I971,DADOS!$AE$6))))</f>
        <v>0</v>
      </c>
      <c r="G971">
        <f>IF(I971="","",IF(I971=DADOS!$AE$4,"",IF(OR(I971=DADOS!$AE$5,I971=DADOS!$AE$6,I971=DADOS!$AE$7),COUNTIFS('MODELO ORÇAMENTO'!$D$14:D971,'MODELO ORÇAMENTO'!D971,'MODELO ORÇAMENTO'!$E$14:E971,'MODELO ORÇAMENTO'!E971,'MODELO ORÇAMENTO'!$F$14:F971,'MODELO ORÇAMENTO'!F971,'MODELO ORÇAMENTO'!$I$14:I971,DADOS!$AE$7),COUNTIFS('MODELO ORÇAMENTO'!$D$14:D971,'MODELO ORÇAMENTO'!D971,'MODELO ORÇAMENTO'!$E$14:E971,'MODELO ORÇAMENTO'!E971,'MODELO ORÇAMENTO'!$F$14:F971,'MODELO ORÇAMENTO'!F971,'MODELO ORÇAMENTO'!$I$14:I971,DADOS!$AE$7))))</f>
        <v>0</v>
      </c>
      <c r="H971">
        <f>IF(I971="","",COUNTIFS('MODELO ORÇAMENTO'!$D$14:D971,'MODELO ORÇAMENTO'!D971,'MODELO ORÇAMENTO'!$E$14:E971,'MODELO ORÇAMENTO'!E971,'MODELO ORÇAMENTO'!$F$14:F971,'MODELO ORÇAMENTO'!F971,'MODELO ORÇAMENTO'!$G$14:G971,'MODELO ORÇAMENTO'!G971,'MODELO ORÇAMENTO'!$I$14:I971,DADOS!$AE$8))</f>
        <v>1</v>
      </c>
      <c r="I971" t="s">
        <v>16</v>
      </c>
      <c r="K971" s="49"/>
      <c r="L971" s="2" t="s">
        <v>1334</v>
      </c>
      <c r="O971" s="4" t="s">
        <v>396</v>
      </c>
      <c r="P971" s="3" t="s">
        <v>52</v>
      </c>
      <c r="Q971" s="5">
        <v>1</v>
      </c>
      <c r="R971" s="7"/>
      <c r="S971" s="6"/>
      <c r="T971" s="8"/>
      <c r="U971" s="2" t="s">
        <v>42</v>
      </c>
      <c r="V971" s="43"/>
      <c r="Z971" s="10" t="s">
        <v>0</v>
      </c>
      <c r="AA971" s="10" t="s">
        <v>0</v>
      </c>
      <c r="AB971" s="10" t="s">
        <v>0</v>
      </c>
      <c r="AC971" s="10" t="s">
        <v>0</v>
      </c>
      <c r="AE971" s="10" t="s">
        <v>0</v>
      </c>
      <c r="AF971" s="10" t="s">
        <v>0</v>
      </c>
      <c r="AG971" s="10" t="s">
        <v>0</v>
      </c>
      <c r="AH971" s="10" t="s">
        <v>0</v>
      </c>
      <c r="AI971" s="10" t="s">
        <v>0</v>
      </c>
    </row>
    <row r="972" spans="2:35" ht="30" x14ac:dyDescent="0.25">
      <c r="B972">
        <f>IFERROR(IF(I972=DADOS!$AE$8,S972,""),0)</f>
        <v>0</v>
      </c>
      <c r="C972">
        <f>IF(I972=DADOS!$AE$8,S972,"")</f>
        <v>0</v>
      </c>
      <c r="D972">
        <f>IF(I972="","",COUNTIF(I$12:I972,DADOS!$AE$4))</f>
        <v>4</v>
      </c>
      <c r="E972">
        <f>IF(I972="","",IF(I972=DADOS!$AE$4,"",IF(OR(I972=DADOS!$AE$5,I972=DADOS!$AE$6,I972=DADOS!$AE$7),COUNTIFS('MODELO ORÇAMENTO'!$D$14:D972,'MODELO ORÇAMENTO'!D972,'MODELO ORÇAMENTO'!$I$14:I972,DADOS!$AE$5),COUNTIFS('MODELO ORÇAMENTO'!$D$14:D972,'MODELO ORÇAMENTO'!D972,'MODELO ORÇAMENTO'!$I$14:I972,DADOS!$AE$5))))</f>
        <v>22</v>
      </c>
      <c r="F972">
        <f>IF(I972="","",IF(I972=DADOS!$AE$4,"",IF(OR(I972=DADOS!$AE$5,I972=DADOS!$AE$6,I972=DADOS!$AE$7),COUNTIFS('MODELO ORÇAMENTO'!$D$14:D972,'MODELO ORÇAMENTO'!D972,'MODELO ORÇAMENTO'!$E$14:E972,'MODELO ORÇAMENTO'!E972,'MODELO ORÇAMENTO'!$I$14:I972,DADOS!$AE$6),COUNTIFS('MODELO ORÇAMENTO'!$D$14:D972,'MODELO ORÇAMENTO'!D972,'MODELO ORÇAMENTO'!$E$14:E972,'MODELO ORÇAMENTO'!E972,'MODELO ORÇAMENTO'!$I$14:I972,DADOS!$AE$6))))</f>
        <v>0</v>
      </c>
      <c r="G972">
        <f>IF(I972="","",IF(I972=DADOS!$AE$4,"",IF(OR(I972=DADOS!$AE$5,I972=DADOS!$AE$6,I972=DADOS!$AE$7),COUNTIFS('MODELO ORÇAMENTO'!$D$14:D972,'MODELO ORÇAMENTO'!D972,'MODELO ORÇAMENTO'!$E$14:E972,'MODELO ORÇAMENTO'!E972,'MODELO ORÇAMENTO'!$F$14:F972,'MODELO ORÇAMENTO'!F972,'MODELO ORÇAMENTO'!$I$14:I972,DADOS!$AE$7),COUNTIFS('MODELO ORÇAMENTO'!$D$14:D972,'MODELO ORÇAMENTO'!D972,'MODELO ORÇAMENTO'!$E$14:E972,'MODELO ORÇAMENTO'!E972,'MODELO ORÇAMENTO'!$F$14:F972,'MODELO ORÇAMENTO'!F972,'MODELO ORÇAMENTO'!$I$14:I972,DADOS!$AE$7))))</f>
        <v>0</v>
      </c>
      <c r="H972">
        <f>IF(I972="","",COUNTIFS('MODELO ORÇAMENTO'!$D$14:D972,'MODELO ORÇAMENTO'!D972,'MODELO ORÇAMENTO'!$E$14:E972,'MODELO ORÇAMENTO'!E972,'MODELO ORÇAMENTO'!$F$14:F972,'MODELO ORÇAMENTO'!F972,'MODELO ORÇAMENTO'!$G$14:G972,'MODELO ORÇAMENTO'!G972,'MODELO ORÇAMENTO'!$I$14:I972,DADOS!$AE$8))</f>
        <v>2</v>
      </c>
      <c r="I972" t="s">
        <v>16</v>
      </c>
      <c r="K972" s="49"/>
      <c r="L972" s="2" t="s">
        <v>1335</v>
      </c>
      <c r="O972" s="4" t="s">
        <v>1336</v>
      </c>
      <c r="P972" s="3" t="s">
        <v>41</v>
      </c>
      <c r="Q972" s="5">
        <v>1</v>
      </c>
      <c r="R972" s="7"/>
      <c r="S972" s="6"/>
      <c r="T972" s="8"/>
      <c r="U972" s="2" t="s">
        <v>42</v>
      </c>
      <c r="V972" s="43"/>
      <c r="Z972" s="10" t="s">
        <v>0</v>
      </c>
      <c r="AA972" s="10" t="s">
        <v>0</v>
      </c>
      <c r="AB972" s="10" t="s">
        <v>0</v>
      </c>
      <c r="AC972" s="10" t="s">
        <v>0</v>
      </c>
      <c r="AE972" s="10" t="s">
        <v>0</v>
      </c>
      <c r="AF972" s="10" t="s">
        <v>0</v>
      </c>
      <c r="AG972" s="10" t="s">
        <v>0</v>
      </c>
      <c r="AH972" s="10" t="s">
        <v>0</v>
      </c>
      <c r="AI972" s="10" t="s">
        <v>0</v>
      </c>
    </row>
    <row r="973" spans="2:35" ht="30" x14ac:dyDescent="0.25">
      <c r="B973">
        <f>IFERROR(IF(I973=DADOS!$AE$8,S973,""),0)</f>
        <v>0</v>
      </c>
      <c r="C973">
        <f>IF(I973=DADOS!$AE$8,S973,"")</f>
        <v>0</v>
      </c>
      <c r="D973">
        <f>IF(I973="","",COUNTIF(I$12:I973,DADOS!$AE$4))</f>
        <v>4</v>
      </c>
      <c r="E973">
        <f>IF(I973="","",IF(I973=DADOS!$AE$4,"",IF(OR(I973=DADOS!$AE$5,I973=DADOS!$AE$6,I973=DADOS!$AE$7),COUNTIFS('MODELO ORÇAMENTO'!$D$14:D973,'MODELO ORÇAMENTO'!D973,'MODELO ORÇAMENTO'!$I$14:I973,DADOS!$AE$5),COUNTIFS('MODELO ORÇAMENTO'!$D$14:D973,'MODELO ORÇAMENTO'!D973,'MODELO ORÇAMENTO'!$I$14:I973,DADOS!$AE$5))))</f>
        <v>22</v>
      </c>
      <c r="F973">
        <f>IF(I973="","",IF(I973=DADOS!$AE$4,"",IF(OR(I973=DADOS!$AE$5,I973=DADOS!$AE$6,I973=DADOS!$AE$7),COUNTIFS('MODELO ORÇAMENTO'!$D$14:D973,'MODELO ORÇAMENTO'!D973,'MODELO ORÇAMENTO'!$E$14:E973,'MODELO ORÇAMENTO'!E973,'MODELO ORÇAMENTO'!$I$14:I973,DADOS!$AE$6),COUNTIFS('MODELO ORÇAMENTO'!$D$14:D973,'MODELO ORÇAMENTO'!D973,'MODELO ORÇAMENTO'!$E$14:E973,'MODELO ORÇAMENTO'!E973,'MODELO ORÇAMENTO'!$I$14:I973,DADOS!$AE$6))))</f>
        <v>0</v>
      </c>
      <c r="G973">
        <f>IF(I973="","",IF(I973=DADOS!$AE$4,"",IF(OR(I973=DADOS!$AE$5,I973=DADOS!$AE$6,I973=DADOS!$AE$7),COUNTIFS('MODELO ORÇAMENTO'!$D$14:D973,'MODELO ORÇAMENTO'!D973,'MODELO ORÇAMENTO'!$E$14:E973,'MODELO ORÇAMENTO'!E973,'MODELO ORÇAMENTO'!$F$14:F973,'MODELO ORÇAMENTO'!F973,'MODELO ORÇAMENTO'!$I$14:I973,DADOS!$AE$7),COUNTIFS('MODELO ORÇAMENTO'!$D$14:D973,'MODELO ORÇAMENTO'!D973,'MODELO ORÇAMENTO'!$E$14:E973,'MODELO ORÇAMENTO'!E973,'MODELO ORÇAMENTO'!$F$14:F973,'MODELO ORÇAMENTO'!F973,'MODELO ORÇAMENTO'!$I$14:I973,DADOS!$AE$7))))</f>
        <v>0</v>
      </c>
      <c r="H973">
        <f>IF(I973="","",COUNTIFS('MODELO ORÇAMENTO'!$D$14:D973,'MODELO ORÇAMENTO'!D973,'MODELO ORÇAMENTO'!$E$14:E973,'MODELO ORÇAMENTO'!E973,'MODELO ORÇAMENTO'!$F$14:F973,'MODELO ORÇAMENTO'!F973,'MODELO ORÇAMENTO'!$G$14:G973,'MODELO ORÇAMENTO'!G973,'MODELO ORÇAMENTO'!$I$14:I973,DADOS!$AE$8))</f>
        <v>3</v>
      </c>
      <c r="I973" t="s">
        <v>16</v>
      </c>
      <c r="K973" s="49"/>
      <c r="L973" s="2" t="s">
        <v>1337</v>
      </c>
      <c r="O973" s="4" t="s">
        <v>1338</v>
      </c>
      <c r="P973" s="3" t="s">
        <v>41</v>
      </c>
      <c r="Q973" s="5">
        <v>1</v>
      </c>
      <c r="R973" s="7"/>
      <c r="S973" s="6"/>
      <c r="T973" s="8"/>
      <c r="U973" s="2" t="s">
        <v>42</v>
      </c>
      <c r="V973" s="43"/>
      <c r="Z973" s="10" t="s">
        <v>0</v>
      </c>
      <c r="AA973" s="10" t="s">
        <v>0</v>
      </c>
      <c r="AB973" s="10" t="s">
        <v>0</v>
      </c>
      <c r="AC973" s="10" t="s">
        <v>0</v>
      </c>
      <c r="AE973" s="10" t="s">
        <v>0</v>
      </c>
      <c r="AF973" s="10" t="s">
        <v>0</v>
      </c>
      <c r="AG973" s="10" t="s">
        <v>0</v>
      </c>
      <c r="AH973" s="10" t="s">
        <v>0</v>
      </c>
      <c r="AI973" s="10" t="s">
        <v>0</v>
      </c>
    </row>
    <row r="974" spans="2:35" ht="30" x14ac:dyDescent="0.25">
      <c r="B974">
        <f>IFERROR(IF(I974=DADOS!$AE$8,S974,""),0)</f>
        <v>0</v>
      </c>
      <c r="C974">
        <f>IF(I974=DADOS!$AE$8,S974,"")</f>
        <v>0</v>
      </c>
      <c r="D974">
        <f>IF(I974="","",COUNTIF(I$12:I974,DADOS!$AE$4))</f>
        <v>4</v>
      </c>
      <c r="E974">
        <f>IF(I974="","",IF(I974=DADOS!$AE$4,"",IF(OR(I974=DADOS!$AE$5,I974=DADOS!$AE$6,I974=DADOS!$AE$7),COUNTIFS('MODELO ORÇAMENTO'!$D$14:D974,'MODELO ORÇAMENTO'!D974,'MODELO ORÇAMENTO'!$I$14:I974,DADOS!$AE$5),COUNTIFS('MODELO ORÇAMENTO'!$D$14:D974,'MODELO ORÇAMENTO'!D974,'MODELO ORÇAMENTO'!$I$14:I974,DADOS!$AE$5))))</f>
        <v>22</v>
      </c>
      <c r="F974">
        <f>IF(I974="","",IF(I974=DADOS!$AE$4,"",IF(OR(I974=DADOS!$AE$5,I974=DADOS!$AE$6,I974=DADOS!$AE$7),COUNTIFS('MODELO ORÇAMENTO'!$D$14:D974,'MODELO ORÇAMENTO'!D974,'MODELO ORÇAMENTO'!$E$14:E974,'MODELO ORÇAMENTO'!E974,'MODELO ORÇAMENTO'!$I$14:I974,DADOS!$AE$6),COUNTIFS('MODELO ORÇAMENTO'!$D$14:D974,'MODELO ORÇAMENTO'!D974,'MODELO ORÇAMENTO'!$E$14:E974,'MODELO ORÇAMENTO'!E974,'MODELO ORÇAMENTO'!$I$14:I974,DADOS!$AE$6))))</f>
        <v>0</v>
      </c>
      <c r="G974">
        <f>IF(I974="","",IF(I974=DADOS!$AE$4,"",IF(OR(I974=DADOS!$AE$5,I974=DADOS!$AE$6,I974=DADOS!$AE$7),COUNTIFS('MODELO ORÇAMENTO'!$D$14:D974,'MODELO ORÇAMENTO'!D974,'MODELO ORÇAMENTO'!$E$14:E974,'MODELO ORÇAMENTO'!E974,'MODELO ORÇAMENTO'!$F$14:F974,'MODELO ORÇAMENTO'!F974,'MODELO ORÇAMENTO'!$I$14:I974,DADOS!$AE$7),COUNTIFS('MODELO ORÇAMENTO'!$D$14:D974,'MODELO ORÇAMENTO'!D974,'MODELO ORÇAMENTO'!$E$14:E974,'MODELO ORÇAMENTO'!E974,'MODELO ORÇAMENTO'!$F$14:F974,'MODELO ORÇAMENTO'!F974,'MODELO ORÇAMENTO'!$I$14:I974,DADOS!$AE$7))))</f>
        <v>0</v>
      </c>
      <c r="H974">
        <f>IF(I974="","",COUNTIFS('MODELO ORÇAMENTO'!$D$14:D974,'MODELO ORÇAMENTO'!D974,'MODELO ORÇAMENTO'!$E$14:E974,'MODELO ORÇAMENTO'!E974,'MODELO ORÇAMENTO'!$F$14:F974,'MODELO ORÇAMENTO'!F974,'MODELO ORÇAMENTO'!$G$14:G974,'MODELO ORÇAMENTO'!G974,'MODELO ORÇAMENTO'!$I$14:I974,DADOS!$AE$8))</f>
        <v>4</v>
      </c>
      <c r="I974" t="s">
        <v>16</v>
      </c>
      <c r="K974" s="49"/>
      <c r="L974" s="2" t="s">
        <v>1339</v>
      </c>
      <c r="O974" s="4" t="s">
        <v>1340</v>
      </c>
      <c r="P974" s="3" t="s">
        <v>49</v>
      </c>
      <c r="Q974" s="5">
        <v>2.5</v>
      </c>
      <c r="R974" s="7"/>
      <c r="S974" s="6"/>
      <c r="T974" s="8"/>
      <c r="U974" s="2" t="s">
        <v>42</v>
      </c>
      <c r="V974" s="43"/>
      <c r="Z974" s="10" t="s">
        <v>0</v>
      </c>
      <c r="AA974" s="10" t="s">
        <v>0</v>
      </c>
      <c r="AB974" s="10" t="s">
        <v>0</v>
      </c>
      <c r="AC974" s="10" t="s">
        <v>0</v>
      </c>
      <c r="AE974" s="10" t="s">
        <v>0</v>
      </c>
      <c r="AF974" s="10" t="s">
        <v>0</v>
      </c>
      <c r="AG974" s="10" t="s">
        <v>0</v>
      </c>
      <c r="AH974" s="10" t="s">
        <v>0</v>
      </c>
      <c r="AI974" s="10" t="s">
        <v>0</v>
      </c>
    </row>
    <row r="975" spans="2:35" x14ac:dyDescent="0.25">
      <c r="B975" t="str">
        <f>IFERROR(IF(I975=DADOS!$AE$8,S975,""),0)</f>
        <v/>
      </c>
      <c r="C975" t="str">
        <f>IF(I975=DADOS!$AE$8,S975,"")</f>
        <v/>
      </c>
      <c r="D975" t="str">
        <f>IF(I975="","",COUNTIF(I$12:I975,DADOS!$AE$4))</f>
        <v/>
      </c>
      <c r="E975" t="str">
        <f>IF(I975="","",IF(I975=DADOS!$AE$4,"",IF(OR(I975=DADOS!$AE$5,I975=DADOS!$AE$6,I975=DADOS!$AE$7),COUNTIFS('MODELO ORÇAMENTO'!$D$14:D975,'MODELO ORÇAMENTO'!D975,'MODELO ORÇAMENTO'!$I$14:I975,DADOS!$AE$5),COUNTIFS('MODELO ORÇAMENTO'!$D$14:D975,'MODELO ORÇAMENTO'!D975,'MODELO ORÇAMENTO'!$I$14:I975,DADOS!$AE$5))))</f>
        <v/>
      </c>
      <c r="F975" t="str">
        <f>IF(I975="","",IF(I975=DADOS!$AE$4,"",IF(OR(I975=DADOS!$AE$5,I975=DADOS!$AE$6,I975=DADOS!$AE$7),COUNTIFS('MODELO ORÇAMENTO'!$D$14:D975,'MODELO ORÇAMENTO'!D975,'MODELO ORÇAMENTO'!$E$14:E975,'MODELO ORÇAMENTO'!E975,'MODELO ORÇAMENTO'!$I$14:I975,DADOS!$AE$6),COUNTIFS('MODELO ORÇAMENTO'!$D$14:D975,'MODELO ORÇAMENTO'!D975,'MODELO ORÇAMENTO'!$E$14:E975,'MODELO ORÇAMENTO'!E975,'MODELO ORÇAMENTO'!$I$14:I975,DADOS!$AE$6))))</f>
        <v/>
      </c>
      <c r="G975" t="str">
        <f>IF(I975="","",IF(I975=DADOS!$AE$4,"",IF(OR(I975=DADOS!$AE$5,I975=DADOS!$AE$6,I975=DADOS!$AE$7),COUNTIFS('MODELO ORÇAMENTO'!$D$14:D975,'MODELO ORÇAMENTO'!D975,'MODELO ORÇAMENTO'!$E$14:E975,'MODELO ORÇAMENTO'!E975,'MODELO ORÇAMENTO'!$F$14:F975,'MODELO ORÇAMENTO'!F975,'MODELO ORÇAMENTO'!$I$14:I975,DADOS!$AE$7),COUNTIFS('MODELO ORÇAMENTO'!$D$14:D975,'MODELO ORÇAMENTO'!D975,'MODELO ORÇAMENTO'!$E$14:E975,'MODELO ORÇAMENTO'!E975,'MODELO ORÇAMENTO'!$F$14:F975,'MODELO ORÇAMENTO'!F975,'MODELO ORÇAMENTO'!$I$14:I975,DADOS!$AE$7))))</f>
        <v/>
      </c>
      <c r="H975" t="str">
        <f>IF(I975="","",COUNTIFS('MODELO ORÇAMENTO'!$D$14:D975,'MODELO ORÇAMENTO'!D975,'MODELO ORÇAMENTO'!$E$14:E975,'MODELO ORÇAMENTO'!E975,'MODELO ORÇAMENTO'!$F$14:F975,'MODELO ORÇAMENTO'!F975,'MODELO ORÇAMENTO'!$G$14:G975,'MODELO ORÇAMENTO'!G975,'MODELO ORÇAMENTO'!$I$14:I975,DADOS!$AE$8))</f>
        <v/>
      </c>
      <c r="K975" s="49"/>
      <c r="L975" s="2" t="s">
        <v>0</v>
      </c>
      <c r="O975" s="4" t="s">
        <v>0</v>
      </c>
      <c r="P975" s="3" t="s">
        <v>0</v>
      </c>
      <c r="Q975" s="5" t="s">
        <v>0</v>
      </c>
      <c r="R975" s="7"/>
      <c r="S975" s="6"/>
      <c r="T975" s="8"/>
      <c r="V975" s="43"/>
      <c r="Z975" s="10" t="s">
        <v>0</v>
      </c>
      <c r="AA975" s="10" t="s">
        <v>0</v>
      </c>
      <c r="AB975" s="10" t="s">
        <v>0</v>
      </c>
      <c r="AC975" s="10" t="s">
        <v>0</v>
      </c>
      <c r="AE975" s="10" t="s">
        <v>0</v>
      </c>
      <c r="AF975" s="10" t="s">
        <v>0</v>
      </c>
      <c r="AG975" s="10" t="s">
        <v>0</v>
      </c>
      <c r="AH975" s="10" t="s">
        <v>0</v>
      </c>
      <c r="AI975" s="10" t="s">
        <v>0</v>
      </c>
    </row>
    <row r="976" spans="2:35" x14ac:dyDescent="0.25">
      <c r="B976" t="str">
        <f>IFERROR(IF(I976=DADOS!$AE$8,S976,""),0)</f>
        <v/>
      </c>
      <c r="C976" t="str">
        <f>IF(I976=DADOS!$AE$8,S976,"")</f>
        <v/>
      </c>
      <c r="D976">
        <f>IF(I976="","",COUNTIF(I$12:I976,DADOS!$AE$4))</f>
        <v>5</v>
      </c>
      <c r="E976" t="str">
        <f>IF(I976="","",IF(I976=DADOS!$AE$4,"",IF(OR(I976=DADOS!$AE$5,I976=DADOS!$AE$6,I976=DADOS!$AE$7),COUNTIFS('MODELO ORÇAMENTO'!$D$14:D976,'MODELO ORÇAMENTO'!D976,'MODELO ORÇAMENTO'!$I$14:I976,DADOS!$AE$5),COUNTIFS('MODELO ORÇAMENTO'!$D$14:D976,'MODELO ORÇAMENTO'!D976,'MODELO ORÇAMENTO'!$I$14:I976,DADOS!$AE$5))))</f>
        <v/>
      </c>
      <c r="F976" t="str">
        <f>IF(I976="","",IF(I976=DADOS!$AE$4,"",IF(OR(I976=DADOS!$AE$5,I976=DADOS!$AE$6,I976=DADOS!$AE$7),COUNTIFS('MODELO ORÇAMENTO'!$D$14:D976,'MODELO ORÇAMENTO'!D976,'MODELO ORÇAMENTO'!$E$14:E976,'MODELO ORÇAMENTO'!E976,'MODELO ORÇAMENTO'!$I$14:I976,DADOS!$AE$6),COUNTIFS('MODELO ORÇAMENTO'!$D$14:D976,'MODELO ORÇAMENTO'!D976,'MODELO ORÇAMENTO'!$E$14:E976,'MODELO ORÇAMENTO'!E976,'MODELO ORÇAMENTO'!$I$14:I976,DADOS!$AE$6))))</f>
        <v/>
      </c>
      <c r="G976" t="str">
        <f>IF(I976="","",IF(I976=DADOS!$AE$4,"",IF(OR(I976=DADOS!$AE$5,I976=DADOS!$AE$6,I976=DADOS!$AE$7),COUNTIFS('MODELO ORÇAMENTO'!$D$14:D976,'MODELO ORÇAMENTO'!D976,'MODELO ORÇAMENTO'!$E$14:E976,'MODELO ORÇAMENTO'!E976,'MODELO ORÇAMENTO'!$F$14:F976,'MODELO ORÇAMENTO'!F976,'MODELO ORÇAMENTO'!$I$14:I976,DADOS!$AE$7),COUNTIFS('MODELO ORÇAMENTO'!$D$14:D976,'MODELO ORÇAMENTO'!D976,'MODELO ORÇAMENTO'!$E$14:E976,'MODELO ORÇAMENTO'!E976,'MODELO ORÇAMENTO'!$F$14:F976,'MODELO ORÇAMENTO'!F976,'MODELO ORÇAMENTO'!$I$14:I976,DADOS!$AE$7))))</f>
        <v/>
      </c>
      <c r="H976">
        <f>IF(I976="","",COUNTIFS('MODELO ORÇAMENTO'!$D$14:D976,'MODELO ORÇAMENTO'!D976,'MODELO ORÇAMENTO'!$E$14:E976,'MODELO ORÇAMENTO'!E976,'MODELO ORÇAMENTO'!$F$14:F976,'MODELO ORÇAMENTO'!F976,'MODELO ORÇAMENTO'!$G$14:G976,'MODELO ORÇAMENTO'!G976,'MODELO ORÇAMENTO'!$I$14:I976,DADOS!$AE$8))</f>
        <v>0</v>
      </c>
      <c r="I976" t="s">
        <v>12</v>
      </c>
      <c r="K976" s="49"/>
      <c r="L976" s="2" t="s">
        <v>1341</v>
      </c>
      <c r="O976" s="4" t="s">
        <v>1342</v>
      </c>
      <c r="P976" s="3" t="s">
        <v>0</v>
      </c>
      <c r="Q976" s="5" t="s">
        <v>0</v>
      </c>
      <c r="R976" s="7"/>
      <c r="S976" s="6"/>
      <c r="T976" s="8"/>
      <c r="V976" s="43"/>
      <c r="X976" s="9" t="s">
        <v>1342</v>
      </c>
      <c r="Z976" s="10" t="s">
        <v>0</v>
      </c>
      <c r="AA976" s="10" t="s">
        <v>0</v>
      </c>
      <c r="AB976" s="10" t="s">
        <v>0</v>
      </c>
      <c r="AC976" s="10" t="s">
        <v>0</v>
      </c>
      <c r="AE976" s="10" t="s">
        <v>0</v>
      </c>
      <c r="AF976" s="10" t="s">
        <v>0</v>
      </c>
      <c r="AG976" s="10" t="s">
        <v>0</v>
      </c>
      <c r="AH976" s="10" t="s">
        <v>0</v>
      </c>
      <c r="AI976" s="10" t="s">
        <v>0</v>
      </c>
    </row>
    <row r="977" spans="2:35" ht="105" x14ac:dyDescent="0.25">
      <c r="B977">
        <f>IFERROR(IF(I977=DADOS!$AE$8,S977,""),0)</f>
        <v>0</v>
      </c>
      <c r="C977">
        <f>IF(I977=DADOS!$AE$8,S977,"")</f>
        <v>0</v>
      </c>
      <c r="D977">
        <f>IF(I977="","",COUNTIF(I$12:I977,DADOS!$AE$4))</f>
        <v>5</v>
      </c>
      <c r="E977">
        <f>IF(I977="","",IF(I977=DADOS!$AE$4,"",IF(OR(I977=DADOS!$AE$5,I977=DADOS!$AE$6,I977=DADOS!$AE$7),COUNTIFS('MODELO ORÇAMENTO'!$D$14:D977,'MODELO ORÇAMENTO'!D977,'MODELO ORÇAMENTO'!$I$14:I977,DADOS!$AE$5),COUNTIFS('MODELO ORÇAMENTO'!$D$14:D977,'MODELO ORÇAMENTO'!D977,'MODELO ORÇAMENTO'!$I$14:I977,DADOS!$AE$5))))</f>
        <v>0</v>
      </c>
      <c r="F977">
        <f>IF(I977="","",IF(I977=DADOS!$AE$4,"",IF(OR(I977=DADOS!$AE$5,I977=DADOS!$AE$6,I977=DADOS!$AE$7),COUNTIFS('MODELO ORÇAMENTO'!$D$14:D977,'MODELO ORÇAMENTO'!D977,'MODELO ORÇAMENTO'!$E$14:E977,'MODELO ORÇAMENTO'!E977,'MODELO ORÇAMENTO'!$I$14:I977,DADOS!$AE$6),COUNTIFS('MODELO ORÇAMENTO'!$D$14:D977,'MODELO ORÇAMENTO'!D977,'MODELO ORÇAMENTO'!$E$14:E977,'MODELO ORÇAMENTO'!E977,'MODELO ORÇAMENTO'!$I$14:I977,DADOS!$AE$6))))</f>
        <v>0</v>
      </c>
      <c r="G977">
        <f>IF(I977="","",IF(I977=DADOS!$AE$4,"",IF(OR(I977=DADOS!$AE$5,I977=DADOS!$AE$6,I977=DADOS!$AE$7),COUNTIFS('MODELO ORÇAMENTO'!$D$14:D977,'MODELO ORÇAMENTO'!D977,'MODELO ORÇAMENTO'!$E$14:E977,'MODELO ORÇAMENTO'!E977,'MODELO ORÇAMENTO'!$F$14:F977,'MODELO ORÇAMENTO'!F977,'MODELO ORÇAMENTO'!$I$14:I977,DADOS!$AE$7),COUNTIFS('MODELO ORÇAMENTO'!$D$14:D977,'MODELO ORÇAMENTO'!D977,'MODELO ORÇAMENTO'!$E$14:E977,'MODELO ORÇAMENTO'!E977,'MODELO ORÇAMENTO'!$F$14:F977,'MODELO ORÇAMENTO'!F977,'MODELO ORÇAMENTO'!$I$14:I977,DADOS!$AE$7))))</f>
        <v>0</v>
      </c>
      <c r="H977">
        <f>IF(I977="","",COUNTIFS('MODELO ORÇAMENTO'!$D$14:D977,'MODELO ORÇAMENTO'!D977,'MODELO ORÇAMENTO'!$E$14:E977,'MODELO ORÇAMENTO'!E977,'MODELO ORÇAMENTO'!$F$14:F977,'MODELO ORÇAMENTO'!F977,'MODELO ORÇAMENTO'!$G$14:G977,'MODELO ORÇAMENTO'!G977,'MODELO ORÇAMENTO'!$I$14:I977,DADOS!$AE$8))</f>
        <v>1</v>
      </c>
      <c r="I977" t="s">
        <v>16</v>
      </c>
      <c r="K977" s="49"/>
      <c r="L977" s="2" t="s">
        <v>1343</v>
      </c>
      <c r="O977" s="4" t="s">
        <v>1344</v>
      </c>
      <c r="P977" s="3" t="s">
        <v>75</v>
      </c>
      <c r="Q977" s="5">
        <v>120</v>
      </c>
      <c r="R977" s="7"/>
      <c r="S977" s="6"/>
      <c r="T977" s="8"/>
      <c r="U977" s="2" t="s">
        <v>42</v>
      </c>
      <c r="V977" s="43"/>
      <c r="Z977" s="10" t="s">
        <v>0</v>
      </c>
      <c r="AA977" s="10" t="s">
        <v>0</v>
      </c>
      <c r="AB977" s="10" t="s">
        <v>0</v>
      </c>
      <c r="AC977" s="10" t="s">
        <v>0</v>
      </c>
      <c r="AE977" s="10" t="s">
        <v>0</v>
      </c>
      <c r="AF977" s="10" t="s">
        <v>0</v>
      </c>
      <c r="AG977" s="10" t="s">
        <v>0</v>
      </c>
      <c r="AH977" s="10" t="s">
        <v>0</v>
      </c>
      <c r="AI977" s="10" t="s">
        <v>0</v>
      </c>
    </row>
    <row r="978" spans="2:35" ht="135" x14ac:dyDescent="0.25">
      <c r="B978">
        <f>IFERROR(IF(I978=DADOS!$AE$8,S978,""),0)</f>
        <v>0</v>
      </c>
      <c r="C978">
        <f>IF(I978=DADOS!$AE$8,S978,"")</f>
        <v>0</v>
      </c>
      <c r="D978">
        <f>IF(I978="","",COUNTIF(I$12:I978,DADOS!$AE$4))</f>
        <v>5</v>
      </c>
      <c r="E978">
        <f>IF(I978="","",IF(I978=DADOS!$AE$4,"",IF(OR(I978=DADOS!$AE$5,I978=DADOS!$AE$6,I978=DADOS!$AE$7),COUNTIFS('MODELO ORÇAMENTO'!$D$14:D978,'MODELO ORÇAMENTO'!D978,'MODELO ORÇAMENTO'!$I$14:I978,DADOS!$AE$5),COUNTIFS('MODELO ORÇAMENTO'!$D$14:D978,'MODELO ORÇAMENTO'!D978,'MODELO ORÇAMENTO'!$I$14:I978,DADOS!$AE$5))))</f>
        <v>0</v>
      </c>
      <c r="F978">
        <f>IF(I978="","",IF(I978=DADOS!$AE$4,"",IF(OR(I978=DADOS!$AE$5,I978=DADOS!$AE$6,I978=DADOS!$AE$7),COUNTIFS('MODELO ORÇAMENTO'!$D$14:D978,'MODELO ORÇAMENTO'!D978,'MODELO ORÇAMENTO'!$E$14:E978,'MODELO ORÇAMENTO'!E978,'MODELO ORÇAMENTO'!$I$14:I978,DADOS!$AE$6),COUNTIFS('MODELO ORÇAMENTO'!$D$14:D978,'MODELO ORÇAMENTO'!D978,'MODELO ORÇAMENTO'!$E$14:E978,'MODELO ORÇAMENTO'!E978,'MODELO ORÇAMENTO'!$I$14:I978,DADOS!$AE$6))))</f>
        <v>0</v>
      </c>
      <c r="G978">
        <f>IF(I978="","",IF(I978=DADOS!$AE$4,"",IF(OR(I978=DADOS!$AE$5,I978=DADOS!$AE$6,I978=DADOS!$AE$7),COUNTIFS('MODELO ORÇAMENTO'!$D$14:D978,'MODELO ORÇAMENTO'!D978,'MODELO ORÇAMENTO'!$E$14:E978,'MODELO ORÇAMENTO'!E978,'MODELO ORÇAMENTO'!$F$14:F978,'MODELO ORÇAMENTO'!F978,'MODELO ORÇAMENTO'!$I$14:I978,DADOS!$AE$7),COUNTIFS('MODELO ORÇAMENTO'!$D$14:D978,'MODELO ORÇAMENTO'!D978,'MODELO ORÇAMENTO'!$E$14:E978,'MODELO ORÇAMENTO'!E978,'MODELO ORÇAMENTO'!$F$14:F978,'MODELO ORÇAMENTO'!F978,'MODELO ORÇAMENTO'!$I$14:I978,DADOS!$AE$7))))</f>
        <v>0</v>
      </c>
      <c r="H978">
        <f>IF(I978="","",COUNTIFS('MODELO ORÇAMENTO'!$D$14:D978,'MODELO ORÇAMENTO'!D978,'MODELO ORÇAMENTO'!$E$14:E978,'MODELO ORÇAMENTO'!E978,'MODELO ORÇAMENTO'!$F$14:F978,'MODELO ORÇAMENTO'!F978,'MODELO ORÇAMENTO'!$G$14:G978,'MODELO ORÇAMENTO'!G978,'MODELO ORÇAMENTO'!$I$14:I978,DADOS!$AE$8))</f>
        <v>2</v>
      </c>
      <c r="I978" t="s">
        <v>16</v>
      </c>
      <c r="K978" s="49"/>
      <c r="L978" s="2" t="s">
        <v>1345</v>
      </c>
      <c r="O978" s="4" t="s">
        <v>1346</v>
      </c>
      <c r="P978" s="3" t="s">
        <v>41</v>
      </c>
      <c r="Q978" s="5">
        <v>1</v>
      </c>
      <c r="R978" s="7"/>
      <c r="S978" s="6"/>
      <c r="T978" s="8"/>
      <c r="U978" s="2" t="s">
        <v>42</v>
      </c>
      <c r="V978" s="43"/>
      <c r="Z978" s="10" t="s">
        <v>0</v>
      </c>
      <c r="AA978" s="10" t="s">
        <v>0</v>
      </c>
      <c r="AB978" s="10" t="s">
        <v>0</v>
      </c>
      <c r="AC978" s="10" t="s">
        <v>0</v>
      </c>
      <c r="AE978" s="10" t="s">
        <v>0</v>
      </c>
      <c r="AF978" s="10" t="s">
        <v>0</v>
      </c>
      <c r="AG978" s="10" t="s">
        <v>0</v>
      </c>
      <c r="AH978" s="10" t="s">
        <v>0</v>
      </c>
      <c r="AI978" s="10" t="s">
        <v>0</v>
      </c>
    </row>
    <row r="979" spans="2:35" x14ac:dyDescent="0.25">
      <c r="B979" t="str">
        <f>IFERROR(IF(I979=DADOS!$AE$8,S979,""),0)</f>
        <v/>
      </c>
      <c r="C979" t="str">
        <f>IF(I979=DADOS!$AE$8,S979,"")</f>
        <v/>
      </c>
      <c r="D979" t="str">
        <f>IF(I979="","",COUNTIF(I$12:I979,DADOS!$AE$4))</f>
        <v/>
      </c>
      <c r="E979" t="str">
        <f>IF(I979="","",IF(I979=DADOS!$AE$4,"",IF(OR(I979=DADOS!$AE$5,I979=DADOS!$AE$6,I979=DADOS!$AE$7),COUNTIFS('MODELO ORÇAMENTO'!$D$14:D979,'MODELO ORÇAMENTO'!D979,'MODELO ORÇAMENTO'!$I$14:I979,DADOS!$AE$5),COUNTIFS('MODELO ORÇAMENTO'!$D$14:D979,'MODELO ORÇAMENTO'!D979,'MODELO ORÇAMENTO'!$I$14:I979,DADOS!$AE$5))))</f>
        <v/>
      </c>
      <c r="F979" t="str">
        <f>IF(I979="","",IF(I979=DADOS!$AE$4,"",IF(OR(I979=DADOS!$AE$5,I979=DADOS!$AE$6,I979=DADOS!$AE$7),COUNTIFS('MODELO ORÇAMENTO'!$D$14:D979,'MODELO ORÇAMENTO'!D979,'MODELO ORÇAMENTO'!$E$14:E979,'MODELO ORÇAMENTO'!E979,'MODELO ORÇAMENTO'!$I$14:I979,DADOS!$AE$6),COUNTIFS('MODELO ORÇAMENTO'!$D$14:D979,'MODELO ORÇAMENTO'!D979,'MODELO ORÇAMENTO'!$E$14:E979,'MODELO ORÇAMENTO'!E979,'MODELO ORÇAMENTO'!$I$14:I979,DADOS!$AE$6))))</f>
        <v/>
      </c>
      <c r="G979" t="str">
        <f>IF(I979="","",IF(I979=DADOS!$AE$4,"",IF(OR(I979=DADOS!$AE$5,I979=DADOS!$AE$6,I979=DADOS!$AE$7),COUNTIFS('MODELO ORÇAMENTO'!$D$14:D979,'MODELO ORÇAMENTO'!D979,'MODELO ORÇAMENTO'!$E$14:E979,'MODELO ORÇAMENTO'!E979,'MODELO ORÇAMENTO'!$F$14:F979,'MODELO ORÇAMENTO'!F979,'MODELO ORÇAMENTO'!$I$14:I979,DADOS!$AE$7),COUNTIFS('MODELO ORÇAMENTO'!$D$14:D979,'MODELO ORÇAMENTO'!D979,'MODELO ORÇAMENTO'!$E$14:E979,'MODELO ORÇAMENTO'!E979,'MODELO ORÇAMENTO'!$F$14:F979,'MODELO ORÇAMENTO'!F979,'MODELO ORÇAMENTO'!$I$14:I979,DADOS!$AE$7))))</f>
        <v/>
      </c>
      <c r="H979" t="str">
        <f>IF(I979="","",COUNTIFS('MODELO ORÇAMENTO'!$D$14:D979,'MODELO ORÇAMENTO'!D979,'MODELO ORÇAMENTO'!$E$14:E979,'MODELO ORÇAMENTO'!E979,'MODELO ORÇAMENTO'!$F$14:F979,'MODELO ORÇAMENTO'!F979,'MODELO ORÇAMENTO'!$G$14:G979,'MODELO ORÇAMENTO'!G979,'MODELO ORÇAMENTO'!$I$14:I979,DADOS!$AE$8))</f>
        <v/>
      </c>
      <c r="K979" s="49"/>
      <c r="L979" s="2" t="s">
        <v>0</v>
      </c>
      <c r="O979" s="4" t="s">
        <v>0</v>
      </c>
      <c r="P979" s="3" t="s">
        <v>0</v>
      </c>
      <c r="Q979" s="5" t="s">
        <v>0</v>
      </c>
      <c r="R979" s="7"/>
      <c r="S979" s="6"/>
      <c r="T979" s="8"/>
      <c r="V979" s="43"/>
      <c r="Z979" s="10" t="s">
        <v>0</v>
      </c>
      <c r="AA979" s="10" t="s">
        <v>0</v>
      </c>
      <c r="AB979" s="10" t="s">
        <v>0</v>
      </c>
      <c r="AC979" s="10" t="s">
        <v>0</v>
      </c>
      <c r="AE979" s="10" t="s">
        <v>0</v>
      </c>
      <c r="AF979" s="10" t="s">
        <v>0</v>
      </c>
      <c r="AG979" s="10" t="s">
        <v>0</v>
      </c>
      <c r="AH979" s="10" t="s">
        <v>0</v>
      </c>
      <c r="AI979" s="10" t="s">
        <v>0</v>
      </c>
    </row>
    <row r="980" spans="2:35" x14ac:dyDescent="0.25">
      <c r="B980" t="str">
        <f>IFERROR(IF(I980=DADOS!$AE$8,S980,""),0)</f>
        <v/>
      </c>
      <c r="C980" t="str">
        <f>IF(I980=DADOS!$AE$8,S980,"")</f>
        <v/>
      </c>
      <c r="D980">
        <f>IF(I980="","",COUNTIF(I$12:I980,DADOS!$AE$4))</f>
        <v>5</v>
      </c>
      <c r="E980">
        <f>IF(I980="","",IF(I980=DADOS!$AE$4,"",IF(OR(I980=DADOS!$AE$5,I980=DADOS!$AE$6,I980=DADOS!$AE$7),COUNTIFS('MODELO ORÇAMENTO'!$D$14:D980,'MODELO ORÇAMENTO'!D980,'MODELO ORÇAMENTO'!$I$14:I980,DADOS!$AE$5),COUNTIFS('MODELO ORÇAMENTO'!$D$14:D980,'MODELO ORÇAMENTO'!D980,'MODELO ORÇAMENTO'!$I$14:I980,DADOS!$AE$5))))</f>
        <v>0</v>
      </c>
      <c r="F980">
        <f>IF(I980="","",IF(I980=DADOS!$AE$4,"",IF(OR(I980=DADOS!$AE$5,I980=DADOS!$AE$6,I980=DADOS!$AE$7),COUNTIFS('MODELO ORÇAMENTO'!$D$14:D980,'MODELO ORÇAMENTO'!D980,'MODELO ORÇAMENTO'!$E$14:E980,'MODELO ORÇAMENTO'!E980,'MODELO ORÇAMENTO'!$I$14:I980,DADOS!$AE$6),COUNTIFS('MODELO ORÇAMENTO'!$D$14:D980,'MODELO ORÇAMENTO'!D980,'MODELO ORÇAMENTO'!$E$14:E980,'MODELO ORÇAMENTO'!E980,'MODELO ORÇAMENTO'!$I$14:I980,DADOS!$AE$6))))</f>
        <v>0</v>
      </c>
      <c r="G980">
        <f>IF(I980="","",IF(I980=DADOS!$AE$4,"",IF(OR(I980=DADOS!$AE$5,I980=DADOS!$AE$6,I980=DADOS!$AE$7),COUNTIFS('MODELO ORÇAMENTO'!$D$14:D980,'MODELO ORÇAMENTO'!D980,'MODELO ORÇAMENTO'!$E$14:E980,'MODELO ORÇAMENTO'!E980,'MODELO ORÇAMENTO'!$F$14:F980,'MODELO ORÇAMENTO'!F980,'MODELO ORÇAMENTO'!$I$14:I980,DADOS!$AE$7),COUNTIFS('MODELO ORÇAMENTO'!$D$14:D980,'MODELO ORÇAMENTO'!D980,'MODELO ORÇAMENTO'!$E$14:E980,'MODELO ORÇAMENTO'!E980,'MODELO ORÇAMENTO'!$F$14:F980,'MODELO ORÇAMENTO'!F980,'MODELO ORÇAMENTO'!$I$14:I980,DADOS!$AE$7))))</f>
        <v>0</v>
      </c>
      <c r="H980">
        <f>IF(I980="","",COUNTIFS('MODELO ORÇAMENTO'!$D$14:D980,'MODELO ORÇAMENTO'!D980,'MODELO ORÇAMENTO'!$E$14:E980,'MODELO ORÇAMENTO'!E980,'MODELO ORÇAMENTO'!$F$14:F980,'MODELO ORÇAMENTO'!F980,'MODELO ORÇAMENTO'!$G$14:G980,'MODELO ORÇAMENTO'!G980,'MODELO ORÇAMENTO'!$I$14:I980,DADOS!$AE$8))</f>
        <v>2</v>
      </c>
      <c r="I980" t="s">
        <v>1347</v>
      </c>
      <c r="K980" s="49"/>
      <c r="L980" s="2" t="s">
        <v>0</v>
      </c>
      <c r="O980" s="4" t="s">
        <v>0</v>
      </c>
      <c r="P980" s="3" t="s">
        <v>0</v>
      </c>
      <c r="Q980" s="5" t="s">
        <v>0</v>
      </c>
      <c r="R980" s="7"/>
      <c r="S980" s="6"/>
      <c r="T980" s="8"/>
      <c r="V980" s="43"/>
      <c r="Z980" s="10" t="s">
        <v>0</v>
      </c>
      <c r="AA980" s="10" t="s">
        <v>0</v>
      </c>
      <c r="AB980" s="10" t="s">
        <v>0</v>
      </c>
      <c r="AC980" s="10" t="s">
        <v>0</v>
      </c>
      <c r="AE980" s="10" t="s">
        <v>0</v>
      </c>
      <c r="AF980" s="10" t="s">
        <v>0</v>
      </c>
      <c r="AG980" s="10" t="s">
        <v>0</v>
      </c>
      <c r="AH980" s="10" t="s">
        <v>0</v>
      </c>
      <c r="AI980" s="10" t="s">
        <v>0</v>
      </c>
    </row>
    <row r="981" spans="2:35" x14ac:dyDescent="0.25">
      <c r="B981" t="str">
        <f>IFERROR(IF(I981=DADOS!$AE$8,S981,""),0)</f>
        <v/>
      </c>
      <c r="C981" t="str">
        <f>IF(I981=DADOS!$AE$8,S981,"")</f>
        <v/>
      </c>
      <c r="D981" t="str">
        <f>IF(I981="","",COUNTIF(I$12:I981,DADOS!$AE$4))</f>
        <v/>
      </c>
      <c r="E981" t="str">
        <f>IF(I981="","",IF(I981=DADOS!$AE$4,"",IF(OR(I981=DADOS!$AE$5,I981=DADOS!$AE$6,I981=DADOS!$AE$7),COUNTIFS('MODELO ORÇAMENTO'!$D$14:D981,'MODELO ORÇAMENTO'!D981,'MODELO ORÇAMENTO'!$I$14:I981,DADOS!$AE$5),COUNTIFS('MODELO ORÇAMENTO'!$D$14:D981,'MODELO ORÇAMENTO'!D981,'MODELO ORÇAMENTO'!$I$14:I981,DADOS!$AE$5))))</f>
        <v/>
      </c>
      <c r="F981" t="str">
        <f>IF(I981="","",IF(I981=DADOS!$AE$4,"",IF(OR(I981=DADOS!$AE$5,I981=DADOS!$AE$6,I981=DADOS!$AE$7),COUNTIFS('MODELO ORÇAMENTO'!$D$14:D981,'MODELO ORÇAMENTO'!D981,'MODELO ORÇAMENTO'!$E$14:E981,'MODELO ORÇAMENTO'!E981,'MODELO ORÇAMENTO'!$I$14:I981,DADOS!$AE$6),COUNTIFS('MODELO ORÇAMENTO'!$D$14:D981,'MODELO ORÇAMENTO'!D981,'MODELO ORÇAMENTO'!$E$14:E981,'MODELO ORÇAMENTO'!E981,'MODELO ORÇAMENTO'!$I$14:I981,DADOS!$AE$6))))</f>
        <v/>
      </c>
      <c r="G981" t="str">
        <f>IF(I981="","",IF(I981=DADOS!$AE$4,"",IF(OR(I981=DADOS!$AE$5,I981=DADOS!$AE$6,I981=DADOS!$AE$7),COUNTIFS('MODELO ORÇAMENTO'!$D$14:D981,'MODELO ORÇAMENTO'!D981,'MODELO ORÇAMENTO'!$E$14:E981,'MODELO ORÇAMENTO'!E981,'MODELO ORÇAMENTO'!$F$14:F981,'MODELO ORÇAMENTO'!F981,'MODELO ORÇAMENTO'!$I$14:I981,DADOS!$AE$7),COUNTIFS('MODELO ORÇAMENTO'!$D$14:D981,'MODELO ORÇAMENTO'!D981,'MODELO ORÇAMENTO'!$E$14:E981,'MODELO ORÇAMENTO'!E981,'MODELO ORÇAMENTO'!$F$14:F981,'MODELO ORÇAMENTO'!F981,'MODELO ORÇAMENTO'!$I$14:I981,DADOS!$AE$7))))</f>
        <v/>
      </c>
      <c r="H981" t="str">
        <f>IF(I981="","",COUNTIFS('MODELO ORÇAMENTO'!$D$14:D981,'MODELO ORÇAMENTO'!D981,'MODELO ORÇAMENTO'!$E$14:E981,'MODELO ORÇAMENTO'!E981,'MODELO ORÇAMENTO'!$F$14:F981,'MODELO ORÇAMENTO'!F981,'MODELO ORÇAMENTO'!$G$14:G981,'MODELO ORÇAMENTO'!G981,'MODELO ORÇAMENTO'!$I$14:I981,DADOS!$AE$8))</f>
        <v/>
      </c>
      <c r="K981" s="50"/>
      <c r="L981" s="51" t="s">
        <v>0</v>
      </c>
      <c r="M981" s="52"/>
      <c r="N981" s="52"/>
      <c r="O981" s="53" t="s">
        <v>0</v>
      </c>
      <c r="P981" s="52" t="s">
        <v>0</v>
      </c>
      <c r="Q981" s="54" t="s">
        <v>0</v>
      </c>
      <c r="R981" s="56" t="s">
        <v>0</v>
      </c>
      <c r="S981" s="55" t="s">
        <v>0</v>
      </c>
      <c r="T981" s="57" t="s">
        <v>0</v>
      </c>
      <c r="U981" s="51"/>
      <c r="V981" s="58"/>
      <c r="Z981" s="10" t="s">
        <v>0</v>
      </c>
      <c r="AA981" s="10" t="s">
        <v>0</v>
      </c>
      <c r="AB981" s="10" t="s">
        <v>0</v>
      </c>
      <c r="AC981" s="10" t="s">
        <v>0</v>
      </c>
      <c r="AE981" s="10" t="s">
        <v>0</v>
      </c>
      <c r="AF981" s="10" t="s">
        <v>0</v>
      </c>
      <c r="AG981" s="10" t="s">
        <v>0</v>
      </c>
      <c r="AH981" s="10" t="s">
        <v>0</v>
      </c>
      <c r="AI981" s="10" t="s">
        <v>0</v>
      </c>
    </row>
    <row r="982" spans="2:35" x14ac:dyDescent="0.25">
      <c r="B982" t="str">
        <f>IFERROR(IF(I982=DADOS!$AE$8,S982,""),0)</f>
        <v/>
      </c>
      <c r="C982" t="str">
        <f>IF(I982=DADOS!$AE$8,S982,"")</f>
        <v/>
      </c>
      <c r="D982" t="str">
        <f>IF(I982="","",COUNTIF(I$12:I982,DADOS!$AE$4))</f>
        <v/>
      </c>
      <c r="E982" t="str">
        <f>IF(I982="","",IF(I982=DADOS!$AE$4,"",IF(OR(I982=DADOS!$AE$5,I982=DADOS!$AE$6,I982=DADOS!$AE$7),COUNTIFS('MODELO ORÇAMENTO'!$D$14:D982,'MODELO ORÇAMENTO'!D982,'MODELO ORÇAMENTO'!$I$14:I982,DADOS!$AE$5),COUNTIFS('MODELO ORÇAMENTO'!$D$14:D982,'MODELO ORÇAMENTO'!D982,'MODELO ORÇAMENTO'!$I$14:I982,DADOS!$AE$5))))</f>
        <v/>
      </c>
      <c r="F982" t="str">
        <f>IF(I982="","",IF(I982=DADOS!$AE$4,"",IF(OR(I982=DADOS!$AE$5,I982=DADOS!$AE$6,I982=DADOS!$AE$7),COUNTIFS('MODELO ORÇAMENTO'!$D$14:D982,'MODELO ORÇAMENTO'!D982,'MODELO ORÇAMENTO'!$E$14:E982,'MODELO ORÇAMENTO'!E982,'MODELO ORÇAMENTO'!$I$14:I982,DADOS!$AE$6),COUNTIFS('MODELO ORÇAMENTO'!$D$14:D982,'MODELO ORÇAMENTO'!D982,'MODELO ORÇAMENTO'!$E$14:E982,'MODELO ORÇAMENTO'!E982,'MODELO ORÇAMENTO'!$I$14:I982,DADOS!$AE$6))))</f>
        <v/>
      </c>
      <c r="G982" t="str">
        <f>IF(I982="","",IF(I982=DADOS!$AE$4,"",IF(OR(I982=DADOS!$AE$5,I982=DADOS!$AE$6,I982=DADOS!$AE$7),COUNTIFS('MODELO ORÇAMENTO'!$D$14:D982,'MODELO ORÇAMENTO'!D982,'MODELO ORÇAMENTO'!$E$14:E982,'MODELO ORÇAMENTO'!E982,'MODELO ORÇAMENTO'!$F$14:F982,'MODELO ORÇAMENTO'!F982,'MODELO ORÇAMENTO'!$I$14:I982,DADOS!$AE$7),COUNTIFS('MODELO ORÇAMENTO'!$D$14:D982,'MODELO ORÇAMENTO'!D982,'MODELO ORÇAMENTO'!$E$14:E982,'MODELO ORÇAMENTO'!E982,'MODELO ORÇAMENTO'!$F$14:F982,'MODELO ORÇAMENTO'!F982,'MODELO ORÇAMENTO'!$I$14:I982,DADOS!$AE$7))))</f>
        <v/>
      </c>
      <c r="H982" t="str">
        <f>IF(I982="","",COUNTIFS('MODELO ORÇAMENTO'!$D$14:D982,'MODELO ORÇAMENTO'!D982,'MODELO ORÇAMENTO'!$E$14:E982,'MODELO ORÇAMENTO'!E982,'MODELO ORÇAMENTO'!$F$14:F982,'MODELO ORÇAMENTO'!F982,'MODELO ORÇAMENTO'!$G$14:G982,'MODELO ORÇAMENTO'!G982,'MODELO ORÇAMENTO'!$I$14:I982,DADOS!$AE$8))</f>
        <v/>
      </c>
      <c r="L982" s="2" t="s">
        <v>0</v>
      </c>
      <c r="O982" s="4" t="s">
        <v>0</v>
      </c>
      <c r="P982" s="3" t="s">
        <v>0</v>
      </c>
      <c r="Q982" s="5" t="s">
        <v>0</v>
      </c>
      <c r="R982" s="7" t="s">
        <v>0</v>
      </c>
      <c r="S982" s="6" t="s">
        <v>0</v>
      </c>
      <c r="T982" s="8" t="s">
        <v>0</v>
      </c>
      <c r="Z982" s="10" t="s">
        <v>0</v>
      </c>
      <c r="AA982" s="10" t="s">
        <v>0</v>
      </c>
      <c r="AB982" s="10" t="s">
        <v>0</v>
      </c>
      <c r="AC982" s="10" t="s">
        <v>0</v>
      </c>
      <c r="AE982" s="10" t="s">
        <v>0</v>
      </c>
      <c r="AF982" s="10" t="s">
        <v>0</v>
      </c>
      <c r="AG982" s="10" t="s">
        <v>0</v>
      </c>
      <c r="AH982" s="10" t="s">
        <v>0</v>
      </c>
      <c r="AI982" s="10" t="s">
        <v>0</v>
      </c>
    </row>
  </sheetData>
  <autoFilter ref="B12:AI982"/>
  <mergeCells count="4">
    <mergeCell ref="L10:U10"/>
    <mergeCell ref="T4:U4"/>
    <mergeCell ref="T5:U5"/>
    <mergeCell ref="O6:U7"/>
  </mergeCells>
  <conditionalFormatting sqref="S4:U4">
    <cfRule type="expression" dxfId="1887" priority="2719" stopIfTrue="1">
      <formula>$S4=""</formula>
    </cfRule>
    <cfRule type="expression" dxfId="1886" priority="2720" stopIfTrue="1">
      <formula>$S4="ATENÇÃO"</formula>
    </cfRule>
  </conditionalFormatting>
  <conditionalFormatting sqref="S5:U5">
    <cfRule type="expression" dxfId="1885" priority="2717" stopIfTrue="1">
      <formula>$S5=""</formula>
    </cfRule>
    <cfRule type="expression" dxfId="1884" priority="2718" stopIfTrue="1">
      <formula>$S5="ATENÇÃO"</formula>
    </cfRule>
  </conditionalFormatting>
  <conditionalFormatting sqref="L396:L398 L402:L404 L544 U573:U575 L332:M334 L350 L345:L346 N376:N377 L555 M566:N566 L562:L566 L382:L383 L546:L547 L542 U601:U617 U532:U540 U355:U361 L356:M361 N354:N361 L498:L503 M907 L929 U911:U920 N716:N718 L717:M718 U781:U784 L522 U504:U521 U465:U496 L465:L469 L453:L454 L409 L406:L407 L431:L449 M438:N449 L520 L763 L14:U29 L76:U101 L31:U74 O394:U398 O402:U464 L569:U572 L940:U955 L167:U196 L227:U228 L380:U381 L399:U400 O541:U547 L199:U225 L103:U163 L231:U259 O330:U339 O345:U350 L362:U364 O555:U559 O562:U566 L567:U567 L327:U329 L386:U389 N382:U385 L264:U293 L601:T619 L647:U663 L340:U344 L369:U375 L536:T540 O356:T361 L301:U321 O470:U517 L665:U716 L958:U959 L909:U910 L906:U906 N929:U929 L818:U882 L960:T968 L969:U972 O717:U718 L719:U737 L754:U762 L782:T784 L930:U933 O522:U531 L518:T519 O465:T469 L641:U645 L521:T521 N520:T520 L764:U768 N763:U763 L975:U982 O75:U75 O30:U30 L401:T401 L560:U561 L901:U901 L777:U781 L785:U806 L770:U774 L808:U816 L922:U923 L749:U752 O934:U939 O229:T230 N226:U226 L262:T263 O261:T261 L260:T260 L379:T379 O390:T393 L568:T568 L197:T198 L574:U584 L622:T625 L620:U621 O573:U573 L634:U635 L636:T640 O588:T591 L585:T587 O102:T102 O376:T378 O548:T554 N164:U166 O322:T326 L351:U351 O352:U355 O532:T532 L592:T592 O593:T593 L594:T598 L599:U600 L646:T646 O365:U366 O533:U535 O368:T368 L367:T367 N753:T753 L294:T296 L300:T300 O299:T299 O297:U298 O626:T627 O629:T633 N628:T628 N769:U769 O775:U776 L957:T957 N817:U817 N807:U807 L894:U894 O883:U893 L911:T915 O902:U905 O907:U908 O916:U921 O924:U928 L896:U896 O895:U895 O897:U900 L739:U747 N738:T738 N748:T748 O664:T664 O956:T956 O973:U974">
    <cfRule type="expression" priority="2710" stopIfTrue="1">
      <formula>$I14=""</formula>
    </cfRule>
  </conditionalFormatting>
  <conditionalFormatting sqref="L75:M75">
    <cfRule type="expression" priority="2696" stopIfTrue="1">
      <formula>$I75=""</formula>
    </cfRule>
  </conditionalFormatting>
  <conditionalFormatting sqref="N75">
    <cfRule type="expression" priority="2689" stopIfTrue="1">
      <formula>$I75=""</formula>
    </cfRule>
  </conditionalFormatting>
  <conditionalFormatting sqref="L30:M30">
    <cfRule type="expression" priority="2682" stopIfTrue="1">
      <formula>$I30=""</formula>
    </cfRule>
  </conditionalFormatting>
  <conditionalFormatting sqref="N30">
    <cfRule type="expression" priority="2675" stopIfTrue="1">
      <formula>$I30=""</formula>
    </cfRule>
  </conditionalFormatting>
  <conditionalFormatting sqref="M522:N522 N555 M396:N398 M402:N403 N562:N565 M544:N544 M546 M542:N542 M498:N501 M465:N469 M453:N454 N502">
    <cfRule type="expression" priority="2640" stopIfTrue="1">
      <formula>$I396=""</formula>
    </cfRule>
  </conditionalFormatting>
  <conditionalFormatting sqref="M503:N503">
    <cfRule type="expression" priority="2633" stopIfTrue="1">
      <formula>$I503=""</formula>
    </cfRule>
  </conditionalFormatting>
  <conditionalFormatting sqref="M547 M562:M565 M555">
    <cfRule type="expression" priority="2626" stopIfTrue="1">
      <formula>$I547=""</formula>
    </cfRule>
  </conditionalFormatting>
  <conditionalFormatting sqref="L394:L395">
    <cfRule type="expression" priority="2619" stopIfTrue="1">
      <formula>$I394=""</formula>
    </cfRule>
  </conditionalFormatting>
  <conditionalFormatting sqref="M394:N395">
    <cfRule type="expression" priority="2612" stopIfTrue="1">
      <formula>$I394=""</formula>
    </cfRule>
  </conditionalFormatting>
  <conditionalFormatting sqref="U401">
    <cfRule type="expression" priority="2598" stopIfTrue="1">
      <formula>$I401=""</formula>
    </cfRule>
  </conditionalFormatting>
  <conditionalFormatting sqref="U401">
    <cfRule type="expression" priority="2591" stopIfTrue="1">
      <formula>$I401=""</formula>
    </cfRule>
  </conditionalFormatting>
  <conditionalFormatting sqref="L559:M559 L556:L558">
    <cfRule type="expression" priority="2584" stopIfTrue="1">
      <formula>$I556=""</formula>
    </cfRule>
  </conditionalFormatting>
  <conditionalFormatting sqref="M556:N558">
    <cfRule type="expression" priority="2577" stopIfTrue="1">
      <formula>$I556=""</formula>
    </cfRule>
  </conditionalFormatting>
  <conditionalFormatting sqref="N559">
    <cfRule type="expression" priority="2570" stopIfTrue="1">
      <formula>$I559=""</formula>
    </cfRule>
  </conditionalFormatting>
  <conditionalFormatting sqref="U775:U776 U760:U763">
    <cfRule type="expression" priority="2556" stopIfTrue="1">
      <formula>$I760=""</formula>
    </cfRule>
  </conditionalFormatting>
  <conditionalFormatting sqref="M934:N935 M938:N938">
    <cfRule type="expression" priority="2528" stopIfTrue="1">
      <formula>$I934=""</formula>
    </cfRule>
  </conditionalFormatting>
  <conditionalFormatting sqref="L939:M939 L934:L935 L938">
    <cfRule type="expression" priority="2535" stopIfTrue="1">
      <formula>$I934=""</formula>
    </cfRule>
  </conditionalFormatting>
  <conditionalFormatting sqref="N939">
    <cfRule type="expression" priority="2521" stopIfTrue="1">
      <formula>$I939=""</formula>
    </cfRule>
  </conditionalFormatting>
  <conditionalFormatting sqref="L229:M230">
    <cfRule type="expression" priority="2493" stopIfTrue="1">
      <formula>$I229=""</formula>
    </cfRule>
  </conditionalFormatting>
  <conditionalFormatting sqref="N229">
    <cfRule type="expression" priority="2486" stopIfTrue="1">
      <formula>$I229=""</formula>
    </cfRule>
  </conditionalFormatting>
  <conditionalFormatting sqref="U229">
    <cfRule type="expression" priority="2479" stopIfTrue="1">
      <formula>$I229=""</formula>
    </cfRule>
  </conditionalFormatting>
  <conditionalFormatting sqref="U230">
    <cfRule type="expression" priority="2472" stopIfTrue="1">
      <formula>$I230=""</formula>
    </cfRule>
  </conditionalFormatting>
  <conditionalFormatting sqref="L226">
    <cfRule type="expression" priority="2465" stopIfTrue="1">
      <formula>$I226=""</formula>
    </cfRule>
  </conditionalFormatting>
  <conditionalFormatting sqref="M226">
    <cfRule type="expression" priority="2458" stopIfTrue="1">
      <formula>$I226=""</formula>
    </cfRule>
  </conditionalFormatting>
  <conditionalFormatting sqref="N230">
    <cfRule type="expression" priority="2444" stopIfTrue="1">
      <formula>$I230=""</formula>
    </cfRule>
  </conditionalFormatting>
  <conditionalFormatting sqref="L261:M261">
    <cfRule type="expression" priority="2430" stopIfTrue="1">
      <formula>$I261=""</formula>
    </cfRule>
  </conditionalFormatting>
  <conditionalFormatting sqref="U379">
    <cfRule type="expression" priority="2402" stopIfTrue="1">
      <formula>$I379=""</formula>
    </cfRule>
  </conditionalFormatting>
  <conditionalFormatting sqref="M392:N392">
    <cfRule type="expression" priority="2388" stopIfTrue="1">
      <formula>$I392=""</formula>
    </cfRule>
  </conditionalFormatting>
  <conditionalFormatting sqref="L392">
    <cfRule type="expression" priority="2395" stopIfTrue="1">
      <formula>$I392=""</formula>
    </cfRule>
  </conditionalFormatting>
  <conditionalFormatting sqref="L390">
    <cfRule type="expression" priority="2381" stopIfTrue="1">
      <formula>$I390=""</formula>
    </cfRule>
  </conditionalFormatting>
  <conditionalFormatting sqref="M390:N390">
    <cfRule type="expression" priority="2374" stopIfTrue="1">
      <formula>$I390=""</formula>
    </cfRule>
  </conditionalFormatting>
  <conditionalFormatting sqref="U390">
    <cfRule type="expression" priority="2367" stopIfTrue="1">
      <formula>$I390=""</formula>
    </cfRule>
  </conditionalFormatting>
  <conditionalFormatting sqref="U392">
    <cfRule type="expression" priority="2360" stopIfTrue="1">
      <formula>$I392=""</formula>
    </cfRule>
  </conditionalFormatting>
  <conditionalFormatting sqref="U568">
    <cfRule type="expression" priority="2346" stopIfTrue="1">
      <formula>$I568=""</formula>
    </cfRule>
  </conditionalFormatting>
  <conditionalFormatting sqref="L543">
    <cfRule type="expression" priority="2339" stopIfTrue="1">
      <formula>$I543=""</formula>
    </cfRule>
  </conditionalFormatting>
  <conditionalFormatting sqref="M543:N543">
    <cfRule type="expression" priority="2332" stopIfTrue="1">
      <formula>$I543=""</formula>
    </cfRule>
  </conditionalFormatting>
  <conditionalFormatting sqref="U197">
    <cfRule type="expression" priority="2318" stopIfTrue="1">
      <formula>$I197=""</formula>
    </cfRule>
  </conditionalFormatting>
  <conditionalFormatting sqref="U198">
    <cfRule type="expression" priority="2304" stopIfTrue="1">
      <formula>$I198=""</formula>
    </cfRule>
  </conditionalFormatting>
  <conditionalFormatting sqref="L573:M573 N625">
    <cfRule type="expression" priority="2297" stopIfTrue="1">
      <formula>$I573=""</formula>
    </cfRule>
  </conditionalFormatting>
  <conditionalFormatting sqref="U636:U639">
    <cfRule type="expression" priority="2283" stopIfTrue="1">
      <formula>$I636=""</formula>
    </cfRule>
  </conditionalFormatting>
  <conditionalFormatting sqref="L589:M589">
    <cfRule type="expression" priority="2269" stopIfTrue="1">
      <formula>$I589=""</formula>
    </cfRule>
  </conditionalFormatting>
  <conditionalFormatting sqref="L588:M588">
    <cfRule type="expression" priority="2262" stopIfTrue="1">
      <formula>$I588=""</formula>
    </cfRule>
  </conditionalFormatting>
  <conditionalFormatting sqref="U585:U589">
    <cfRule type="expression" priority="2255" stopIfTrue="1">
      <formula>$I585=""</formula>
    </cfRule>
  </conditionalFormatting>
  <conditionalFormatting sqref="L102:M102 O102">
    <cfRule type="expression" priority="2248" stopIfTrue="1">
      <formula>$I102=""</formula>
    </cfRule>
  </conditionalFormatting>
  <conditionalFormatting sqref="P102">
    <cfRule type="expression" priority="2241" stopIfTrue="1">
      <formula>$I102=""</formula>
    </cfRule>
  </conditionalFormatting>
  <conditionalFormatting sqref="N102">
    <cfRule type="expression" priority="2234" stopIfTrue="1">
      <formula>$I102=""</formula>
    </cfRule>
  </conditionalFormatting>
  <conditionalFormatting sqref="U102">
    <cfRule type="expression" priority="2227" stopIfTrue="1">
      <formula>$I102=""</formula>
    </cfRule>
  </conditionalFormatting>
  <conditionalFormatting sqref="U260">
    <cfRule type="expression" priority="2220" stopIfTrue="1">
      <formula>$I260=""</formula>
    </cfRule>
  </conditionalFormatting>
  <conditionalFormatting sqref="N261">
    <cfRule type="expression" priority="2213" stopIfTrue="1">
      <formula>$I261=""</formula>
    </cfRule>
  </conditionalFormatting>
  <conditionalFormatting sqref="U261">
    <cfRule type="expression" priority="2206" stopIfTrue="1">
      <formula>$I261=""</formula>
    </cfRule>
  </conditionalFormatting>
  <conditionalFormatting sqref="U262">
    <cfRule type="expression" priority="2199" stopIfTrue="1">
      <formula>$I262=""</formula>
    </cfRule>
  </conditionalFormatting>
  <conditionalFormatting sqref="U263">
    <cfRule type="expression" priority="2192" stopIfTrue="1">
      <formula>$I263=""</formula>
    </cfRule>
  </conditionalFormatting>
  <conditionalFormatting sqref="L330:M331">
    <cfRule type="expression" priority="2185" stopIfTrue="1">
      <formula>$I330=""</formula>
    </cfRule>
  </conditionalFormatting>
  <conditionalFormatting sqref="N330:N332">
    <cfRule type="expression" priority="2178" stopIfTrue="1">
      <formula>$I330=""</formula>
    </cfRule>
  </conditionalFormatting>
  <conditionalFormatting sqref="N333:N334">
    <cfRule type="expression" priority="2171" stopIfTrue="1">
      <formula>$I333=""</formula>
    </cfRule>
  </conditionalFormatting>
  <conditionalFormatting sqref="L347:L349">
    <cfRule type="expression" priority="2164" stopIfTrue="1">
      <formula>$I347=""</formula>
    </cfRule>
  </conditionalFormatting>
  <conditionalFormatting sqref="M345:N345 M348:M350">
    <cfRule type="expression" priority="2157" stopIfTrue="1">
      <formula>$I345=""</formula>
    </cfRule>
  </conditionalFormatting>
  <conditionalFormatting sqref="M346:M347">
    <cfRule type="expression" priority="2150" stopIfTrue="1">
      <formula>$I346=""</formula>
    </cfRule>
  </conditionalFormatting>
  <conditionalFormatting sqref="N346:N348">
    <cfRule type="expression" priority="2143" stopIfTrue="1">
      <formula>$I346=""</formula>
    </cfRule>
  </conditionalFormatting>
  <conditionalFormatting sqref="N349:N350">
    <cfRule type="expression" priority="2136" stopIfTrue="1">
      <formula>$I349=""</formula>
    </cfRule>
  </conditionalFormatting>
  <conditionalFormatting sqref="U376:U377">
    <cfRule type="expression" priority="2122" stopIfTrue="1">
      <formula>$I376=""</formula>
    </cfRule>
  </conditionalFormatting>
  <conditionalFormatting sqref="L376:M377">
    <cfRule type="expression" priority="2129" stopIfTrue="1">
      <formula>$I376=""</formula>
    </cfRule>
  </conditionalFormatting>
  <conditionalFormatting sqref="U378">
    <cfRule type="expression" priority="2108" stopIfTrue="1">
      <formula>$I378=""</formula>
    </cfRule>
  </conditionalFormatting>
  <conditionalFormatting sqref="L378">
    <cfRule type="expression" priority="2115" stopIfTrue="1">
      <formula>$I378=""</formula>
    </cfRule>
  </conditionalFormatting>
  <conditionalFormatting sqref="N378">
    <cfRule type="expression" priority="2101" stopIfTrue="1">
      <formula>$I378=""</formula>
    </cfRule>
  </conditionalFormatting>
  <conditionalFormatting sqref="L391">
    <cfRule type="expression" priority="2094" stopIfTrue="1">
      <formula>$I391=""</formula>
    </cfRule>
  </conditionalFormatting>
  <conditionalFormatting sqref="M391:N391">
    <cfRule type="expression" priority="2087" stopIfTrue="1">
      <formula>$I391=""</formula>
    </cfRule>
  </conditionalFormatting>
  <conditionalFormatting sqref="U391">
    <cfRule type="expression" priority="2080" stopIfTrue="1">
      <formula>$I391=""</formula>
    </cfRule>
  </conditionalFormatting>
  <conditionalFormatting sqref="N546:N547">
    <cfRule type="expression" priority="2073" stopIfTrue="1">
      <formula>$I546=""</formula>
    </cfRule>
  </conditionalFormatting>
  <conditionalFormatting sqref="L549">
    <cfRule type="expression" priority="2066" stopIfTrue="1">
      <formula>$I549=""</formula>
    </cfRule>
  </conditionalFormatting>
  <conditionalFormatting sqref="M548:M551 M553:M554">
    <cfRule type="expression" priority="2031" stopIfTrue="1">
      <formula>$I548=""</formula>
    </cfRule>
  </conditionalFormatting>
  <conditionalFormatting sqref="M549">
    <cfRule type="expression" priority="2059" stopIfTrue="1">
      <formula>$I549=""</formula>
    </cfRule>
  </conditionalFormatting>
  <conditionalFormatting sqref="L548">
    <cfRule type="expression" priority="2052" stopIfTrue="1">
      <formula>$I548=""</formula>
    </cfRule>
  </conditionalFormatting>
  <conditionalFormatting sqref="M547">
    <cfRule type="expression" priority="2010" stopIfTrue="1">
      <formula>$I547=""</formula>
    </cfRule>
  </conditionalFormatting>
  <conditionalFormatting sqref="M548">
    <cfRule type="expression" priority="2045" stopIfTrue="1">
      <formula>$I548=""</formula>
    </cfRule>
  </conditionalFormatting>
  <conditionalFormatting sqref="L550:L551 L553:L554">
    <cfRule type="expression" priority="2038" stopIfTrue="1">
      <formula>$I550=""</formula>
    </cfRule>
  </conditionalFormatting>
  <conditionalFormatting sqref="N548:N551 N553:N554">
    <cfRule type="expression" priority="2017" stopIfTrue="1">
      <formula>$I548=""</formula>
    </cfRule>
  </conditionalFormatting>
  <conditionalFormatting sqref="U548:U551 U553:U554">
    <cfRule type="expression" priority="2024" stopIfTrue="1">
      <formula>$I548=""</formula>
    </cfRule>
  </conditionalFormatting>
  <conditionalFormatting sqref="M552">
    <cfRule type="expression" priority="1989" stopIfTrue="1">
      <formula>$I552=""</formula>
    </cfRule>
  </conditionalFormatting>
  <conditionalFormatting sqref="M546">
    <cfRule type="expression" priority="2003" stopIfTrue="1">
      <formula>$I546=""</formula>
    </cfRule>
  </conditionalFormatting>
  <conditionalFormatting sqref="N552">
    <cfRule type="expression" priority="1975" stopIfTrue="1">
      <formula>$I552=""</formula>
    </cfRule>
  </conditionalFormatting>
  <conditionalFormatting sqref="L552">
    <cfRule type="expression" priority="1996" stopIfTrue="1">
      <formula>$I552=""</formula>
    </cfRule>
  </conditionalFormatting>
  <conditionalFormatting sqref="U552">
    <cfRule type="expression" priority="1982" stopIfTrue="1">
      <formula>$I552=""</formula>
    </cfRule>
  </conditionalFormatting>
  <conditionalFormatting sqref="L165:M165">
    <cfRule type="expression" priority="1954" stopIfTrue="1">
      <formula>$I165=""</formula>
    </cfRule>
  </conditionalFormatting>
  <conditionalFormatting sqref="L164:M164">
    <cfRule type="expression" priority="1947" stopIfTrue="1">
      <formula>$I164=""</formula>
    </cfRule>
  </conditionalFormatting>
  <conditionalFormatting sqref="L323">
    <cfRule type="expression" priority="1926" stopIfTrue="1">
      <formula>$I323=""</formula>
    </cfRule>
  </conditionalFormatting>
  <conditionalFormatting sqref="M324">
    <cfRule type="expression" priority="1919" stopIfTrue="1">
      <formula>$I324=""</formula>
    </cfRule>
  </conditionalFormatting>
  <conditionalFormatting sqref="M323">
    <cfRule type="expression" priority="1912" stopIfTrue="1">
      <formula>$I323=""</formula>
    </cfRule>
  </conditionalFormatting>
  <conditionalFormatting sqref="M322">
    <cfRule type="expression" priority="1905" stopIfTrue="1">
      <formula>$I322=""</formula>
    </cfRule>
  </conditionalFormatting>
  <conditionalFormatting sqref="N322:N324">
    <cfRule type="expression" priority="1898" stopIfTrue="1">
      <formula>$I322=""</formula>
    </cfRule>
  </conditionalFormatting>
  <conditionalFormatting sqref="L166:M166">
    <cfRule type="expression" priority="1940" stopIfTrue="1">
      <formula>$I166=""</formula>
    </cfRule>
  </conditionalFormatting>
  <conditionalFormatting sqref="L324:L326 L322">
    <cfRule type="expression" priority="1933" stopIfTrue="1">
      <formula>$I322=""</formula>
    </cfRule>
  </conditionalFormatting>
  <conditionalFormatting sqref="M326">
    <cfRule type="expression" priority="1891" stopIfTrue="1">
      <formula>$I326=""</formula>
    </cfRule>
  </conditionalFormatting>
  <conditionalFormatting sqref="M325">
    <cfRule type="expression" priority="1884" stopIfTrue="1">
      <formula>$I325=""</formula>
    </cfRule>
  </conditionalFormatting>
  <conditionalFormatting sqref="N325:N326">
    <cfRule type="expression" priority="1877" stopIfTrue="1">
      <formula>$I325=""</formula>
    </cfRule>
  </conditionalFormatting>
  <conditionalFormatting sqref="U322:U326">
    <cfRule type="expression" priority="1870" stopIfTrue="1">
      <formula>$I322=""</formula>
    </cfRule>
  </conditionalFormatting>
  <conditionalFormatting sqref="L385">
    <cfRule type="expression" priority="1863" stopIfTrue="1">
      <formula>$I385=""</formula>
    </cfRule>
  </conditionalFormatting>
  <conditionalFormatting sqref="M382:M383">
    <cfRule type="expression" priority="1856" stopIfTrue="1">
      <formula>$I382=""</formula>
    </cfRule>
  </conditionalFormatting>
  <conditionalFormatting sqref="M385">
    <cfRule type="expression" priority="1849" stopIfTrue="1">
      <formula>$I385=""</formula>
    </cfRule>
  </conditionalFormatting>
  <conditionalFormatting sqref="L384">
    <cfRule type="expression" priority="1842" stopIfTrue="1">
      <formula>$I384=""</formula>
    </cfRule>
  </conditionalFormatting>
  <conditionalFormatting sqref="M384">
    <cfRule type="expression" priority="1835" stopIfTrue="1">
      <formula>$I384=""</formula>
    </cfRule>
  </conditionalFormatting>
  <conditionalFormatting sqref="M378">
    <cfRule type="expression" priority="1828" stopIfTrue="1">
      <formula>$I378=""</formula>
    </cfRule>
  </conditionalFormatting>
  <conditionalFormatting sqref="L545">
    <cfRule type="expression" priority="1821" stopIfTrue="1">
      <formula>$I545=""</formula>
    </cfRule>
  </conditionalFormatting>
  <conditionalFormatting sqref="M545:N545">
    <cfRule type="expression" priority="1814" stopIfTrue="1">
      <formula>$I545=""</formula>
    </cfRule>
  </conditionalFormatting>
  <conditionalFormatting sqref="N573">
    <cfRule type="expression" priority="1800" stopIfTrue="1">
      <formula>$I573=""</formula>
    </cfRule>
  </conditionalFormatting>
  <conditionalFormatting sqref="L393">
    <cfRule type="expression" priority="1772" stopIfTrue="1">
      <formula>$I393=""</formula>
    </cfRule>
  </conditionalFormatting>
  <conditionalFormatting sqref="M393">
    <cfRule type="expression" priority="1765" stopIfTrue="1">
      <formula>$I393=""</formula>
    </cfRule>
  </conditionalFormatting>
  <conditionalFormatting sqref="U393">
    <cfRule type="expression" priority="1758" stopIfTrue="1">
      <formula>$I393=""</formula>
    </cfRule>
  </conditionalFormatting>
  <conditionalFormatting sqref="N393">
    <cfRule type="expression" priority="1751" stopIfTrue="1">
      <formula>$I393=""</formula>
    </cfRule>
  </conditionalFormatting>
  <conditionalFormatting sqref="L523:L526 L531 L541">
    <cfRule type="expression" priority="1744" stopIfTrue="1">
      <formula>$I523=""</formula>
    </cfRule>
  </conditionalFormatting>
  <conditionalFormatting sqref="M541:N541 M523:N526">
    <cfRule type="expression" priority="1737" stopIfTrue="1">
      <formula>$I523=""</formula>
    </cfRule>
  </conditionalFormatting>
  <conditionalFormatting sqref="M531">
    <cfRule type="expression" priority="1730" stopIfTrue="1">
      <formula>$I531=""</formula>
    </cfRule>
  </conditionalFormatting>
  <conditionalFormatting sqref="N531">
    <cfRule type="expression" priority="1723" stopIfTrue="1">
      <formula>$I531=""</formula>
    </cfRule>
  </conditionalFormatting>
  <conditionalFormatting sqref="L527:L530">
    <cfRule type="expression" priority="1716" stopIfTrue="1">
      <formula>$I527=""</formula>
    </cfRule>
  </conditionalFormatting>
  <conditionalFormatting sqref="M527:M531">
    <cfRule type="expression" priority="1709" stopIfTrue="1">
      <formula>$I527=""</formula>
    </cfRule>
  </conditionalFormatting>
  <conditionalFormatting sqref="N527:N530">
    <cfRule type="expression" priority="1702" stopIfTrue="1">
      <formula>$I527=""</formula>
    </cfRule>
  </conditionalFormatting>
  <conditionalFormatting sqref="L355:M355">
    <cfRule type="expression" priority="1695" stopIfTrue="1">
      <formula>$I355=""</formula>
    </cfRule>
  </conditionalFormatting>
  <conditionalFormatting sqref="U352:U354">
    <cfRule type="expression" priority="1688" stopIfTrue="1">
      <formula>$I352=""</formula>
    </cfRule>
  </conditionalFormatting>
  <conditionalFormatting sqref="L352:M354">
    <cfRule type="expression" priority="1681" stopIfTrue="1">
      <formula>$I352=""</formula>
    </cfRule>
  </conditionalFormatting>
  <conditionalFormatting sqref="N352">
    <cfRule type="expression" priority="1674" stopIfTrue="1">
      <formula>$I352=""</formula>
    </cfRule>
  </conditionalFormatting>
  <conditionalFormatting sqref="N353">
    <cfRule type="expression" priority="1667" stopIfTrue="1">
      <formula>$I353=""</formula>
    </cfRule>
  </conditionalFormatting>
  <conditionalFormatting sqref="M527">
    <cfRule type="expression" priority="1660" stopIfTrue="1">
      <formula>$I527=""</formula>
    </cfRule>
  </conditionalFormatting>
  <conditionalFormatting sqref="L532">
    <cfRule type="expression" priority="1653" stopIfTrue="1">
      <formula>$I532=""</formula>
    </cfRule>
  </conditionalFormatting>
  <conditionalFormatting sqref="M532">
    <cfRule type="expression" priority="1646" stopIfTrue="1">
      <formula>$I532=""</formula>
    </cfRule>
  </conditionalFormatting>
  <conditionalFormatting sqref="N532">
    <cfRule type="expression" priority="1639" stopIfTrue="1">
      <formula>$I532=""</formula>
    </cfRule>
  </conditionalFormatting>
  <conditionalFormatting sqref="L335:M339">
    <cfRule type="expression" priority="1632" stopIfTrue="1">
      <formula>$I335=""</formula>
    </cfRule>
  </conditionalFormatting>
  <conditionalFormatting sqref="N335:N339">
    <cfRule type="expression" priority="1625" stopIfTrue="1">
      <formula>$I335=""</formula>
    </cfRule>
  </conditionalFormatting>
  <conditionalFormatting sqref="L590:M591 L593">
    <cfRule type="expression" priority="1611" stopIfTrue="1">
      <formula>$I590=""</formula>
    </cfRule>
  </conditionalFormatting>
  <conditionalFormatting sqref="U590:U598">
    <cfRule type="expression" priority="1604" stopIfTrue="1">
      <formula>$I590=""</formula>
    </cfRule>
  </conditionalFormatting>
  <conditionalFormatting sqref="N588:N590">
    <cfRule type="expression" priority="1597" stopIfTrue="1">
      <formula>$I588=""</formula>
    </cfRule>
  </conditionalFormatting>
  <conditionalFormatting sqref="N591">
    <cfRule type="expression" priority="1590" stopIfTrue="1">
      <formula>$I591=""</formula>
    </cfRule>
  </conditionalFormatting>
  <conditionalFormatting sqref="N593:N595">
    <cfRule type="expression" priority="1583" stopIfTrue="1">
      <formula>$I593=""</formula>
    </cfRule>
  </conditionalFormatting>
  <conditionalFormatting sqref="N596">
    <cfRule type="expression" priority="1576" stopIfTrue="1">
      <formula>$I596=""</formula>
    </cfRule>
  </conditionalFormatting>
  <conditionalFormatting sqref="N597">
    <cfRule type="expression" priority="1569" stopIfTrue="1">
      <formula>$I597=""</formula>
    </cfRule>
  </conditionalFormatting>
  <conditionalFormatting sqref="N598">
    <cfRule type="expression" priority="1562" stopIfTrue="1">
      <formula>$I598=""</formula>
    </cfRule>
  </conditionalFormatting>
  <conditionalFormatting sqref="N618:N619">
    <cfRule type="expression" priority="1541" stopIfTrue="1">
      <formula>$I618=""</formula>
    </cfRule>
  </conditionalFormatting>
  <conditionalFormatting sqref="U618:U619">
    <cfRule type="expression" priority="1527" stopIfTrue="1">
      <formula>$I618=""</formula>
    </cfRule>
  </conditionalFormatting>
  <conditionalFormatting sqref="U646">
    <cfRule type="expression" priority="1513" stopIfTrue="1">
      <formula>$I646=""</formula>
    </cfRule>
  </conditionalFormatting>
  <conditionalFormatting sqref="L366:M366">
    <cfRule type="expression" priority="1506" stopIfTrue="1">
      <formula>$I366=""</formula>
    </cfRule>
  </conditionalFormatting>
  <conditionalFormatting sqref="L365:M365">
    <cfRule type="expression" priority="1499" stopIfTrue="1">
      <formula>$I365=""</formula>
    </cfRule>
  </conditionalFormatting>
  <conditionalFormatting sqref="N365">
    <cfRule type="expression" priority="1492" stopIfTrue="1">
      <formula>$I365=""</formula>
    </cfRule>
  </conditionalFormatting>
  <conditionalFormatting sqref="N366">
    <cfRule type="expression" priority="1485" stopIfTrue="1">
      <formula>$I366=""</formula>
    </cfRule>
  </conditionalFormatting>
  <conditionalFormatting sqref="L533:L535">
    <cfRule type="expression" priority="1478" stopIfTrue="1">
      <formula>$I533=""</formula>
    </cfRule>
  </conditionalFormatting>
  <conditionalFormatting sqref="M533:N535 N536:N540">
    <cfRule type="expression" priority="1471" stopIfTrue="1">
      <formula>$I533=""</formula>
    </cfRule>
  </conditionalFormatting>
  <conditionalFormatting sqref="L368:M368">
    <cfRule type="expression" priority="1464" stopIfTrue="1">
      <formula>$I368=""</formula>
    </cfRule>
  </conditionalFormatting>
  <conditionalFormatting sqref="U368">
    <cfRule type="expression" priority="1457" stopIfTrue="1">
      <formula>$I368=""</formula>
    </cfRule>
  </conditionalFormatting>
  <conditionalFormatting sqref="U368">
    <cfRule type="expression" priority="1450" stopIfTrue="1">
      <formula>$I368=""</formula>
    </cfRule>
  </conditionalFormatting>
  <conditionalFormatting sqref="U367">
    <cfRule type="expression" priority="1436" stopIfTrue="1">
      <formula>$I367=""</formula>
    </cfRule>
  </conditionalFormatting>
  <conditionalFormatting sqref="U367">
    <cfRule type="expression" priority="1429" stopIfTrue="1">
      <formula>$I367=""</formula>
    </cfRule>
  </conditionalFormatting>
  <conditionalFormatting sqref="N368">
    <cfRule type="expression" priority="1422" stopIfTrue="1">
      <formula>$I368=""</formula>
    </cfRule>
  </conditionalFormatting>
  <conditionalFormatting sqref="L753">
    <cfRule type="expression" priority="1415" stopIfTrue="1">
      <formula>$I753=""</formula>
    </cfRule>
  </conditionalFormatting>
  <conditionalFormatting sqref="U753">
    <cfRule type="expression" priority="1408" stopIfTrue="1">
      <formula>$I753=""</formula>
    </cfRule>
  </conditionalFormatting>
  <conditionalFormatting sqref="M753">
    <cfRule type="expression" priority="1401" stopIfTrue="1">
      <formula>$I753=""</formula>
    </cfRule>
  </conditionalFormatting>
  <conditionalFormatting sqref="L299:M299">
    <cfRule type="expression" priority="1394" stopIfTrue="1">
      <formula>$I299=""</formula>
    </cfRule>
  </conditionalFormatting>
  <conditionalFormatting sqref="U294:U300">
    <cfRule type="expression" priority="1387" stopIfTrue="1">
      <formula>$I294=""</formula>
    </cfRule>
  </conditionalFormatting>
  <conditionalFormatting sqref="L297:M298">
    <cfRule type="expression" priority="1380" stopIfTrue="1">
      <formula>$I297=""</formula>
    </cfRule>
  </conditionalFormatting>
  <conditionalFormatting sqref="N297:N299">
    <cfRule type="expression" priority="1373" stopIfTrue="1">
      <formula>$I297=""</formula>
    </cfRule>
  </conditionalFormatting>
  <conditionalFormatting sqref="L628 L626:M627 L629:M629">
    <cfRule type="expression" priority="1366" stopIfTrue="1">
      <formula>$I626=""</formula>
    </cfRule>
  </conditionalFormatting>
  <conditionalFormatting sqref="U626:U627">
    <cfRule type="expression" priority="1359" stopIfTrue="1">
      <formula>$I626=""</formula>
    </cfRule>
  </conditionalFormatting>
  <conditionalFormatting sqref="N626">
    <cfRule type="expression" priority="1352" stopIfTrue="1">
      <formula>$I626=""</formula>
    </cfRule>
  </conditionalFormatting>
  <conditionalFormatting sqref="N626">
    <cfRule type="expression" priority="1345" stopIfTrue="1">
      <formula>$I626=""</formula>
    </cfRule>
  </conditionalFormatting>
  <conditionalFormatting sqref="N627">
    <cfRule type="expression" priority="1338" stopIfTrue="1">
      <formula>$I627=""</formula>
    </cfRule>
  </conditionalFormatting>
  <conditionalFormatting sqref="N627">
    <cfRule type="expression" priority="1331" stopIfTrue="1">
      <formula>$I627=""</formula>
    </cfRule>
  </conditionalFormatting>
  <conditionalFormatting sqref="U628:U629">
    <cfRule type="expression" priority="1324" stopIfTrue="1">
      <formula>$I628=""</formula>
    </cfRule>
  </conditionalFormatting>
  <conditionalFormatting sqref="L630:M630 L631:L632">
    <cfRule type="expression" priority="1317" stopIfTrue="1">
      <formula>$I630=""</formula>
    </cfRule>
  </conditionalFormatting>
  <conditionalFormatting sqref="U630:U632">
    <cfRule type="expression" priority="1310" stopIfTrue="1">
      <formula>$I630=""</formula>
    </cfRule>
  </conditionalFormatting>
  <conditionalFormatting sqref="L475:L486 U487:U496">
    <cfRule type="expression" priority="1296" stopIfTrue="1">
      <formula>$I475=""</formula>
    </cfRule>
  </conditionalFormatting>
  <conditionalFormatting sqref="M475:N486">
    <cfRule type="expression" priority="1289" stopIfTrue="1">
      <formula>$I475=""</formula>
    </cfRule>
  </conditionalFormatting>
  <conditionalFormatting sqref="L470:L474">
    <cfRule type="expression" priority="1282" stopIfTrue="1">
      <formula>$I470=""</formula>
    </cfRule>
  </conditionalFormatting>
  <conditionalFormatting sqref="M470:N474">
    <cfRule type="expression" priority="1275" stopIfTrue="1">
      <formula>$I470=""</formula>
    </cfRule>
  </conditionalFormatting>
  <conditionalFormatting sqref="L769">
    <cfRule type="expression" priority="1268" stopIfTrue="1">
      <formula>$I769=""</formula>
    </cfRule>
  </conditionalFormatting>
  <conditionalFormatting sqref="M769">
    <cfRule type="expression" priority="1254" stopIfTrue="1">
      <formula>$I769=""</formula>
    </cfRule>
  </conditionalFormatting>
  <conditionalFormatting sqref="L775:M776">
    <cfRule type="expression" priority="1247" stopIfTrue="1">
      <formula>$I775=""</formula>
    </cfRule>
  </conditionalFormatting>
  <conditionalFormatting sqref="N775:N776">
    <cfRule type="expression" priority="1240" stopIfTrue="1">
      <formula>$I775=""</formula>
    </cfRule>
  </conditionalFormatting>
  <conditionalFormatting sqref="L817">
    <cfRule type="expression" priority="1149" stopIfTrue="1">
      <formula>$I817=""</formula>
    </cfRule>
  </conditionalFormatting>
  <conditionalFormatting sqref="M817">
    <cfRule type="expression" priority="1128" stopIfTrue="1">
      <formula>$I817=""</formula>
    </cfRule>
  </conditionalFormatting>
  <conditionalFormatting sqref="L807">
    <cfRule type="expression" priority="1114" stopIfTrue="1">
      <formula>$I807=""</formula>
    </cfRule>
  </conditionalFormatting>
  <conditionalFormatting sqref="M807">
    <cfRule type="expression" priority="1100" stopIfTrue="1">
      <formula>$I807=""</formula>
    </cfRule>
  </conditionalFormatting>
  <conditionalFormatting sqref="L883:M893">
    <cfRule type="expression" priority="1079" stopIfTrue="1">
      <formula>$I883=""</formula>
    </cfRule>
  </conditionalFormatting>
  <conditionalFormatting sqref="L902:L905 L907 L921">
    <cfRule type="expression" priority="1065" stopIfTrue="1">
      <formula>$I902=""</formula>
    </cfRule>
  </conditionalFormatting>
  <conditionalFormatting sqref="M921:N921 M902:N905">
    <cfRule type="expression" priority="1058" stopIfTrue="1">
      <formula>$I902=""</formula>
    </cfRule>
  </conditionalFormatting>
  <conditionalFormatting sqref="M907">
    <cfRule type="expression" priority="1051" stopIfTrue="1">
      <formula>$I907=""</formula>
    </cfRule>
  </conditionalFormatting>
  <conditionalFormatting sqref="N907">
    <cfRule type="expression" priority="1044" stopIfTrue="1">
      <formula>$I907=""</formula>
    </cfRule>
  </conditionalFormatting>
  <conditionalFormatting sqref="L908">
    <cfRule type="expression" priority="1037" stopIfTrue="1">
      <formula>$I908=""</formula>
    </cfRule>
  </conditionalFormatting>
  <conditionalFormatting sqref="M908">
    <cfRule type="expression" priority="1030" stopIfTrue="1">
      <formula>$I908=""</formula>
    </cfRule>
  </conditionalFormatting>
  <conditionalFormatting sqref="N908">
    <cfRule type="expression" priority="1023" stopIfTrue="1">
      <formula>$I908=""</formula>
    </cfRule>
  </conditionalFormatting>
  <conditionalFormatting sqref="N911:N915">
    <cfRule type="expression" priority="1016" stopIfTrue="1">
      <formula>$I911=""</formula>
    </cfRule>
  </conditionalFormatting>
  <conditionalFormatting sqref="L927">
    <cfRule type="expression" priority="1009" stopIfTrue="1">
      <formula>$I927=""</formula>
    </cfRule>
  </conditionalFormatting>
  <conditionalFormatting sqref="M927:N927">
    <cfRule type="expression" priority="1002" stopIfTrue="1">
      <formula>$I927=""</formula>
    </cfRule>
  </conditionalFormatting>
  <conditionalFormatting sqref="M929">
    <cfRule type="expression" priority="995" stopIfTrue="1">
      <formula>$I929=""</formula>
    </cfRule>
  </conditionalFormatting>
  <conditionalFormatting sqref="L926">
    <cfRule type="expression" priority="988" stopIfTrue="1">
      <formula>$I926=""</formula>
    </cfRule>
  </conditionalFormatting>
  <conditionalFormatting sqref="M926:N926">
    <cfRule type="expression" priority="981" stopIfTrue="1">
      <formula>$I926=""</formula>
    </cfRule>
  </conditionalFormatting>
  <conditionalFormatting sqref="M929">
    <cfRule type="expression" priority="974" stopIfTrue="1">
      <formula>$I929=""</formula>
    </cfRule>
  </conditionalFormatting>
  <conditionalFormatting sqref="L928">
    <cfRule type="expression" priority="967" stopIfTrue="1">
      <formula>$I928=""</formula>
    </cfRule>
  </conditionalFormatting>
  <conditionalFormatting sqref="M928:N928">
    <cfRule type="expression" priority="960" stopIfTrue="1">
      <formula>$I928=""</formula>
    </cfRule>
  </conditionalFormatting>
  <conditionalFormatting sqref="N883">
    <cfRule type="expression" priority="953" stopIfTrue="1">
      <formula>$I883=""</formula>
    </cfRule>
  </conditionalFormatting>
  <conditionalFormatting sqref="N884">
    <cfRule type="expression" priority="946" stopIfTrue="1">
      <formula>$I884=""</formula>
    </cfRule>
  </conditionalFormatting>
  <conditionalFormatting sqref="N885:N896">
    <cfRule type="expression" priority="939" stopIfTrue="1">
      <formula>$I885=""</formula>
    </cfRule>
  </conditionalFormatting>
  <conditionalFormatting sqref="N895">
    <cfRule type="expression" priority="925" stopIfTrue="1">
      <formula>$I895=""</formula>
    </cfRule>
  </conditionalFormatting>
  <conditionalFormatting sqref="L895:M895 U897:U900">
    <cfRule type="expression" priority="932" stopIfTrue="1">
      <formula>$I895=""</formula>
    </cfRule>
  </conditionalFormatting>
  <conditionalFormatting sqref="L897:M900">
    <cfRule type="expression" priority="918" stopIfTrue="1">
      <formula>$I897=""</formula>
    </cfRule>
  </conditionalFormatting>
  <conditionalFormatting sqref="N897:N900">
    <cfRule type="expression" priority="911" stopIfTrue="1">
      <formula>$I897=""</formula>
    </cfRule>
  </conditionalFormatting>
  <conditionalFormatting sqref="N897:N900">
    <cfRule type="expression" priority="904" stopIfTrue="1">
      <formula>$I897=""</formula>
    </cfRule>
  </conditionalFormatting>
  <conditionalFormatting sqref="L916:L917">
    <cfRule type="expression" priority="890" stopIfTrue="1">
      <formula>$I916=""</formula>
    </cfRule>
  </conditionalFormatting>
  <conditionalFormatting sqref="M916:M917">
    <cfRule type="expression" priority="883" stopIfTrue="1">
      <formula>$I916=""</formula>
    </cfRule>
  </conditionalFormatting>
  <conditionalFormatting sqref="N918">
    <cfRule type="expression" priority="834" stopIfTrue="1">
      <formula>$I918=""</formula>
    </cfRule>
  </conditionalFormatting>
  <conditionalFormatting sqref="N916">
    <cfRule type="expression" priority="876" stopIfTrue="1">
      <formula>$I916=""</formula>
    </cfRule>
  </conditionalFormatting>
  <conditionalFormatting sqref="N916">
    <cfRule type="expression" priority="869" stopIfTrue="1">
      <formula>$I916=""</formula>
    </cfRule>
  </conditionalFormatting>
  <conditionalFormatting sqref="N917">
    <cfRule type="expression" priority="862" stopIfTrue="1">
      <formula>$I917=""</formula>
    </cfRule>
  </conditionalFormatting>
  <conditionalFormatting sqref="N917">
    <cfRule type="expression" priority="855" stopIfTrue="1">
      <formula>$I917=""</formula>
    </cfRule>
  </conditionalFormatting>
  <conditionalFormatting sqref="N918">
    <cfRule type="expression" priority="827" stopIfTrue="1">
      <formula>$I918=""</formula>
    </cfRule>
  </conditionalFormatting>
  <conditionalFormatting sqref="L918 U919:U920">
    <cfRule type="expression" priority="848" stopIfTrue="1">
      <formula>$I918=""</formula>
    </cfRule>
  </conditionalFormatting>
  <conditionalFormatting sqref="M918">
    <cfRule type="expression" priority="841" stopIfTrue="1">
      <formula>$I918=""</formula>
    </cfRule>
  </conditionalFormatting>
  <conditionalFormatting sqref="L738">
    <cfRule type="expression" priority="764" stopIfTrue="1">
      <formula>$I738=""</formula>
    </cfRule>
  </conditionalFormatting>
  <conditionalFormatting sqref="U738">
    <cfRule type="expression" priority="757" stopIfTrue="1">
      <formula>$I738=""</formula>
    </cfRule>
  </conditionalFormatting>
  <conditionalFormatting sqref="M738">
    <cfRule type="expression" priority="750" stopIfTrue="1">
      <formula>$I738=""</formula>
    </cfRule>
  </conditionalFormatting>
  <conditionalFormatting sqref="L919">
    <cfRule type="expression" priority="743" stopIfTrue="1">
      <formula>$I919=""</formula>
    </cfRule>
  </conditionalFormatting>
  <conditionalFormatting sqref="M919:N919">
    <cfRule type="expression" priority="736" stopIfTrue="1">
      <formula>$I919=""</formula>
    </cfRule>
  </conditionalFormatting>
  <conditionalFormatting sqref="L920">
    <cfRule type="expression" priority="729" stopIfTrue="1">
      <formula>$I920=""</formula>
    </cfRule>
  </conditionalFormatting>
  <conditionalFormatting sqref="M920">
    <cfRule type="expression" priority="722" stopIfTrue="1">
      <formula>$I920=""</formula>
    </cfRule>
  </conditionalFormatting>
  <conditionalFormatting sqref="L924">
    <cfRule type="expression" priority="715" stopIfTrue="1">
      <formula>$I924=""</formula>
    </cfRule>
  </conditionalFormatting>
  <conditionalFormatting sqref="M924:N924">
    <cfRule type="expression" priority="708" stopIfTrue="1">
      <formula>$I924=""</formula>
    </cfRule>
  </conditionalFormatting>
  <conditionalFormatting sqref="L925">
    <cfRule type="expression" priority="701" stopIfTrue="1">
      <formula>$I925=""</formula>
    </cfRule>
  </conditionalFormatting>
  <conditionalFormatting sqref="M925">
    <cfRule type="expression" priority="694" stopIfTrue="1">
      <formula>$I925=""</formula>
    </cfRule>
  </conditionalFormatting>
  <conditionalFormatting sqref="U936:U937">
    <cfRule type="expression" priority="687" stopIfTrue="1">
      <formula>$I936=""</formula>
    </cfRule>
  </conditionalFormatting>
  <conditionalFormatting sqref="L936:M937">
    <cfRule type="expression" priority="680" stopIfTrue="1">
      <formula>$I936=""</formula>
    </cfRule>
  </conditionalFormatting>
  <conditionalFormatting sqref="U957">
    <cfRule type="expression" priority="673" stopIfTrue="1">
      <formula>$I957=""</formula>
    </cfRule>
  </conditionalFormatting>
  <conditionalFormatting sqref="U960:U962 U968">
    <cfRule type="expression" priority="666" stopIfTrue="1">
      <formula>$I960=""</formula>
    </cfRule>
  </conditionalFormatting>
  <conditionalFormatting sqref="L748">
    <cfRule type="expression" priority="652" stopIfTrue="1">
      <formula>$I748=""</formula>
    </cfRule>
  </conditionalFormatting>
  <conditionalFormatting sqref="U748">
    <cfRule type="expression" priority="645" stopIfTrue="1">
      <formula>$I748=""</formula>
    </cfRule>
  </conditionalFormatting>
  <conditionalFormatting sqref="M748">
    <cfRule type="expression" priority="638" stopIfTrue="1">
      <formula>$I748=""</formula>
    </cfRule>
  </conditionalFormatting>
  <conditionalFormatting sqref="L664:M664">
    <cfRule type="expression" priority="631" stopIfTrue="1">
      <formula>$I664=""</formula>
    </cfRule>
  </conditionalFormatting>
  <conditionalFormatting sqref="N664">
    <cfRule type="expression" priority="624" stopIfTrue="1">
      <formula>$I664=""</formula>
    </cfRule>
  </conditionalFormatting>
  <conditionalFormatting sqref="U664">
    <cfRule type="expression" priority="617" stopIfTrue="1">
      <formula>$I664=""</formula>
    </cfRule>
  </conditionalFormatting>
  <conditionalFormatting sqref="U963:U964 U966:U967">
    <cfRule type="expression" priority="596" stopIfTrue="1">
      <formula>$I963=""</formula>
    </cfRule>
  </conditionalFormatting>
  <conditionalFormatting sqref="N965">
    <cfRule type="expression" priority="589" stopIfTrue="1">
      <formula>$I965=""</formula>
    </cfRule>
  </conditionalFormatting>
  <conditionalFormatting sqref="U965">
    <cfRule type="expression" priority="575" stopIfTrue="1">
      <formula>$I965=""</formula>
    </cfRule>
  </conditionalFormatting>
  <conditionalFormatting sqref="M593">
    <cfRule type="expression" priority="568" stopIfTrue="1">
      <formula>$I593=""</formula>
    </cfRule>
  </conditionalFormatting>
  <conditionalFormatting sqref="U709:U710 N709:N710">
    <cfRule type="expression" priority="561" stopIfTrue="1">
      <formula>$I709=""</formula>
    </cfRule>
  </conditionalFormatting>
  <conditionalFormatting sqref="N920">
    <cfRule type="expression" priority="526" stopIfTrue="1">
      <formula>$I920=""</formula>
    </cfRule>
  </conditionalFormatting>
  <conditionalFormatting sqref="N925">
    <cfRule type="expression" priority="519" stopIfTrue="1">
      <formula>$I925=""</formula>
    </cfRule>
  </conditionalFormatting>
  <conditionalFormatting sqref="N936">
    <cfRule type="expression" priority="512" stopIfTrue="1">
      <formula>$I936=""</formula>
    </cfRule>
  </conditionalFormatting>
  <conditionalFormatting sqref="N937">
    <cfRule type="expression" priority="505" stopIfTrue="1">
      <formula>$I937=""</formula>
    </cfRule>
  </conditionalFormatting>
  <conditionalFormatting sqref="M631">
    <cfRule type="expression" priority="491" stopIfTrue="1">
      <formula>$I631=""</formula>
    </cfRule>
  </conditionalFormatting>
  <conditionalFormatting sqref="N632">
    <cfRule type="expression" priority="484" stopIfTrue="1">
      <formula>$I632=""</formula>
    </cfRule>
  </conditionalFormatting>
  <conditionalFormatting sqref="N629:N631">
    <cfRule type="expression" priority="477" stopIfTrue="1">
      <formula>$I629=""</formula>
    </cfRule>
  </conditionalFormatting>
  <conditionalFormatting sqref="N629:N631">
    <cfRule type="expression" priority="470" stopIfTrue="1">
      <formula>$I629=""</formula>
    </cfRule>
  </conditionalFormatting>
  <conditionalFormatting sqref="L956">
    <cfRule type="expression" priority="463" stopIfTrue="1">
      <formula>$I956=""</formula>
    </cfRule>
  </conditionalFormatting>
  <conditionalFormatting sqref="U956">
    <cfRule type="expression" priority="456" stopIfTrue="1">
      <formula>$I956=""</formula>
    </cfRule>
  </conditionalFormatting>
  <conditionalFormatting sqref="M956">
    <cfRule type="expression" priority="449" stopIfTrue="1">
      <formula>$I956=""</formula>
    </cfRule>
  </conditionalFormatting>
  <conditionalFormatting sqref="N956">
    <cfRule type="expression" priority="442" stopIfTrue="1">
      <formula>$I956=""</formula>
    </cfRule>
  </conditionalFormatting>
  <conditionalFormatting sqref="N956">
    <cfRule type="expression" priority="435" stopIfTrue="1">
      <formula>$I956=""</formula>
    </cfRule>
  </conditionalFormatting>
  <conditionalFormatting sqref="L633">
    <cfRule type="expression" priority="428" stopIfTrue="1">
      <formula>$I633=""</formula>
    </cfRule>
  </conditionalFormatting>
  <conditionalFormatting sqref="U633">
    <cfRule type="expression" priority="421" stopIfTrue="1">
      <formula>$I633=""</formula>
    </cfRule>
  </conditionalFormatting>
  <conditionalFormatting sqref="M633:N633">
    <cfRule type="expression" priority="414" stopIfTrue="1">
      <formula>$I633=""</formula>
    </cfRule>
  </conditionalFormatting>
  <conditionalFormatting sqref="L973:M973">
    <cfRule type="expression" priority="407" stopIfTrue="1">
      <formula>$I973=""</formula>
    </cfRule>
  </conditionalFormatting>
  <conditionalFormatting sqref="L974:M974">
    <cfRule type="expression" priority="400" stopIfTrue="1">
      <formula>$I974=""</formula>
    </cfRule>
  </conditionalFormatting>
  <conditionalFormatting sqref="N973:N974">
    <cfRule type="expression" priority="393" stopIfTrue="1">
      <formula>$I973=""</formula>
    </cfRule>
  </conditionalFormatting>
  <conditionalFormatting sqref="L504:L517">
    <cfRule type="expression" priority="386" stopIfTrue="1">
      <formula>$I504=""</formula>
    </cfRule>
  </conditionalFormatting>
  <conditionalFormatting sqref="M504:N512 M514:N517 N513">
    <cfRule type="expression" priority="379" stopIfTrue="1">
      <formula>$I504=""</formula>
    </cfRule>
  </conditionalFormatting>
  <conditionalFormatting sqref="L476:L486 U487:U496">
    <cfRule type="expression" priority="372" stopIfTrue="1">
      <formula>$I476=""</formula>
    </cfRule>
  </conditionalFormatting>
  <conditionalFormatting sqref="M476:N486">
    <cfRule type="expression" priority="365" stopIfTrue="1">
      <formula>$I476=""</formula>
    </cfRule>
  </conditionalFormatting>
  <conditionalFormatting sqref="L487:L496">
    <cfRule type="expression" priority="358" stopIfTrue="1">
      <formula>$I487=""</formula>
    </cfRule>
  </conditionalFormatting>
  <conditionalFormatting sqref="M487:N496">
    <cfRule type="expression" priority="351" stopIfTrue="1">
      <formula>$I487=""</formula>
    </cfRule>
  </conditionalFormatting>
  <conditionalFormatting sqref="U497">
    <cfRule type="expression" priority="344" stopIfTrue="1">
      <formula>$I497=""</formula>
    </cfRule>
  </conditionalFormatting>
  <conditionalFormatting sqref="U497">
    <cfRule type="expression" priority="337" stopIfTrue="1">
      <formula>$I497=""</formula>
    </cfRule>
  </conditionalFormatting>
  <conditionalFormatting sqref="U497">
    <cfRule type="expression" priority="330" stopIfTrue="1">
      <formula>$I497=""</formula>
    </cfRule>
  </conditionalFormatting>
  <conditionalFormatting sqref="L497">
    <cfRule type="expression" priority="323" stopIfTrue="1">
      <formula>$I497=""</formula>
    </cfRule>
  </conditionalFormatting>
  <conditionalFormatting sqref="M497:N497">
    <cfRule type="expression" priority="316" stopIfTrue="1">
      <formula>$I497=""</formula>
    </cfRule>
  </conditionalFormatting>
  <conditionalFormatting sqref="L455:L464">
    <cfRule type="expression" priority="309" stopIfTrue="1">
      <formula>$I455=""</formula>
    </cfRule>
  </conditionalFormatting>
  <conditionalFormatting sqref="M455:N464">
    <cfRule type="expression" priority="302" stopIfTrue="1">
      <formula>$I455=""</formula>
    </cfRule>
  </conditionalFormatting>
  <conditionalFormatting sqref="M433:N433">
    <cfRule type="expression" priority="169" stopIfTrue="1">
      <formula>$I433=""</formula>
    </cfRule>
  </conditionalFormatting>
  <conditionalFormatting sqref="M451:N451">
    <cfRule type="expression" priority="155" stopIfTrue="1">
      <formula>$I451=""</formula>
    </cfRule>
  </conditionalFormatting>
  <conditionalFormatting sqref="L410:L416 L418:L430">
    <cfRule type="expression" priority="295" stopIfTrue="1">
      <formula>$I410=""</formula>
    </cfRule>
  </conditionalFormatting>
  <conditionalFormatting sqref="M404:N404 M414:N415 M418:N419 M426:N426 M429:N429 M409:N411 M406:N407">
    <cfRule type="expression" priority="288" stopIfTrue="1">
      <formula>$I404=""</formula>
    </cfRule>
  </conditionalFormatting>
  <conditionalFormatting sqref="M412:N413">
    <cfRule type="expression" priority="281" stopIfTrue="1">
      <formula>$I412=""</formula>
    </cfRule>
  </conditionalFormatting>
  <conditionalFormatting sqref="M416:N416">
    <cfRule type="expression" priority="274" stopIfTrue="1">
      <formula>$I416=""</formula>
    </cfRule>
  </conditionalFormatting>
  <conditionalFormatting sqref="M420:N421">
    <cfRule type="expression" priority="267" stopIfTrue="1">
      <formula>$I420=""</formula>
    </cfRule>
  </conditionalFormatting>
  <conditionalFormatting sqref="M422:N422">
    <cfRule type="expression" priority="260" stopIfTrue="1">
      <formula>$I422=""</formula>
    </cfRule>
  </conditionalFormatting>
  <conditionalFormatting sqref="M423:N424">
    <cfRule type="expression" priority="253" stopIfTrue="1">
      <formula>$I423=""</formula>
    </cfRule>
  </conditionalFormatting>
  <conditionalFormatting sqref="M425:N425">
    <cfRule type="expression" priority="246" stopIfTrue="1">
      <formula>$I425=""</formula>
    </cfRule>
  </conditionalFormatting>
  <conditionalFormatting sqref="M437:N437">
    <cfRule type="expression" priority="239" stopIfTrue="1">
      <formula>$I437=""</formula>
    </cfRule>
  </conditionalFormatting>
  <conditionalFormatting sqref="N436">
    <cfRule type="expression" priority="232" stopIfTrue="1">
      <formula>$I436=""</formula>
    </cfRule>
  </conditionalFormatting>
  <conditionalFormatting sqref="M435:N435">
    <cfRule type="expression" priority="225" stopIfTrue="1">
      <formula>$I435=""</formula>
    </cfRule>
  </conditionalFormatting>
  <conditionalFormatting sqref="M434:N434">
    <cfRule type="expression" priority="218" stopIfTrue="1">
      <formula>$I434=""</formula>
    </cfRule>
  </conditionalFormatting>
  <conditionalFormatting sqref="M436">
    <cfRule type="expression" priority="211" stopIfTrue="1">
      <formula>$I436=""</formula>
    </cfRule>
  </conditionalFormatting>
  <conditionalFormatting sqref="M430:N431">
    <cfRule type="expression" priority="204" stopIfTrue="1">
      <formula>$I430=""</formula>
    </cfRule>
  </conditionalFormatting>
  <conditionalFormatting sqref="N427">
    <cfRule type="expression" priority="197" stopIfTrue="1">
      <formula>$I427=""</formula>
    </cfRule>
  </conditionalFormatting>
  <conditionalFormatting sqref="M428:N428">
    <cfRule type="expression" priority="190" stopIfTrue="1">
      <formula>$I428=""</formula>
    </cfRule>
  </conditionalFormatting>
  <conditionalFormatting sqref="M427">
    <cfRule type="expression" priority="183" stopIfTrue="1">
      <formula>$I427=""</formula>
    </cfRule>
  </conditionalFormatting>
  <conditionalFormatting sqref="M432:N432">
    <cfRule type="expression" priority="176" stopIfTrue="1">
      <formula>$I432=""</formula>
    </cfRule>
  </conditionalFormatting>
  <conditionalFormatting sqref="L451">
    <cfRule type="expression" priority="162" stopIfTrue="1">
      <formula>$I451=""</formula>
    </cfRule>
  </conditionalFormatting>
  <conditionalFormatting sqref="L408">
    <cfRule type="expression" priority="148" stopIfTrue="1">
      <formula>$I408=""</formula>
    </cfRule>
  </conditionalFormatting>
  <conditionalFormatting sqref="M408:N408">
    <cfRule type="expression" priority="141" stopIfTrue="1">
      <formula>$I408=""</formula>
    </cfRule>
  </conditionalFormatting>
  <conditionalFormatting sqref="L405">
    <cfRule type="expression" priority="134" stopIfTrue="1">
      <formula>$I405=""</formula>
    </cfRule>
  </conditionalFormatting>
  <conditionalFormatting sqref="M405:N405">
    <cfRule type="expression" priority="127" stopIfTrue="1">
      <formula>$I405=""</formula>
    </cfRule>
  </conditionalFormatting>
  <conditionalFormatting sqref="L417">
    <cfRule type="expression" priority="120" stopIfTrue="1">
      <formula>$I417=""</formula>
    </cfRule>
  </conditionalFormatting>
  <conditionalFormatting sqref="M417:N417">
    <cfRule type="expression" priority="113" stopIfTrue="1">
      <formula>$I417=""</formula>
    </cfRule>
  </conditionalFormatting>
  <conditionalFormatting sqref="M452:N452">
    <cfRule type="expression" priority="99" stopIfTrue="1">
      <formula>$I452=""</formula>
    </cfRule>
  </conditionalFormatting>
  <conditionalFormatting sqref="L452">
    <cfRule type="expression" priority="106" stopIfTrue="1">
      <formula>$I452=""</formula>
    </cfRule>
  </conditionalFormatting>
  <conditionalFormatting sqref="M450:N450">
    <cfRule type="expression" priority="85" stopIfTrue="1">
      <formula>$I450=""</formula>
    </cfRule>
  </conditionalFormatting>
  <conditionalFormatting sqref="L450">
    <cfRule type="expression" priority="92" stopIfTrue="1">
      <formula>$I450=""</formula>
    </cfRule>
  </conditionalFormatting>
  <conditionalFormatting sqref="U640">
    <cfRule type="expression" priority="71" stopIfTrue="1">
      <formula>$I640=""</formula>
    </cfRule>
  </conditionalFormatting>
  <conditionalFormatting sqref="M502">
    <cfRule type="expression" priority="64" stopIfTrue="1">
      <formula>$I502=""</formula>
    </cfRule>
  </conditionalFormatting>
  <conditionalFormatting sqref="M513">
    <cfRule type="expression" priority="57" stopIfTrue="1">
      <formula>$I513=""</formula>
    </cfRule>
  </conditionalFormatting>
  <conditionalFormatting sqref="M520">
    <cfRule type="expression" priority="50" stopIfTrue="1">
      <formula>$I520=""</formula>
    </cfRule>
  </conditionalFormatting>
  <conditionalFormatting sqref="M628">
    <cfRule type="expression" priority="43" stopIfTrue="1">
      <formula>$I628=""</formula>
    </cfRule>
  </conditionalFormatting>
  <conditionalFormatting sqref="M632">
    <cfRule type="expression" priority="36" stopIfTrue="1">
      <formula>$I632=""</formula>
    </cfRule>
  </conditionalFormatting>
  <conditionalFormatting sqref="M763">
    <cfRule type="expression" priority="29" stopIfTrue="1">
      <formula>$I763=""</formula>
    </cfRule>
  </conditionalFormatting>
  <conditionalFormatting sqref="U625">
    <cfRule type="expression" priority="22" stopIfTrue="1">
      <formula>$I625=""</formula>
    </cfRule>
  </conditionalFormatting>
  <conditionalFormatting sqref="U624">
    <cfRule type="expression" priority="15" stopIfTrue="1">
      <formula>$I624=""</formula>
    </cfRule>
  </conditionalFormatting>
  <conditionalFormatting sqref="U623">
    <cfRule type="expression" priority="8" stopIfTrue="1">
      <formula>$I623=""</formula>
    </cfRule>
  </conditionalFormatting>
  <conditionalFormatting sqref="U622">
    <cfRule type="expression" priority="1" stopIfTrue="1">
      <formula>$I622=""</formula>
    </cfRule>
  </conditionalFormatting>
  <pageMargins left="0.51181102362204722" right="0.51181102362204722" top="0.78740157480314965" bottom="0.78740157480314965" header="0.31496062992125984" footer="0.31496062992125984"/>
  <pageSetup paperSize="9" scale="50"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711" stopIfTrue="1" id="{8A03000F-1D96-4D01-B410-201A3ABD707F}">
            <xm:f>$I14=DADOS!$AE$4</xm:f>
            <x14:dxf>
              <font>
                <b/>
                <i val="0"/>
                <color theme="0"/>
              </font>
              <fill>
                <patternFill>
                  <bgColor theme="8"/>
                </patternFill>
              </fill>
            </x14:dxf>
          </x14:cfRule>
          <x14:cfRule type="expression" priority="2712" stopIfTrue="1" id="{CA08CD34-F570-47C0-B4DF-711C61A1AB05}">
            <xm:f>$I14=DADOS!$AE$5</xm:f>
            <x14:dxf>
              <font>
                <b/>
                <i val="0"/>
              </font>
              <fill>
                <patternFill>
                  <bgColor theme="8" tint="0.39994506668294322"/>
                </patternFill>
              </fill>
            </x14:dxf>
          </x14:cfRule>
          <x14:cfRule type="expression" priority="2713" stopIfTrue="1" id="{E7006584-56C2-4461-BF26-776BC14E6D94}">
            <xm:f>$I14=DADOS!$AE$6</xm:f>
            <x14:dxf>
              <font>
                <b/>
                <i val="0"/>
              </font>
              <fill>
                <patternFill>
                  <bgColor theme="8" tint="0.59996337778862885"/>
                </patternFill>
              </fill>
            </x14:dxf>
          </x14:cfRule>
          <x14:cfRule type="expression" priority="2714" stopIfTrue="1" id="{FC1B9068-9CEC-49D6-959F-5E03A3F5066E}">
            <xm:f>$I14=DADOS!$AE$7</xm:f>
            <x14:dxf>
              <font>
                <b/>
                <i val="0"/>
              </font>
              <fill>
                <patternFill>
                  <bgColor theme="8" tint="0.79998168889431442"/>
                </patternFill>
              </fill>
            </x14:dxf>
          </x14:cfRule>
          <x14:cfRule type="expression" priority="2715" stopIfTrue="1" id="{23529A34-DE30-4487-9098-F884B7447926}">
            <xm:f>$I14=DADOS!$AE$8</xm:f>
            <x14:dxf>
              <font>
                <color theme="8" tint="-0.24994659260841701"/>
              </font>
              <fill>
                <patternFill>
                  <bgColor theme="0"/>
                </patternFill>
              </fill>
              <border>
                <bottom style="thin">
                  <color rgb="FF0070C0"/>
                </bottom>
                <vertical/>
                <horizontal/>
              </border>
            </x14:dxf>
          </x14:cfRule>
          <x14:cfRule type="expression" priority="2716" stopIfTrue="1" id="{A3270B09-72D8-4E23-82E3-4222B9BAA039}">
            <xm:f>$I14=DADOS!$AE$9</xm:f>
            <x14:dxf>
              <font>
                <b/>
                <i val="0"/>
                <color theme="0"/>
              </font>
              <fill>
                <patternFill>
                  <bgColor theme="8"/>
                </patternFill>
              </fill>
            </x14:dxf>
          </x14:cfRule>
          <xm:sqref>L396:L398 L402:L404 L544 U573:U575 L332:M334 L350 L345:L346 N376:N377 L555 M566:N566 L562:L566 L382:L383 L546:L547 L542 U601:U617 U532:U540 U355:U361 L356:M361 N354:N361 L498:L503 M907 L929 U911:U920 N716:N718 L717:M718 U781:U784 L522 U504:U521 U465:U496 L465:L469 L453:L454 L409 L406:L407 L431:L449 M438:N449 L520 L763 L14:U29 L76:U101 L31:U74 O394:U398 O402:U464 L569:U572 L940:U955 L167:U196 L227:U228 L380:U381 L399:U400 O541:U547 L199:U225 L103:U163 L231:U259 O330:U339 O345:U350 L362:U364 O555:U559 O562:U566 L567:U567 L327:U329 L386:U389 N382:U385 L264:U293 L601:T619 L647:U663 L340:U344 L369:U375 L536:T540 O356:T361 L301:U321 O470:U517 L665:U716 L958:U959 L909:U910 L906:U906 N929:U929 L818:U882 L960:T968 L969:U972 O717:U718 L719:U737 L754:U762 L782:T784 L930:U933 O522:U531 L518:T519 O465:T469 L641:U645 L521:T521 N520:T520 L764:U768 N763:U763 L975:U982 O75:U75 O30:U30 L401:T401 L560:U561 L901:U901 L777:U781 L785:U806 L770:U774 L808:U816 L922:U923 L749:U752 O934:U939 O229:T230 N226:U226 L262:T263 O261:T261 L260:T260 L379:T379 O390:T393 L568:T568 L197:T198 L574:U584 L622:T625 L620:U621 O573:U573 L634:U635 L636:T640 O588:T591 L585:T587 O102:T102 O376:T378 O548:T554 N164:U166 O322:T326 L351:U351 O352:U355 O532:T532 L592:T592 O593:T593 L594:T598 L599:U600 L646:T646 O365:U366 O533:U535 O368:T368 L367:T367 N753:T753 L294:T296 L300:T300 O299:T299 O297:U298 O626:T627 O629:T633 N628:T628 N769:U769 O775:U776 L957:T957 N817:U817 N807:U807 L894:U894 O883:U893 L911:T915 O902:U905 O907:U908 O916:U921 O924:U928 L896:U896 O895:U895 O897:U900 L739:U747 N738:T738 N748:T748 O664:T664 O956:T956 O973:U974</xm:sqref>
        </x14:conditionalFormatting>
        <x14:conditionalFormatting xmlns:xm="http://schemas.microsoft.com/office/excel/2006/main">
          <x14:cfRule type="expression" priority="2697" stopIfTrue="1" id="{A5C71F00-E056-43E5-8C05-BA964E264498}">
            <xm:f>$I75=DADOS!$AE$4</xm:f>
            <x14:dxf>
              <font>
                <b/>
                <i val="0"/>
                <color theme="0"/>
              </font>
              <fill>
                <patternFill>
                  <bgColor theme="8"/>
                </patternFill>
              </fill>
            </x14:dxf>
          </x14:cfRule>
          <x14:cfRule type="expression" priority="2698" stopIfTrue="1" id="{1A2D1FB9-C8DD-450B-8638-CDA80112729E}">
            <xm:f>$I75=DADOS!$AE$5</xm:f>
            <x14:dxf>
              <font>
                <b/>
                <i val="0"/>
              </font>
              <fill>
                <patternFill>
                  <bgColor theme="8" tint="0.39994506668294322"/>
                </patternFill>
              </fill>
            </x14:dxf>
          </x14:cfRule>
          <x14:cfRule type="expression" priority="2699" stopIfTrue="1" id="{4BD22A3C-A4AD-4BEA-9195-09D0750DBA62}">
            <xm:f>$I75=DADOS!$AE$6</xm:f>
            <x14:dxf>
              <font>
                <b/>
                <i val="0"/>
              </font>
              <fill>
                <patternFill>
                  <bgColor theme="8" tint="0.59996337778862885"/>
                </patternFill>
              </fill>
            </x14:dxf>
          </x14:cfRule>
          <x14:cfRule type="expression" priority="2700" stopIfTrue="1" id="{73BF0F7E-8C4C-4B34-8466-D5E681D72A43}">
            <xm:f>$I75=DADOS!$AE$7</xm:f>
            <x14:dxf>
              <font>
                <b/>
                <i val="0"/>
              </font>
              <fill>
                <patternFill>
                  <bgColor theme="8" tint="0.79998168889431442"/>
                </patternFill>
              </fill>
            </x14:dxf>
          </x14:cfRule>
          <x14:cfRule type="expression" priority="2701" stopIfTrue="1" id="{BFD8CFEF-A257-43B2-9F1E-8AB0DA0132E8}">
            <xm:f>$I75=DADOS!$AE$8</xm:f>
            <x14:dxf>
              <font>
                <color theme="8" tint="-0.24994659260841701"/>
              </font>
              <fill>
                <patternFill>
                  <bgColor theme="0"/>
                </patternFill>
              </fill>
              <border>
                <bottom style="thin">
                  <color rgb="FF0070C0"/>
                </bottom>
                <vertical/>
                <horizontal/>
              </border>
            </x14:dxf>
          </x14:cfRule>
          <x14:cfRule type="expression" priority="2702" stopIfTrue="1" id="{17558BB0-33F3-4528-B49D-DC9FC906DA09}">
            <xm:f>$I75=DADOS!$AE$9</xm:f>
            <x14:dxf>
              <font>
                <b/>
                <i val="0"/>
                <color theme="0"/>
              </font>
              <fill>
                <patternFill>
                  <bgColor theme="8"/>
                </patternFill>
              </fill>
            </x14:dxf>
          </x14:cfRule>
          <xm:sqref>L75:M75</xm:sqref>
        </x14:conditionalFormatting>
        <x14:conditionalFormatting xmlns:xm="http://schemas.microsoft.com/office/excel/2006/main">
          <x14:cfRule type="expression" priority="2690" stopIfTrue="1" id="{9C429662-B2F3-4B55-8296-66C635328A4B}">
            <xm:f>$I75=DADOS!$AE$4</xm:f>
            <x14:dxf>
              <font>
                <b/>
                <i val="0"/>
                <color theme="0"/>
              </font>
              <fill>
                <patternFill>
                  <bgColor theme="8"/>
                </patternFill>
              </fill>
            </x14:dxf>
          </x14:cfRule>
          <x14:cfRule type="expression" priority="2691" stopIfTrue="1" id="{4E8F47E8-9545-484C-BCFB-09609B0D6813}">
            <xm:f>$I75=DADOS!$AE$5</xm:f>
            <x14:dxf>
              <font>
                <b/>
                <i val="0"/>
              </font>
              <fill>
                <patternFill>
                  <bgColor theme="8" tint="0.39994506668294322"/>
                </patternFill>
              </fill>
            </x14:dxf>
          </x14:cfRule>
          <x14:cfRule type="expression" priority="2692" stopIfTrue="1" id="{16BC6284-E371-4261-8E83-F983347BBD17}">
            <xm:f>$I75=DADOS!$AE$6</xm:f>
            <x14:dxf>
              <font>
                <b/>
                <i val="0"/>
              </font>
              <fill>
                <patternFill>
                  <bgColor theme="8" tint="0.59996337778862885"/>
                </patternFill>
              </fill>
            </x14:dxf>
          </x14:cfRule>
          <x14:cfRule type="expression" priority="2693" stopIfTrue="1" id="{A0247609-0F0D-4BFD-9C3F-2D17F415E95E}">
            <xm:f>$I75=DADOS!$AE$7</xm:f>
            <x14:dxf>
              <font>
                <b/>
                <i val="0"/>
              </font>
              <fill>
                <patternFill>
                  <bgColor theme="8" tint="0.79998168889431442"/>
                </patternFill>
              </fill>
            </x14:dxf>
          </x14:cfRule>
          <x14:cfRule type="expression" priority="2694" stopIfTrue="1" id="{353F2BD2-D2F1-4C4B-A076-4CBFEF878D51}">
            <xm:f>$I75=DADOS!$AE$8</xm:f>
            <x14:dxf>
              <font>
                <color theme="8" tint="-0.24994659260841701"/>
              </font>
              <fill>
                <patternFill>
                  <bgColor theme="0"/>
                </patternFill>
              </fill>
              <border>
                <bottom style="thin">
                  <color rgb="FF0070C0"/>
                </bottom>
                <vertical/>
                <horizontal/>
              </border>
            </x14:dxf>
          </x14:cfRule>
          <x14:cfRule type="expression" priority="2695" stopIfTrue="1" id="{D162E4F0-4D08-4CE6-A347-8770BE6AC02C}">
            <xm:f>$I75=DADOS!$AE$9</xm:f>
            <x14:dxf>
              <font>
                <b/>
                <i val="0"/>
                <color theme="0"/>
              </font>
              <fill>
                <patternFill>
                  <bgColor theme="8"/>
                </patternFill>
              </fill>
            </x14:dxf>
          </x14:cfRule>
          <xm:sqref>N75</xm:sqref>
        </x14:conditionalFormatting>
        <x14:conditionalFormatting xmlns:xm="http://schemas.microsoft.com/office/excel/2006/main">
          <x14:cfRule type="expression" priority="2683" stopIfTrue="1" id="{50E22A0E-6624-4467-B86C-C87A422F17E3}">
            <xm:f>$I30=DADOS!$AE$4</xm:f>
            <x14:dxf>
              <font>
                <b/>
                <i val="0"/>
                <color theme="0"/>
              </font>
              <fill>
                <patternFill>
                  <bgColor theme="8"/>
                </patternFill>
              </fill>
            </x14:dxf>
          </x14:cfRule>
          <x14:cfRule type="expression" priority="2684" stopIfTrue="1" id="{82BD6951-5CBF-41A0-AA5E-F61F37DC31F8}">
            <xm:f>$I30=DADOS!$AE$5</xm:f>
            <x14:dxf>
              <font>
                <b/>
                <i val="0"/>
              </font>
              <fill>
                <patternFill>
                  <bgColor theme="8" tint="0.39994506668294322"/>
                </patternFill>
              </fill>
            </x14:dxf>
          </x14:cfRule>
          <x14:cfRule type="expression" priority="2685" stopIfTrue="1" id="{EB9CA8BA-3C71-4476-A9FA-EA4CEBE53AFE}">
            <xm:f>$I30=DADOS!$AE$6</xm:f>
            <x14:dxf>
              <font>
                <b/>
                <i val="0"/>
              </font>
              <fill>
                <patternFill>
                  <bgColor theme="8" tint="0.59996337778862885"/>
                </patternFill>
              </fill>
            </x14:dxf>
          </x14:cfRule>
          <x14:cfRule type="expression" priority="2686" stopIfTrue="1" id="{0EAE2EF7-FD00-450F-8446-499E09AA89C5}">
            <xm:f>$I30=DADOS!$AE$7</xm:f>
            <x14:dxf>
              <font>
                <b/>
                <i val="0"/>
              </font>
              <fill>
                <patternFill>
                  <bgColor theme="8" tint="0.79998168889431442"/>
                </patternFill>
              </fill>
            </x14:dxf>
          </x14:cfRule>
          <x14:cfRule type="expression" priority="2687" stopIfTrue="1" id="{FD1650C5-5E64-4A3E-A1FA-AE4D5A354253}">
            <xm:f>$I30=DADOS!$AE$8</xm:f>
            <x14:dxf>
              <font>
                <color theme="8" tint="-0.24994659260841701"/>
              </font>
              <fill>
                <patternFill>
                  <bgColor theme="0"/>
                </patternFill>
              </fill>
              <border>
                <bottom style="thin">
                  <color rgb="FF0070C0"/>
                </bottom>
                <vertical/>
                <horizontal/>
              </border>
            </x14:dxf>
          </x14:cfRule>
          <x14:cfRule type="expression" priority="2688" stopIfTrue="1" id="{CFCB091F-5C8F-4121-B08C-8F2AB5D0420B}">
            <xm:f>$I30=DADOS!$AE$9</xm:f>
            <x14:dxf>
              <font>
                <b/>
                <i val="0"/>
                <color theme="0"/>
              </font>
              <fill>
                <patternFill>
                  <bgColor theme="8"/>
                </patternFill>
              </fill>
            </x14:dxf>
          </x14:cfRule>
          <xm:sqref>L30:M30</xm:sqref>
        </x14:conditionalFormatting>
        <x14:conditionalFormatting xmlns:xm="http://schemas.microsoft.com/office/excel/2006/main">
          <x14:cfRule type="expression" priority="2676" stopIfTrue="1" id="{91443606-41E2-4B28-AD60-A7BEE0AFA4BA}">
            <xm:f>$I30=DADOS!$AE$4</xm:f>
            <x14:dxf>
              <font>
                <b/>
                <i val="0"/>
                <color theme="0"/>
              </font>
              <fill>
                <patternFill>
                  <bgColor theme="8"/>
                </patternFill>
              </fill>
            </x14:dxf>
          </x14:cfRule>
          <x14:cfRule type="expression" priority="2677" stopIfTrue="1" id="{E426A39A-05D0-44C2-8CE6-DD122D93C9EA}">
            <xm:f>$I30=DADOS!$AE$5</xm:f>
            <x14:dxf>
              <font>
                <b/>
                <i val="0"/>
              </font>
              <fill>
                <patternFill>
                  <bgColor theme="8" tint="0.39994506668294322"/>
                </patternFill>
              </fill>
            </x14:dxf>
          </x14:cfRule>
          <x14:cfRule type="expression" priority="2678" stopIfTrue="1" id="{23782221-558F-447E-B3EB-4514D1E4DC28}">
            <xm:f>$I30=DADOS!$AE$6</xm:f>
            <x14:dxf>
              <font>
                <b/>
                <i val="0"/>
              </font>
              <fill>
                <patternFill>
                  <bgColor theme="8" tint="0.59996337778862885"/>
                </patternFill>
              </fill>
            </x14:dxf>
          </x14:cfRule>
          <x14:cfRule type="expression" priority="2679" stopIfTrue="1" id="{5CBD5EFD-3A61-40C2-86D0-50B220077BAA}">
            <xm:f>$I30=DADOS!$AE$7</xm:f>
            <x14:dxf>
              <font>
                <b/>
                <i val="0"/>
              </font>
              <fill>
                <patternFill>
                  <bgColor theme="8" tint="0.79998168889431442"/>
                </patternFill>
              </fill>
            </x14:dxf>
          </x14:cfRule>
          <x14:cfRule type="expression" priority="2680" stopIfTrue="1" id="{D2090F04-1043-4826-9559-D4166CCD3510}">
            <xm:f>$I30=DADOS!$AE$8</xm:f>
            <x14:dxf>
              <font>
                <color theme="8" tint="-0.24994659260841701"/>
              </font>
              <fill>
                <patternFill>
                  <bgColor theme="0"/>
                </patternFill>
              </fill>
              <border>
                <bottom style="thin">
                  <color rgb="FF0070C0"/>
                </bottom>
                <vertical/>
                <horizontal/>
              </border>
            </x14:dxf>
          </x14:cfRule>
          <x14:cfRule type="expression" priority="2681" stopIfTrue="1" id="{C09CD8F7-4DE8-4E9E-BED0-C5C190E93BB8}">
            <xm:f>$I30=DADOS!$AE$9</xm:f>
            <x14:dxf>
              <font>
                <b/>
                <i val="0"/>
                <color theme="0"/>
              </font>
              <fill>
                <patternFill>
                  <bgColor theme="8"/>
                </patternFill>
              </fill>
            </x14:dxf>
          </x14:cfRule>
          <xm:sqref>N30</xm:sqref>
        </x14:conditionalFormatting>
        <x14:conditionalFormatting xmlns:xm="http://schemas.microsoft.com/office/excel/2006/main">
          <x14:cfRule type="expression" priority="2641" stopIfTrue="1" id="{8E180689-8C83-4980-8180-55EBA36C74A9}">
            <xm:f>$I396=DADOS!$AE$4</xm:f>
            <x14:dxf>
              <font>
                <b/>
                <i val="0"/>
                <color theme="0"/>
              </font>
              <fill>
                <patternFill>
                  <bgColor theme="8"/>
                </patternFill>
              </fill>
            </x14:dxf>
          </x14:cfRule>
          <x14:cfRule type="expression" priority="2642" stopIfTrue="1" id="{49919599-84ED-42BF-974B-6A6AE7799050}">
            <xm:f>$I396=DADOS!$AE$5</xm:f>
            <x14:dxf>
              <font>
                <b/>
                <i val="0"/>
              </font>
              <fill>
                <patternFill>
                  <bgColor theme="8" tint="0.39994506668294322"/>
                </patternFill>
              </fill>
            </x14:dxf>
          </x14:cfRule>
          <x14:cfRule type="expression" priority="2643" stopIfTrue="1" id="{8DA2AA62-794C-42FA-B479-929F2D97E564}">
            <xm:f>$I396=DADOS!$AE$6</xm:f>
            <x14:dxf>
              <font>
                <b/>
                <i val="0"/>
              </font>
              <fill>
                <patternFill>
                  <bgColor theme="8" tint="0.59996337778862885"/>
                </patternFill>
              </fill>
            </x14:dxf>
          </x14:cfRule>
          <x14:cfRule type="expression" priority="2644" stopIfTrue="1" id="{88B6BD9A-02E3-4E8A-A1B0-0181FE0005CF}">
            <xm:f>$I396=DADOS!$AE$7</xm:f>
            <x14:dxf>
              <font>
                <b/>
                <i val="0"/>
              </font>
              <fill>
                <patternFill>
                  <bgColor theme="8" tint="0.79998168889431442"/>
                </patternFill>
              </fill>
            </x14:dxf>
          </x14:cfRule>
          <x14:cfRule type="expression" priority="2645" stopIfTrue="1" id="{6F5B91DC-E387-48AC-B5B4-543FE04BA96A}">
            <xm:f>$I396=DADOS!$AE$8</xm:f>
            <x14:dxf>
              <font>
                <color theme="8" tint="-0.24994659260841701"/>
              </font>
              <fill>
                <patternFill>
                  <bgColor theme="0"/>
                </patternFill>
              </fill>
              <border>
                <bottom style="thin">
                  <color rgb="FF0070C0"/>
                </bottom>
                <vertical/>
                <horizontal/>
              </border>
            </x14:dxf>
          </x14:cfRule>
          <x14:cfRule type="expression" priority="2646" stopIfTrue="1" id="{C7F4772E-A6E0-476B-A2D4-96620B090469}">
            <xm:f>$I396=DADOS!$AE$9</xm:f>
            <x14:dxf>
              <font>
                <b/>
                <i val="0"/>
                <color theme="0"/>
              </font>
              <fill>
                <patternFill>
                  <bgColor theme="8"/>
                </patternFill>
              </fill>
            </x14:dxf>
          </x14:cfRule>
          <xm:sqref>M522:N522 N555 M396:N398 M402:N403 N562:N565 M544:N544 M546 M542:N542 M498:N501 M465:N469 M453:N454 N502</xm:sqref>
        </x14:conditionalFormatting>
        <x14:conditionalFormatting xmlns:xm="http://schemas.microsoft.com/office/excel/2006/main">
          <x14:cfRule type="expression" priority="2634" stopIfTrue="1" id="{B42EF517-2FAA-4D7B-898E-DCB940240C78}">
            <xm:f>$I503=DADOS!$AE$4</xm:f>
            <x14:dxf>
              <font>
                <b/>
                <i val="0"/>
                <color theme="0"/>
              </font>
              <fill>
                <patternFill>
                  <bgColor theme="8"/>
                </patternFill>
              </fill>
            </x14:dxf>
          </x14:cfRule>
          <x14:cfRule type="expression" priority="2635" stopIfTrue="1" id="{83ECEEEE-D296-44AE-B933-F77695E202DE}">
            <xm:f>$I503=DADOS!$AE$5</xm:f>
            <x14:dxf>
              <font>
                <b/>
                <i val="0"/>
              </font>
              <fill>
                <patternFill>
                  <bgColor theme="8" tint="0.39994506668294322"/>
                </patternFill>
              </fill>
            </x14:dxf>
          </x14:cfRule>
          <x14:cfRule type="expression" priority="2636" stopIfTrue="1" id="{A6AB6EF3-EA90-4A92-A23B-1E0330EBBF20}">
            <xm:f>$I503=DADOS!$AE$6</xm:f>
            <x14:dxf>
              <font>
                <b/>
                <i val="0"/>
              </font>
              <fill>
                <patternFill>
                  <bgColor theme="8" tint="0.59996337778862885"/>
                </patternFill>
              </fill>
            </x14:dxf>
          </x14:cfRule>
          <x14:cfRule type="expression" priority="2637" stopIfTrue="1" id="{A0B2598B-A8DD-490F-8310-693B49011F9B}">
            <xm:f>$I503=DADOS!$AE$7</xm:f>
            <x14:dxf>
              <font>
                <b/>
                <i val="0"/>
              </font>
              <fill>
                <patternFill>
                  <bgColor theme="8" tint="0.79998168889431442"/>
                </patternFill>
              </fill>
            </x14:dxf>
          </x14:cfRule>
          <x14:cfRule type="expression" priority="2638" stopIfTrue="1" id="{F11C49B9-A241-422A-A31C-FFE0C0C7EB84}">
            <xm:f>$I503=DADOS!$AE$8</xm:f>
            <x14:dxf>
              <font>
                <color theme="8" tint="-0.24994659260841701"/>
              </font>
              <fill>
                <patternFill>
                  <bgColor theme="0"/>
                </patternFill>
              </fill>
              <border>
                <bottom style="thin">
                  <color rgb="FF0070C0"/>
                </bottom>
                <vertical/>
                <horizontal/>
              </border>
            </x14:dxf>
          </x14:cfRule>
          <x14:cfRule type="expression" priority="2639" stopIfTrue="1" id="{BFB7E3F8-D55B-492A-B2F1-5BC15459C291}">
            <xm:f>$I503=DADOS!$AE$9</xm:f>
            <x14:dxf>
              <font>
                <b/>
                <i val="0"/>
                <color theme="0"/>
              </font>
              <fill>
                <patternFill>
                  <bgColor theme="8"/>
                </patternFill>
              </fill>
            </x14:dxf>
          </x14:cfRule>
          <xm:sqref>M503:N503</xm:sqref>
        </x14:conditionalFormatting>
        <x14:conditionalFormatting xmlns:xm="http://schemas.microsoft.com/office/excel/2006/main">
          <x14:cfRule type="expression" priority="2627" stopIfTrue="1" id="{3295C7D2-174B-4D40-A14C-C61D93E89E2D}">
            <xm:f>$I547=DADOS!$AE$4</xm:f>
            <x14:dxf>
              <font>
                <b/>
                <i val="0"/>
                <color theme="0"/>
              </font>
              <fill>
                <patternFill>
                  <bgColor theme="8"/>
                </patternFill>
              </fill>
            </x14:dxf>
          </x14:cfRule>
          <x14:cfRule type="expression" priority="2628" stopIfTrue="1" id="{A0777105-B124-44CD-9E1C-6DECF7615FAB}">
            <xm:f>$I547=DADOS!$AE$5</xm:f>
            <x14:dxf>
              <font>
                <b/>
                <i val="0"/>
              </font>
              <fill>
                <patternFill>
                  <bgColor theme="8" tint="0.39994506668294322"/>
                </patternFill>
              </fill>
            </x14:dxf>
          </x14:cfRule>
          <x14:cfRule type="expression" priority="2629" stopIfTrue="1" id="{C033F452-BC7E-4980-A4F4-F7C4CADDF649}">
            <xm:f>$I547=DADOS!$AE$6</xm:f>
            <x14:dxf>
              <font>
                <b/>
                <i val="0"/>
              </font>
              <fill>
                <patternFill>
                  <bgColor theme="8" tint="0.59996337778862885"/>
                </patternFill>
              </fill>
            </x14:dxf>
          </x14:cfRule>
          <x14:cfRule type="expression" priority="2630" stopIfTrue="1" id="{381510B3-9154-417A-9E25-165E02419220}">
            <xm:f>$I547=DADOS!$AE$7</xm:f>
            <x14:dxf>
              <font>
                <b/>
                <i val="0"/>
              </font>
              <fill>
                <patternFill>
                  <bgColor theme="8" tint="0.79998168889431442"/>
                </patternFill>
              </fill>
            </x14:dxf>
          </x14:cfRule>
          <x14:cfRule type="expression" priority="2631" stopIfTrue="1" id="{4EDDAF88-2064-4C24-9B2A-892FC5365B85}">
            <xm:f>$I547=DADOS!$AE$8</xm:f>
            <x14:dxf>
              <font>
                <color theme="8" tint="-0.24994659260841701"/>
              </font>
              <fill>
                <patternFill>
                  <bgColor theme="0"/>
                </patternFill>
              </fill>
              <border>
                <bottom style="thin">
                  <color rgb="FF0070C0"/>
                </bottom>
                <vertical/>
                <horizontal/>
              </border>
            </x14:dxf>
          </x14:cfRule>
          <x14:cfRule type="expression" priority="2632" stopIfTrue="1" id="{96B0F1C5-8909-4604-BE9E-18FDFF81E5FA}">
            <xm:f>$I547=DADOS!$AE$9</xm:f>
            <x14:dxf>
              <font>
                <b/>
                <i val="0"/>
                <color theme="0"/>
              </font>
              <fill>
                <patternFill>
                  <bgColor theme="8"/>
                </patternFill>
              </fill>
            </x14:dxf>
          </x14:cfRule>
          <xm:sqref>M547 M562:M565 M555</xm:sqref>
        </x14:conditionalFormatting>
        <x14:conditionalFormatting xmlns:xm="http://schemas.microsoft.com/office/excel/2006/main">
          <x14:cfRule type="expression" priority="2620" stopIfTrue="1" id="{59CBEC99-871A-4BAF-8A26-9A4FB5ED4F64}">
            <xm:f>$I394=DADOS!$AE$4</xm:f>
            <x14:dxf>
              <font>
                <b/>
                <i val="0"/>
                <color theme="0"/>
              </font>
              <fill>
                <patternFill>
                  <bgColor theme="8"/>
                </patternFill>
              </fill>
            </x14:dxf>
          </x14:cfRule>
          <x14:cfRule type="expression" priority="2621" stopIfTrue="1" id="{2245AB02-73CA-47C9-9C0E-DB86BB816A12}">
            <xm:f>$I394=DADOS!$AE$5</xm:f>
            <x14:dxf>
              <font>
                <b/>
                <i val="0"/>
              </font>
              <fill>
                <patternFill>
                  <bgColor theme="8" tint="0.39994506668294322"/>
                </patternFill>
              </fill>
            </x14:dxf>
          </x14:cfRule>
          <x14:cfRule type="expression" priority="2622" stopIfTrue="1" id="{4DD63074-9872-4B0A-8FB3-2C734D065193}">
            <xm:f>$I394=DADOS!$AE$6</xm:f>
            <x14:dxf>
              <font>
                <b/>
                <i val="0"/>
              </font>
              <fill>
                <patternFill>
                  <bgColor theme="8" tint="0.59996337778862885"/>
                </patternFill>
              </fill>
            </x14:dxf>
          </x14:cfRule>
          <x14:cfRule type="expression" priority="2623" stopIfTrue="1" id="{1F27DE58-1189-4ED8-AE3B-065E642A125D}">
            <xm:f>$I394=DADOS!$AE$7</xm:f>
            <x14:dxf>
              <font>
                <b/>
                <i val="0"/>
              </font>
              <fill>
                <patternFill>
                  <bgColor theme="8" tint="0.79998168889431442"/>
                </patternFill>
              </fill>
            </x14:dxf>
          </x14:cfRule>
          <x14:cfRule type="expression" priority="2624" stopIfTrue="1" id="{9217D701-C25E-4310-A7BE-7DA8102B14DB}">
            <xm:f>$I394=DADOS!$AE$8</xm:f>
            <x14:dxf>
              <font>
                <color theme="8" tint="-0.24994659260841701"/>
              </font>
              <fill>
                <patternFill>
                  <bgColor theme="0"/>
                </patternFill>
              </fill>
              <border>
                <bottom style="thin">
                  <color rgb="FF0070C0"/>
                </bottom>
                <vertical/>
                <horizontal/>
              </border>
            </x14:dxf>
          </x14:cfRule>
          <x14:cfRule type="expression" priority="2625" stopIfTrue="1" id="{9CEE9214-0135-4991-A6D5-85E15AB01336}">
            <xm:f>$I394=DADOS!$AE$9</xm:f>
            <x14:dxf>
              <font>
                <b/>
                <i val="0"/>
                <color theme="0"/>
              </font>
              <fill>
                <patternFill>
                  <bgColor theme="8"/>
                </patternFill>
              </fill>
            </x14:dxf>
          </x14:cfRule>
          <xm:sqref>L394:L395</xm:sqref>
        </x14:conditionalFormatting>
        <x14:conditionalFormatting xmlns:xm="http://schemas.microsoft.com/office/excel/2006/main">
          <x14:cfRule type="expression" priority="2613" stopIfTrue="1" id="{C2091144-7135-400B-A4CA-759C2BB57672}">
            <xm:f>$I394=DADOS!$AE$4</xm:f>
            <x14:dxf>
              <font>
                <b/>
                <i val="0"/>
                <color theme="0"/>
              </font>
              <fill>
                <patternFill>
                  <bgColor theme="8"/>
                </patternFill>
              </fill>
            </x14:dxf>
          </x14:cfRule>
          <x14:cfRule type="expression" priority="2614" stopIfTrue="1" id="{76A193BF-1066-437D-8A80-B560D5B5F92C}">
            <xm:f>$I394=DADOS!$AE$5</xm:f>
            <x14:dxf>
              <font>
                <b/>
                <i val="0"/>
              </font>
              <fill>
                <patternFill>
                  <bgColor theme="8" tint="0.39994506668294322"/>
                </patternFill>
              </fill>
            </x14:dxf>
          </x14:cfRule>
          <x14:cfRule type="expression" priority="2615" stopIfTrue="1" id="{D4FFC527-211D-4D14-9ACD-0B59A13303DF}">
            <xm:f>$I394=DADOS!$AE$6</xm:f>
            <x14:dxf>
              <font>
                <b/>
                <i val="0"/>
              </font>
              <fill>
                <patternFill>
                  <bgColor theme="8" tint="0.59996337778862885"/>
                </patternFill>
              </fill>
            </x14:dxf>
          </x14:cfRule>
          <x14:cfRule type="expression" priority="2616" stopIfTrue="1" id="{51BE19ED-3F46-4FD2-8BB6-9B07355602D9}">
            <xm:f>$I394=DADOS!$AE$7</xm:f>
            <x14:dxf>
              <font>
                <b/>
                <i val="0"/>
              </font>
              <fill>
                <patternFill>
                  <bgColor theme="8" tint="0.79998168889431442"/>
                </patternFill>
              </fill>
            </x14:dxf>
          </x14:cfRule>
          <x14:cfRule type="expression" priority="2617" stopIfTrue="1" id="{ADF7F443-F766-4596-8875-869FBB6CB7A8}">
            <xm:f>$I394=DADOS!$AE$8</xm:f>
            <x14:dxf>
              <font>
                <color theme="8" tint="-0.24994659260841701"/>
              </font>
              <fill>
                <patternFill>
                  <bgColor theme="0"/>
                </patternFill>
              </fill>
              <border>
                <bottom style="thin">
                  <color rgb="FF0070C0"/>
                </bottom>
                <vertical/>
                <horizontal/>
              </border>
            </x14:dxf>
          </x14:cfRule>
          <x14:cfRule type="expression" priority="2618" stopIfTrue="1" id="{7670289D-7F9D-4F47-9914-DD93A651842B}">
            <xm:f>$I394=DADOS!$AE$9</xm:f>
            <x14:dxf>
              <font>
                <b/>
                <i val="0"/>
                <color theme="0"/>
              </font>
              <fill>
                <patternFill>
                  <bgColor theme="8"/>
                </patternFill>
              </fill>
            </x14:dxf>
          </x14:cfRule>
          <xm:sqref>M394:N395</xm:sqref>
        </x14:conditionalFormatting>
        <x14:conditionalFormatting xmlns:xm="http://schemas.microsoft.com/office/excel/2006/main">
          <x14:cfRule type="expression" priority="2599" stopIfTrue="1" id="{3C300818-2AB3-4F4E-B0FA-0A5C8E4DF8B8}">
            <xm:f>$I401=DADOS!$AE$4</xm:f>
            <x14:dxf>
              <font>
                <b/>
                <i val="0"/>
                <color theme="0"/>
              </font>
              <fill>
                <patternFill>
                  <bgColor theme="8"/>
                </patternFill>
              </fill>
            </x14:dxf>
          </x14:cfRule>
          <x14:cfRule type="expression" priority="2600" stopIfTrue="1" id="{4B80F7A1-B32E-4CFA-8C7E-29EF45AB648E}">
            <xm:f>$I401=DADOS!$AE$5</xm:f>
            <x14:dxf>
              <font>
                <b/>
                <i val="0"/>
              </font>
              <fill>
                <patternFill>
                  <bgColor theme="8" tint="0.39994506668294322"/>
                </patternFill>
              </fill>
            </x14:dxf>
          </x14:cfRule>
          <x14:cfRule type="expression" priority="2601" stopIfTrue="1" id="{17EF920E-E2E0-4E51-AF7F-8C788B4456B8}">
            <xm:f>$I401=DADOS!$AE$6</xm:f>
            <x14:dxf>
              <font>
                <b/>
                <i val="0"/>
              </font>
              <fill>
                <patternFill>
                  <bgColor theme="8" tint="0.59996337778862885"/>
                </patternFill>
              </fill>
            </x14:dxf>
          </x14:cfRule>
          <x14:cfRule type="expression" priority="2602" stopIfTrue="1" id="{B58FBE0C-4B83-47D0-A37B-B85AFB2E0265}">
            <xm:f>$I401=DADOS!$AE$7</xm:f>
            <x14:dxf>
              <font>
                <b/>
                <i val="0"/>
              </font>
              <fill>
                <patternFill>
                  <bgColor theme="8" tint="0.79998168889431442"/>
                </patternFill>
              </fill>
            </x14:dxf>
          </x14:cfRule>
          <x14:cfRule type="expression" priority="2603" stopIfTrue="1" id="{4154C352-BE53-464B-AC6A-5B1265F646C7}">
            <xm:f>$I401=DADOS!$AE$8</xm:f>
            <x14:dxf>
              <font>
                <color theme="8" tint="-0.24994659260841701"/>
              </font>
              <fill>
                <patternFill>
                  <bgColor theme="0"/>
                </patternFill>
              </fill>
              <border>
                <bottom style="thin">
                  <color rgb="FF0070C0"/>
                </bottom>
                <vertical/>
                <horizontal/>
              </border>
            </x14:dxf>
          </x14:cfRule>
          <x14:cfRule type="expression" priority="2604" stopIfTrue="1" id="{745015E7-259D-498B-8A9B-5B217A56AB39}">
            <xm:f>$I401=DADOS!$AE$9</xm:f>
            <x14:dxf>
              <font>
                <b/>
                <i val="0"/>
                <color theme="0"/>
              </font>
              <fill>
                <patternFill>
                  <bgColor theme="8"/>
                </patternFill>
              </fill>
            </x14:dxf>
          </x14:cfRule>
          <xm:sqref>U401</xm:sqref>
        </x14:conditionalFormatting>
        <x14:conditionalFormatting xmlns:xm="http://schemas.microsoft.com/office/excel/2006/main">
          <x14:cfRule type="expression" priority="2592" stopIfTrue="1" id="{FBFD3A9D-AF03-45FB-97A1-E0FC9962D111}">
            <xm:f>$I401=DADOS!$AE$4</xm:f>
            <x14:dxf>
              <font>
                <b/>
                <i val="0"/>
                <color theme="0"/>
              </font>
              <fill>
                <patternFill>
                  <bgColor theme="8"/>
                </patternFill>
              </fill>
            </x14:dxf>
          </x14:cfRule>
          <x14:cfRule type="expression" priority="2593" stopIfTrue="1" id="{95F4B1F6-4EE3-407E-A5EA-1C92063B8157}">
            <xm:f>$I401=DADOS!$AE$5</xm:f>
            <x14:dxf>
              <font>
                <b/>
                <i val="0"/>
              </font>
              <fill>
                <patternFill>
                  <bgColor theme="8" tint="0.39994506668294322"/>
                </patternFill>
              </fill>
            </x14:dxf>
          </x14:cfRule>
          <x14:cfRule type="expression" priority="2594" stopIfTrue="1" id="{E756C7F6-1C2F-4C6F-858B-4499572D5F06}">
            <xm:f>$I401=DADOS!$AE$6</xm:f>
            <x14:dxf>
              <font>
                <b/>
                <i val="0"/>
              </font>
              <fill>
                <patternFill>
                  <bgColor theme="8" tint="0.59996337778862885"/>
                </patternFill>
              </fill>
            </x14:dxf>
          </x14:cfRule>
          <x14:cfRule type="expression" priority="2595" stopIfTrue="1" id="{EF6BA972-EC72-4411-80BB-CCE24E7C0788}">
            <xm:f>$I401=DADOS!$AE$7</xm:f>
            <x14:dxf>
              <font>
                <b/>
                <i val="0"/>
              </font>
              <fill>
                <patternFill>
                  <bgColor theme="8" tint="0.79998168889431442"/>
                </patternFill>
              </fill>
            </x14:dxf>
          </x14:cfRule>
          <x14:cfRule type="expression" priority="2596" stopIfTrue="1" id="{B92653C6-1DF7-428A-B7E4-D75E571C2886}">
            <xm:f>$I401=DADOS!$AE$8</xm:f>
            <x14:dxf>
              <font>
                <color theme="8" tint="-0.24994659260841701"/>
              </font>
              <fill>
                <patternFill>
                  <bgColor theme="0"/>
                </patternFill>
              </fill>
              <border>
                <bottom style="thin">
                  <color rgb="FF0070C0"/>
                </bottom>
                <vertical/>
                <horizontal/>
              </border>
            </x14:dxf>
          </x14:cfRule>
          <x14:cfRule type="expression" priority="2597" stopIfTrue="1" id="{878A8F6C-42A4-4CBF-AD14-DCADF7716952}">
            <xm:f>$I401=DADOS!$AE$9</xm:f>
            <x14:dxf>
              <font>
                <b/>
                <i val="0"/>
                <color theme="0"/>
              </font>
              <fill>
                <patternFill>
                  <bgColor theme="8"/>
                </patternFill>
              </fill>
            </x14:dxf>
          </x14:cfRule>
          <xm:sqref>U401</xm:sqref>
        </x14:conditionalFormatting>
        <x14:conditionalFormatting xmlns:xm="http://schemas.microsoft.com/office/excel/2006/main">
          <x14:cfRule type="expression" priority="2585" stopIfTrue="1" id="{90D37280-2224-479D-A62E-7144F954E2E8}">
            <xm:f>$I556=DADOS!$AE$4</xm:f>
            <x14:dxf>
              <font>
                <b/>
                <i val="0"/>
                <color theme="0"/>
              </font>
              <fill>
                <patternFill>
                  <bgColor theme="8"/>
                </patternFill>
              </fill>
            </x14:dxf>
          </x14:cfRule>
          <x14:cfRule type="expression" priority="2586" stopIfTrue="1" id="{49875B8C-10EA-4985-97BF-D9433788B689}">
            <xm:f>$I556=DADOS!$AE$5</xm:f>
            <x14:dxf>
              <font>
                <b/>
                <i val="0"/>
              </font>
              <fill>
                <patternFill>
                  <bgColor theme="8" tint="0.39994506668294322"/>
                </patternFill>
              </fill>
            </x14:dxf>
          </x14:cfRule>
          <x14:cfRule type="expression" priority="2587" stopIfTrue="1" id="{3DCE1723-74E9-4133-A187-80A9DFAE1ACE}">
            <xm:f>$I556=DADOS!$AE$6</xm:f>
            <x14:dxf>
              <font>
                <b/>
                <i val="0"/>
              </font>
              <fill>
                <patternFill>
                  <bgColor theme="8" tint="0.59996337778862885"/>
                </patternFill>
              </fill>
            </x14:dxf>
          </x14:cfRule>
          <x14:cfRule type="expression" priority="2588" stopIfTrue="1" id="{89BD2153-4354-4065-AF73-96617E15AB7B}">
            <xm:f>$I556=DADOS!$AE$7</xm:f>
            <x14:dxf>
              <font>
                <b/>
                <i val="0"/>
              </font>
              <fill>
                <patternFill>
                  <bgColor theme="8" tint="0.79998168889431442"/>
                </patternFill>
              </fill>
            </x14:dxf>
          </x14:cfRule>
          <x14:cfRule type="expression" priority="2589" stopIfTrue="1" id="{EDAF7972-2745-4706-A9E3-3AB396DB3464}">
            <xm:f>$I556=DADOS!$AE$8</xm:f>
            <x14:dxf>
              <font>
                <color theme="8" tint="-0.24994659260841701"/>
              </font>
              <fill>
                <patternFill>
                  <bgColor theme="0"/>
                </patternFill>
              </fill>
              <border>
                <bottom style="thin">
                  <color rgb="FF0070C0"/>
                </bottom>
                <vertical/>
                <horizontal/>
              </border>
            </x14:dxf>
          </x14:cfRule>
          <x14:cfRule type="expression" priority="2590" stopIfTrue="1" id="{9B317EF9-E9B5-4FFA-8117-E767DB7C5C0F}">
            <xm:f>$I556=DADOS!$AE$9</xm:f>
            <x14:dxf>
              <font>
                <b/>
                <i val="0"/>
                <color theme="0"/>
              </font>
              <fill>
                <patternFill>
                  <bgColor theme="8"/>
                </patternFill>
              </fill>
            </x14:dxf>
          </x14:cfRule>
          <xm:sqref>L559:M559 L556:L558</xm:sqref>
        </x14:conditionalFormatting>
        <x14:conditionalFormatting xmlns:xm="http://schemas.microsoft.com/office/excel/2006/main">
          <x14:cfRule type="expression" priority="2578" stopIfTrue="1" id="{358E14FD-FA52-49B7-93EE-522D2D345443}">
            <xm:f>$I556=DADOS!$AE$4</xm:f>
            <x14:dxf>
              <font>
                <b/>
                <i val="0"/>
                <color theme="0"/>
              </font>
              <fill>
                <patternFill>
                  <bgColor theme="8"/>
                </patternFill>
              </fill>
            </x14:dxf>
          </x14:cfRule>
          <x14:cfRule type="expression" priority="2579" stopIfTrue="1" id="{8C4F9A14-4DBA-462B-A3BA-33A19E61A030}">
            <xm:f>$I556=DADOS!$AE$5</xm:f>
            <x14:dxf>
              <font>
                <b/>
                <i val="0"/>
              </font>
              <fill>
                <patternFill>
                  <bgColor theme="8" tint="0.39994506668294322"/>
                </patternFill>
              </fill>
            </x14:dxf>
          </x14:cfRule>
          <x14:cfRule type="expression" priority="2580" stopIfTrue="1" id="{137D9DDB-5BB4-4C30-94E3-DB4CCF8DD57E}">
            <xm:f>$I556=DADOS!$AE$6</xm:f>
            <x14:dxf>
              <font>
                <b/>
                <i val="0"/>
              </font>
              <fill>
                <patternFill>
                  <bgColor theme="8" tint="0.59996337778862885"/>
                </patternFill>
              </fill>
            </x14:dxf>
          </x14:cfRule>
          <x14:cfRule type="expression" priority="2581" stopIfTrue="1" id="{AB2ACEF9-4E19-4FAB-8A92-51FFF23D3870}">
            <xm:f>$I556=DADOS!$AE$7</xm:f>
            <x14:dxf>
              <font>
                <b/>
                <i val="0"/>
              </font>
              <fill>
                <patternFill>
                  <bgColor theme="8" tint="0.79998168889431442"/>
                </patternFill>
              </fill>
            </x14:dxf>
          </x14:cfRule>
          <x14:cfRule type="expression" priority="2582" stopIfTrue="1" id="{240ECC07-A66E-4598-9446-C8852D7CDF8C}">
            <xm:f>$I556=DADOS!$AE$8</xm:f>
            <x14:dxf>
              <font>
                <color theme="8" tint="-0.24994659260841701"/>
              </font>
              <fill>
                <patternFill>
                  <bgColor theme="0"/>
                </patternFill>
              </fill>
              <border>
                <bottom style="thin">
                  <color rgb="FF0070C0"/>
                </bottom>
                <vertical/>
                <horizontal/>
              </border>
            </x14:dxf>
          </x14:cfRule>
          <x14:cfRule type="expression" priority="2583" stopIfTrue="1" id="{805628FE-4605-4342-B4C3-A4B0E0121205}">
            <xm:f>$I556=DADOS!$AE$9</xm:f>
            <x14:dxf>
              <font>
                <b/>
                <i val="0"/>
                <color theme="0"/>
              </font>
              <fill>
                <patternFill>
                  <bgColor theme="8"/>
                </patternFill>
              </fill>
            </x14:dxf>
          </x14:cfRule>
          <xm:sqref>M556:N558</xm:sqref>
        </x14:conditionalFormatting>
        <x14:conditionalFormatting xmlns:xm="http://schemas.microsoft.com/office/excel/2006/main">
          <x14:cfRule type="expression" priority="2571" stopIfTrue="1" id="{3FFD6405-16BA-4FF7-8469-E6BB9E8628B0}">
            <xm:f>$I559=DADOS!$AE$4</xm:f>
            <x14:dxf>
              <font>
                <b/>
                <i val="0"/>
                <color theme="0"/>
              </font>
              <fill>
                <patternFill>
                  <bgColor theme="8"/>
                </patternFill>
              </fill>
            </x14:dxf>
          </x14:cfRule>
          <x14:cfRule type="expression" priority="2572" stopIfTrue="1" id="{073D56AA-6173-45F9-8615-722FFE869049}">
            <xm:f>$I559=DADOS!$AE$5</xm:f>
            <x14:dxf>
              <font>
                <b/>
                <i val="0"/>
              </font>
              <fill>
                <patternFill>
                  <bgColor theme="8" tint="0.39994506668294322"/>
                </patternFill>
              </fill>
            </x14:dxf>
          </x14:cfRule>
          <x14:cfRule type="expression" priority="2573" stopIfTrue="1" id="{0BDBC7DD-8B1D-4084-85CF-470CD7524772}">
            <xm:f>$I559=DADOS!$AE$6</xm:f>
            <x14:dxf>
              <font>
                <b/>
                <i val="0"/>
              </font>
              <fill>
                <patternFill>
                  <bgColor theme="8" tint="0.59996337778862885"/>
                </patternFill>
              </fill>
            </x14:dxf>
          </x14:cfRule>
          <x14:cfRule type="expression" priority="2574" stopIfTrue="1" id="{9042A423-A074-4A7A-9352-DA019D4A9311}">
            <xm:f>$I559=DADOS!$AE$7</xm:f>
            <x14:dxf>
              <font>
                <b/>
                <i val="0"/>
              </font>
              <fill>
                <patternFill>
                  <bgColor theme="8" tint="0.79998168889431442"/>
                </patternFill>
              </fill>
            </x14:dxf>
          </x14:cfRule>
          <x14:cfRule type="expression" priority="2575" stopIfTrue="1" id="{E8166293-DAA8-45EA-AB94-474BADAD2379}">
            <xm:f>$I559=DADOS!$AE$8</xm:f>
            <x14:dxf>
              <font>
                <color theme="8" tint="-0.24994659260841701"/>
              </font>
              <fill>
                <patternFill>
                  <bgColor theme="0"/>
                </patternFill>
              </fill>
              <border>
                <bottom style="thin">
                  <color rgb="FF0070C0"/>
                </bottom>
                <vertical/>
                <horizontal/>
              </border>
            </x14:dxf>
          </x14:cfRule>
          <x14:cfRule type="expression" priority="2576" stopIfTrue="1" id="{7E1438A4-188F-47FE-9505-CF102A7AC05C}">
            <xm:f>$I559=DADOS!$AE$9</xm:f>
            <x14:dxf>
              <font>
                <b/>
                <i val="0"/>
                <color theme="0"/>
              </font>
              <fill>
                <patternFill>
                  <bgColor theme="8"/>
                </patternFill>
              </fill>
            </x14:dxf>
          </x14:cfRule>
          <xm:sqref>N559</xm:sqref>
        </x14:conditionalFormatting>
        <x14:conditionalFormatting xmlns:xm="http://schemas.microsoft.com/office/excel/2006/main">
          <x14:cfRule type="expression" priority="2557" stopIfTrue="1" id="{328B65C2-7502-44CD-8B0C-BFDC23C5B97C}">
            <xm:f>$I760=DADOS!$AE$4</xm:f>
            <x14:dxf>
              <font>
                <b/>
                <i val="0"/>
                <color theme="0"/>
              </font>
              <fill>
                <patternFill>
                  <bgColor theme="8"/>
                </patternFill>
              </fill>
            </x14:dxf>
          </x14:cfRule>
          <x14:cfRule type="expression" priority="2558" stopIfTrue="1" id="{BCEAA474-E026-422F-AACE-AFE8985A696E}">
            <xm:f>$I760=DADOS!$AE$5</xm:f>
            <x14:dxf>
              <font>
                <b/>
                <i val="0"/>
              </font>
              <fill>
                <patternFill>
                  <bgColor theme="8" tint="0.39994506668294322"/>
                </patternFill>
              </fill>
            </x14:dxf>
          </x14:cfRule>
          <x14:cfRule type="expression" priority="2559" stopIfTrue="1" id="{634E7739-7A65-46DA-A3FE-5A1859FE3E99}">
            <xm:f>$I760=DADOS!$AE$6</xm:f>
            <x14:dxf>
              <font>
                <b/>
                <i val="0"/>
              </font>
              <fill>
                <patternFill>
                  <bgColor theme="8" tint="0.59996337778862885"/>
                </patternFill>
              </fill>
            </x14:dxf>
          </x14:cfRule>
          <x14:cfRule type="expression" priority="2560" stopIfTrue="1" id="{1414B253-004C-4EBC-A712-072E01C940AD}">
            <xm:f>$I760=DADOS!$AE$7</xm:f>
            <x14:dxf>
              <font>
                <b/>
                <i val="0"/>
              </font>
              <fill>
                <patternFill>
                  <bgColor theme="8" tint="0.79998168889431442"/>
                </patternFill>
              </fill>
            </x14:dxf>
          </x14:cfRule>
          <x14:cfRule type="expression" priority="2561" stopIfTrue="1" id="{165F49D5-E4FF-4CE4-A3ED-A2CC730686A9}">
            <xm:f>$I760=DADOS!$AE$8</xm:f>
            <x14:dxf>
              <font>
                <color theme="8" tint="-0.24994659260841701"/>
              </font>
              <fill>
                <patternFill>
                  <bgColor theme="0"/>
                </patternFill>
              </fill>
              <border>
                <bottom style="thin">
                  <color rgb="FF0070C0"/>
                </bottom>
                <vertical/>
                <horizontal/>
              </border>
            </x14:dxf>
          </x14:cfRule>
          <x14:cfRule type="expression" priority="2562" stopIfTrue="1" id="{E309E1AC-2B1C-4789-A967-4183499C9A85}">
            <xm:f>$I760=DADOS!$AE$9</xm:f>
            <x14:dxf>
              <font>
                <b/>
                <i val="0"/>
                <color theme="0"/>
              </font>
              <fill>
                <patternFill>
                  <bgColor theme="8"/>
                </patternFill>
              </fill>
            </x14:dxf>
          </x14:cfRule>
          <xm:sqref>U775:U776 U760:U763</xm:sqref>
        </x14:conditionalFormatting>
        <x14:conditionalFormatting xmlns:xm="http://schemas.microsoft.com/office/excel/2006/main">
          <x14:cfRule type="expression" priority="2529" stopIfTrue="1" id="{D91A04C6-34A1-41CA-97A3-CB306E0C5121}">
            <xm:f>$I934=DADOS!$AE$4</xm:f>
            <x14:dxf>
              <font>
                <b/>
                <i val="0"/>
                <color theme="0"/>
              </font>
              <fill>
                <patternFill>
                  <bgColor theme="8"/>
                </patternFill>
              </fill>
            </x14:dxf>
          </x14:cfRule>
          <x14:cfRule type="expression" priority="2530" stopIfTrue="1" id="{C65CEE87-64CA-4BB4-A1D3-B73005F57B12}">
            <xm:f>$I934=DADOS!$AE$5</xm:f>
            <x14:dxf>
              <font>
                <b/>
                <i val="0"/>
              </font>
              <fill>
                <patternFill>
                  <bgColor theme="8" tint="0.39994506668294322"/>
                </patternFill>
              </fill>
            </x14:dxf>
          </x14:cfRule>
          <x14:cfRule type="expression" priority="2531" stopIfTrue="1" id="{1E652F66-D645-4D8D-AB8C-7A69609CA075}">
            <xm:f>$I934=DADOS!$AE$6</xm:f>
            <x14:dxf>
              <font>
                <b/>
                <i val="0"/>
              </font>
              <fill>
                <patternFill>
                  <bgColor theme="8" tint="0.59996337778862885"/>
                </patternFill>
              </fill>
            </x14:dxf>
          </x14:cfRule>
          <x14:cfRule type="expression" priority="2532" stopIfTrue="1" id="{10770480-3084-4591-BC1B-67B8848ACB98}">
            <xm:f>$I934=DADOS!$AE$7</xm:f>
            <x14:dxf>
              <font>
                <b/>
                <i val="0"/>
              </font>
              <fill>
                <patternFill>
                  <bgColor theme="8" tint="0.79998168889431442"/>
                </patternFill>
              </fill>
            </x14:dxf>
          </x14:cfRule>
          <x14:cfRule type="expression" priority="2533" stopIfTrue="1" id="{B5FE114B-CDFB-4E9E-BCCC-A9C680F2DCF6}">
            <xm:f>$I934=DADOS!$AE$8</xm:f>
            <x14:dxf>
              <font>
                <color theme="8" tint="-0.24994659260841701"/>
              </font>
              <fill>
                <patternFill>
                  <bgColor theme="0"/>
                </patternFill>
              </fill>
              <border>
                <bottom style="thin">
                  <color rgb="FF0070C0"/>
                </bottom>
                <vertical/>
                <horizontal/>
              </border>
            </x14:dxf>
          </x14:cfRule>
          <x14:cfRule type="expression" priority="2534" stopIfTrue="1" id="{1AD432A2-3368-4DB7-8266-05836D31A531}">
            <xm:f>$I934=DADOS!$AE$9</xm:f>
            <x14:dxf>
              <font>
                <b/>
                <i val="0"/>
                <color theme="0"/>
              </font>
              <fill>
                <patternFill>
                  <bgColor theme="8"/>
                </patternFill>
              </fill>
            </x14:dxf>
          </x14:cfRule>
          <xm:sqref>M934:N935 M938:N938</xm:sqref>
        </x14:conditionalFormatting>
        <x14:conditionalFormatting xmlns:xm="http://schemas.microsoft.com/office/excel/2006/main">
          <x14:cfRule type="expression" priority="2536" stopIfTrue="1" id="{4EEB69D6-C6C7-4FCD-BE08-6F8B4CE351CB}">
            <xm:f>$I934=DADOS!$AE$4</xm:f>
            <x14:dxf>
              <font>
                <b/>
                <i val="0"/>
                <color theme="0"/>
              </font>
              <fill>
                <patternFill>
                  <bgColor theme="8"/>
                </patternFill>
              </fill>
            </x14:dxf>
          </x14:cfRule>
          <x14:cfRule type="expression" priority="2537" stopIfTrue="1" id="{1285FB0D-AF92-463B-BC45-19A2E9D1BDCC}">
            <xm:f>$I934=DADOS!$AE$5</xm:f>
            <x14:dxf>
              <font>
                <b/>
                <i val="0"/>
              </font>
              <fill>
                <patternFill>
                  <bgColor theme="8" tint="0.39994506668294322"/>
                </patternFill>
              </fill>
            </x14:dxf>
          </x14:cfRule>
          <x14:cfRule type="expression" priority="2538" stopIfTrue="1" id="{12984567-276E-4DC6-95FB-17579544DD66}">
            <xm:f>$I934=DADOS!$AE$6</xm:f>
            <x14:dxf>
              <font>
                <b/>
                <i val="0"/>
              </font>
              <fill>
                <patternFill>
                  <bgColor theme="8" tint="0.59996337778862885"/>
                </patternFill>
              </fill>
            </x14:dxf>
          </x14:cfRule>
          <x14:cfRule type="expression" priority="2539" stopIfTrue="1" id="{3514A4CC-869E-4886-A0FA-BFFB22D6B9E0}">
            <xm:f>$I934=DADOS!$AE$7</xm:f>
            <x14:dxf>
              <font>
                <b/>
                <i val="0"/>
              </font>
              <fill>
                <patternFill>
                  <bgColor theme="8" tint="0.79998168889431442"/>
                </patternFill>
              </fill>
            </x14:dxf>
          </x14:cfRule>
          <x14:cfRule type="expression" priority="2540" stopIfTrue="1" id="{187FF0DE-AD9C-4D32-832A-4A145FA02DA6}">
            <xm:f>$I934=DADOS!$AE$8</xm:f>
            <x14:dxf>
              <font>
                <color theme="8" tint="-0.24994659260841701"/>
              </font>
              <fill>
                <patternFill>
                  <bgColor theme="0"/>
                </patternFill>
              </fill>
              <border>
                <bottom style="thin">
                  <color rgb="FF0070C0"/>
                </bottom>
                <vertical/>
                <horizontal/>
              </border>
            </x14:dxf>
          </x14:cfRule>
          <x14:cfRule type="expression" priority="2541" stopIfTrue="1" id="{9394AA87-CB2D-45F9-8B5F-13D37AAF046B}">
            <xm:f>$I934=DADOS!$AE$9</xm:f>
            <x14:dxf>
              <font>
                <b/>
                <i val="0"/>
                <color theme="0"/>
              </font>
              <fill>
                <patternFill>
                  <bgColor theme="8"/>
                </patternFill>
              </fill>
            </x14:dxf>
          </x14:cfRule>
          <xm:sqref>L939:M939 L934:L935 L938</xm:sqref>
        </x14:conditionalFormatting>
        <x14:conditionalFormatting xmlns:xm="http://schemas.microsoft.com/office/excel/2006/main">
          <x14:cfRule type="expression" priority="2522" stopIfTrue="1" id="{9124AAE5-1496-4D95-9C14-58416D7D56CB}">
            <xm:f>$I939=DADOS!$AE$4</xm:f>
            <x14:dxf>
              <font>
                <b/>
                <i val="0"/>
                <color theme="0"/>
              </font>
              <fill>
                <patternFill>
                  <bgColor theme="8"/>
                </patternFill>
              </fill>
            </x14:dxf>
          </x14:cfRule>
          <x14:cfRule type="expression" priority="2523" stopIfTrue="1" id="{328D5866-C463-4140-A653-9B3A5AF3D64E}">
            <xm:f>$I939=DADOS!$AE$5</xm:f>
            <x14:dxf>
              <font>
                <b/>
                <i val="0"/>
              </font>
              <fill>
                <patternFill>
                  <bgColor theme="8" tint="0.39994506668294322"/>
                </patternFill>
              </fill>
            </x14:dxf>
          </x14:cfRule>
          <x14:cfRule type="expression" priority="2524" stopIfTrue="1" id="{E3AAB2C2-8422-44A0-83AF-FD64D4DC7275}">
            <xm:f>$I939=DADOS!$AE$6</xm:f>
            <x14:dxf>
              <font>
                <b/>
                <i val="0"/>
              </font>
              <fill>
                <patternFill>
                  <bgColor theme="8" tint="0.59996337778862885"/>
                </patternFill>
              </fill>
            </x14:dxf>
          </x14:cfRule>
          <x14:cfRule type="expression" priority="2525" stopIfTrue="1" id="{37E5ECDE-E0C4-4BE7-BE0A-30ED4A6F16B3}">
            <xm:f>$I939=DADOS!$AE$7</xm:f>
            <x14:dxf>
              <font>
                <b/>
                <i val="0"/>
              </font>
              <fill>
                <patternFill>
                  <bgColor theme="8" tint="0.79998168889431442"/>
                </patternFill>
              </fill>
            </x14:dxf>
          </x14:cfRule>
          <x14:cfRule type="expression" priority="2526" stopIfTrue="1" id="{4CD59045-F38C-4B07-BA01-A68E2EE4B854}">
            <xm:f>$I939=DADOS!$AE$8</xm:f>
            <x14:dxf>
              <font>
                <color theme="8" tint="-0.24994659260841701"/>
              </font>
              <fill>
                <patternFill>
                  <bgColor theme="0"/>
                </patternFill>
              </fill>
              <border>
                <bottom style="thin">
                  <color rgb="FF0070C0"/>
                </bottom>
                <vertical/>
                <horizontal/>
              </border>
            </x14:dxf>
          </x14:cfRule>
          <x14:cfRule type="expression" priority="2527" stopIfTrue="1" id="{8D9B2DBA-371E-4CA1-B144-0EBE0D6617DC}">
            <xm:f>$I939=DADOS!$AE$9</xm:f>
            <x14:dxf>
              <font>
                <b/>
                <i val="0"/>
                <color theme="0"/>
              </font>
              <fill>
                <patternFill>
                  <bgColor theme="8"/>
                </patternFill>
              </fill>
            </x14:dxf>
          </x14:cfRule>
          <xm:sqref>N939</xm:sqref>
        </x14:conditionalFormatting>
        <x14:conditionalFormatting xmlns:xm="http://schemas.microsoft.com/office/excel/2006/main">
          <x14:cfRule type="expression" priority="2494" stopIfTrue="1" id="{96249EDF-2F42-4BC3-B770-DE1B42BBFB3A}">
            <xm:f>$I229=DADOS!$AE$4</xm:f>
            <x14:dxf>
              <font>
                <b/>
                <i val="0"/>
                <color theme="0"/>
              </font>
              <fill>
                <patternFill>
                  <bgColor theme="8"/>
                </patternFill>
              </fill>
            </x14:dxf>
          </x14:cfRule>
          <x14:cfRule type="expression" priority="2495" stopIfTrue="1" id="{9731CEA1-9D15-46E4-B95A-3DC756501B2C}">
            <xm:f>$I229=DADOS!$AE$5</xm:f>
            <x14:dxf>
              <font>
                <b/>
                <i val="0"/>
              </font>
              <fill>
                <patternFill>
                  <bgColor theme="8" tint="0.39994506668294322"/>
                </patternFill>
              </fill>
            </x14:dxf>
          </x14:cfRule>
          <x14:cfRule type="expression" priority="2496" stopIfTrue="1" id="{0C567EAE-F864-4F3D-ADD2-1524B6DFB345}">
            <xm:f>$I229=DADOS!$AE$6</xm:f>
            <x14:dxf>
              <font>
                <b/>
                <i val="0"/>
              </font>
              <fill>
                <patternFill>
                  <bgColor theme="8" tint="0.59996337778862885"/>
                </patternFill>
              </fill>
            </x14:dxf>
          </x14:cfRule>
          <x14:cfRule type="expression" priority="2497" stopIfTrue="1" id="{E329E773-7794-4A58-8E11-6046962579A3}">
            <xm:f>$I229=DADOS!$AE$7</xm:f>
            <x14:dxf>
              <font>
                <b/>
                <i val="0"/>
              </font>
              <fill>
                <patternFill>
                  <bgColor theme="8" tint="0.79998168889431442"/>
                </patternFill>
              </fill>
            </x14:dxf>
          </x14:cfRule>
          <x14:cfRule type="expression" priority="2498" stopIfTrue="1" id="{E71AE0F5-B050-4C00-A11B-3B7731E4BB55}">
            <xm:f>$I229=DADOS!$AE$8</xm:f>
            <x14:dxf>
              <font>
                <color theme="8" tint="-0.24994659260841701"/>
              </font>
              <fill>
                <patternFill>
                  <bgColor theme="0"/>
                </patternFill>
              </fill>
              <border>
                <bottom style="thin">
                  <color rgb="FF0070C0"/>
                </bottom>
                <vertical/>
                <horizontal/>
              </border>
            </x14:dxf>
          </x14:cfRule>
          <x14:cfRule type="expression" priority="2499" stopIfTrue="1" id="{DCDC64EB-6B0C-48D8-9884-B33052AA8E71}">
            <xm:f>$I229=DADOS!$AE$9</xm:f>
            <x14:dxf>
              <font>
                <b/>
                <i val="0"/>
                <color theme="0"/>
              </font>
              <fill>
                <patternFill>
                  <bgColor theme="8"/>
                </patternFill>
              </fill>
            </x14:dxf>
          </x14:cfRule>
          <xm:sqref>L229:M230</xm:sqref>
        </x14:conditionalFormatting>
        <x14:conditionalFormatting xmlns:xm="http://schemas.microsoft.com/office/excel/2006/main">
          <x14:cfRule type="expression" priority="2487" stopIfTrue="1" id="{0F496230-996B-4AF9-8F6B-6AC6AD633F4C}">
            <xm:f>$I229=DADOS!$AE$4</xm:f>
            <x14:dxf>
              <font>
                <b/>
                <i val="0"/>
                <color theme="0"/>
              </font>
              <fill>
                <patternFill>
                  <bgColor theme="8"/>
                </patternFill>
              </fill>
            </x14:dxf>
          </x14:cfRule>
          <x14:cfRule type="expression" priority="2488" stopIfTrue="1" id="{6B1BE24B-33C2-43E9-8553-D26C932ED0D1}">
            <xm:f>$I229=DADOS!$AE$5</xm:f>
            <x14:dxf>
              <font>
                <b/>
                <i val="0"/>
              </font>
              <fill>
                <patternFill>
                  <bgColor theme="8" tint="0.39994506668294322"/>
                </patternFill>
              </fill>
            </x14:dxf>
          </x14:cfRule>
          <x14:cfRule type="expression" priority="2489" stopIfTrue="1" id="{EE8C86C8-B93B-4A17-9CE6-223110F5FE6F}">
            <xm:f>$I229=DADOS!$AE$6</xm:f>
            <x14:dxf>
              <font>
                <b/>
                <i val="0"/>
              </font>
              <fill>
                <patternFill>
                  <bgColor theme="8" tint="0.59996337778862885"/>
                </patternFill>
              </fill>
            </x14:dxf>
          </x14:cfRule>
          <x14:cfRule type="expression" priority="2490" stopIfTrue="1" id="{BAA51135-08F7-4CC4-8D9D-77652FBA6502}">
            <xm:f>$I229=DADOS!$AE$7</xm:f>
            <x14:dxf>
              <font>
                <b/>
                <i val="0"/>
              </font>
              <fill>
                <patternFill>
                  <bgColor theme="8" tint="0.79998168889431442"/>
                </patternFill>
              </fill>
            </x14:dxf>
          </x14:cfRule>
          <x14:cfRule type="expression" priority="2491" stopIfTrue="1" id="{A9E491FC-4E79-461F-B6E1-5BEFDF9AF9E7}">
            <xm:f>$I229=DADOS!$AE$8</xm:f>
            <x14:dxf>
              <font>
                <color theme="8" tint="-0.24994659260841701"/>
              </font>
              <fill>
                <patternFill>
                  <bgColor theme="0"/>
                </patternFill>
              </fill>
              <border>
                <bottom style="thin">
                  <color rgb="FF0070C0"/>
                </bottom>
                <vertical/>
                <horizontal/>
              </border>
            </x14:dxf>
          </x14:cfRule>
          <x14:cfRule type="expression" priority="2492" stopIfTrue="1" id="{9C8407CD-6CB1-4E29-B8AB-44DB5FD0E079}">
            <xm:f>$I229=DADOS!$AE$9</xm:f>
            <x14:dxf>
              <font>
                <b/>
                <i val="0"/>
                <color theme="0"/>
              </font>
              <fill>
                <patternFill>
                  <bgColor theme="8"/>
                </patternFill>
              </fill>
            </x14:dxf>
          </x14:cfRule>
          <xm:sqref>N229</xm:sqref>
        </x14:conditionalFormatting>
        <x14:conditionalFormatting xmlns:xm="http://schemas.microsoft.com/office/excel/2006/main">
          <x14:cfRule type="expression" priority="2480" stopIfTrue="1" id="{A2AA84D8-9D9E-45C2-A074-0C9F6BC4B1FB}">
            <xm:f>$I229=DADOS!$AE$4</xm:f>
            <x14:dxf>
              <font>
                <b/>
                <i val="0"/>
                <color theme="0"/>
              </font>
              <fill>
                <patternFill>
                  <bgColor theme="8"/>
                </patternFill>
              </fill>
            </x14:dxf>
          </x14:cfRule>
          <x14:cfRule type="expression" priority="2481" stopIfTrue="1" id="{4257B6B4-4BF3-41F8-88BF-54F981D28E4D}">
            <xm:f>$I229=DADOS!$AE$5</xm:f>
            <x14:dxf>
              <font>
                <b/>
                <i val="0"/>
              </font>
              <fill>
                <patternFill>
                  <bgColor theme="8" tint="0.39994506668294322"/>
                </patternFill>
              </fill>
            </x14:dxf>
          </x14:cfRule>
          <x14:cfRule type="expression" priority="2482" stopIfTrue="1" id="{0A383472-1610-4E49-AFDD-F693D7497FDE}">
            <xm:f>$I229=DADOS!$AE$6</xm:f>
            <x14:dxf>
              <font>
                <b/>
                <i val="0"/>
              </font>
              <fill>
                <patternFill>
                  <bgColor theme="8" tint="0.59996337778862885"/>
                </patternFill>
              </fill>
            </x14:dxf>
          </x14:cfRule>
          <x14:cfRule type="expression" priority="2483" stopIfTrue="1" id="{500BFAA1-CEF7-4013-A25C-ABAE74A41023}">
            <xm:f>$I229=DADOS!$AE$7</xm:f>
            <x14:dxf>
              <font>
                <b/>
                <i val="0"/>
              </font>
              <fill>
                <patternFill>
                  <bgColor theme="8" tint="0.79998168889431442"/>
                </patternFill>
              </fill>
            </x14:dxf>
          </x14:cfRule>
          <x14:cfRule type="expression" priority="2484" stopIfTrue="1" id="{BF3EC06F-F212-43BE-8A4A-54413E56D459}">
            <xm:f>$I229=DADOS!$AE$8</xm:f>
            <x14:dxf>
              <font>
                <color theme="8" tint="-0.24994659260841701"/>
              </font>
              <fill>
                <patternFill>
                  <bgColor theme="0"/>
                </patternFill>
              </fill>
              <border>
                <bottom style="thin">
                  <color rgb="FF0070C0"/>
                </bottom>
                <vertical/>
                <horizontal/>
              </border>
            </x14:dxf>
          </x14:cfRule>
          <x14:cfRule type="expression" priority="2485" stopIfTrue="1" id="{449C7A85-1FA8-4F05-9CBD-95121657B66D}">
            <xm:f>$I229=DADOS!$AE$9</xm:f>
            <x14:dxf>
              <font>
                <b/>
                <i val="0"/>
                <color theme="0"/>
              </font>
              <fill>
                <patternFill>
                  <bgColor theme="8"/>
                </patternFill>
              </fill>
            </x14:dxf>
          </x14:cfRule>
          <xm:sqref>U229</xm:sqref>
        </x14:conditionalFormatting>
        <x14:conditionalFormatting xmlns:xm="http://schemas.microsoft.com/office/excel/2006/main">
          <x14:cfRule type="expression" priority="2473" stopIfTrue="1" id="{537BF04C-466D-4D34-9C01-0D93526FC6A2}">
            <xm:f>$I230=DADOS!$AE$4</xm:f>
            <x14:dxf>
              <font>
                <b/>
                <i val="0"/>
                <color theme="0"/>
              </font>
              <fill>
                <patternFill>
                  <bgColor theme="8"/>
                </patternFill>
              </fill>
            </x14:dxf>
          </x14:cfRule>
          <x14:cfRule type="expression" priority="2474" stopIfTrue="1" id="{BCC5727F-1328-47F2-AAE8-378D7A141628}">
            <xm:f>$I230=DADOS!$AE$5</xm:f>
            <x14:dxf>
              <font>
                <b/>
                <i val="0"/>
              </font>
              <fill>
                <patternFill>
                  <bgColor theme="8" tint="0.39994506668294322"/>
                </patternFill>
              </fill>
            </x14:dxf>
          </x14:cfRule>
          <x14:cfRule type="expression" priority="2475" stopIfTrue="1" id="{6C7B2F96-3FE1-47C4-B0F2-CC8C4C4C6E2C}">
            <xm:f>$I230=DADOS!$AE$6</xm:f>
            <x14:dxf>
              <font>
                <b/>
                <i val="0"/>
              </font>
              <fill>
                <patternFill>
                  <bgColor theme="8" tint="0.59996337778862885"/>
                </patternFill>
              </fill>
            </x14:dxf>
          </x14:cfRule>
          <x14:cfRule type="expression" priority="2476" stopIfTrue="1" id="{1E26B2F2-CD8F-4930-B7D0-EF5DF2D29D18}">
            <xm:f>$I230=DADOS!$AE$7</xm:f>
            <x14:dxf>
              <font>
                <b/>
                <i val="0"/>
              </font>
              <fill>
                <patternFill>
                  <bgColor theme="8" tint="0.79998168889431442"/>
                </patternFill>
              </fill>
            </x14:dxf>
          </x14:cfRule>
          <x14:cfRule type="expression" priority="2477" stopIfTrue="1" id="{A448EE5F-7270-4D21-A05E-27722A8CA647}">
            <xm:f>$I230=DADOS!$AE$8</xm:f>
            <x14:dxf>
              <font>
                <color theme="8" tint="-0.24994659260841701"/>
              </font>
              <fill>
                <patternFill>
                  <bgColor theme="0"/>
                </patternFill>
              </fill>
              <border>
                <bottom style="thin">
                  <color rgb="FF0070C0"/>
                </bottom>
                <vertical/>
                <horizontal/>
              </border>
            </x14:dxf>
          </x14:cfRule>
          <x14:cfRule type="expression" priority="2478" stopIfTrue="1" id="{CFF09CFC-54DA-4428-9D52-E35CF7EFAABF}">
            <xm:f>$I230=DADOS!$AE$9</xm:f>
            <x14:dxf>
              <font>
                <b/>
                <i val="0"/>
                <color theme="0"/>
              </font>
              <fill>
                <patternFill>
                  <bgColor theme="8"/>
                </patternFill>
              </fill>
            </x14:dxf>
          </x14:cfRule>
          <xm:sqref>U230</xm:sqref>
        </x14:conditionalFormatting>
        <x14:conditionalFormatting xmlns:xm="http://schemas.microsoft.com/office/excel/2006/main">
          <x14:cfRule type="expression" priority="2466" stopIfTrue="1" id="{1639D0BF-5FBD-40CA-BA4D-278EE03576D8}">
            <xm:f>$I226=DADOS!$AE$4</xm:f>
            <x14:dxf>
              <font>
                <b/>
                <i val="0"/>
                <color theme="0"/>
              </font>
              <fill>
                <patternFill>
                  <bgColor theme="8"/>
                </patternFill>
              </fill>
            </x14:dxf>
          </x14:cfRule>
          <x14:cfRule type="expression" priority="2467" stopIfTrue="1" id="{45E835D2-608B-40C9-8719-DF4596004732}">
            <xm:f>$I226=DADOS!$AE$5</xm:f>
            <x14:dxf>
              <font>
                <b/>
                <i val="0"/>
              </font>
              <fill>
                <patternFill>
                  <bgColor theme="8" tint="0.39994506668294322"/>
                </patternFill>
              </fill>
            </x14:dxf>
          </x14:cfRule>
          <x14:cfRule type="expression" priority="2468" stopIfTrue="1" id="{D8CD7582-E791-429C-BADA-E8059F04282E}">
            <xm:f>$I226=DADOS!$AE$6</xm:f>
            <x14:dxf>
              <font>
                <b/>
                <i val="0"/>
              </font>
              <fill>
                <patternFill>
                  <bgColor theme="8" tint="0.59996337778862885"/>
                </patternFill>
              </fill>
            </x14:dxf>
          </x14:cfRule>
          <x14:cfRule type="expression" priority="2469" stopIfTrue="1" id="{93BF9A8F-BA4D-4496-8289-80356EA73C1F}">
            <xm:f>$I226=DADOS!$AE$7</xm:f>
            <x14:dxf>
              <font>
                <b/>
                <i val="0"/>
              </font>
              <fill>
                <patternFill>
                  <bgColor theme="8" tint="0.79998168889431442"/>
                </patternFill>
              </fill>
            </x14:dxf>
          </x14:cfRule>
          <x14:cfRule type="expression" priority="2470" stopIfTrue="1" id="{A7A8E924-619C-4D18-8DF5-07F9D78E71A0}">
            <xm:f>$I226=DADOS!$AE$8</xm:f>
            <x14:dxf>
              <font>
                <color theme="8" tint="-0.24994659260841701"/>
              </font>
              <fill>
                <patternFill>
                  <bgColor theme="0"/>
                </patternFill>
              </fill>
              <border>
                <bottom style="thin">
                  <color rgb="FF0070C0"/>
                </bottom>
                <vertical/>
                <horizontal/>
              </border>
            </x14:dxf>
          </x14:cfRule>
          <x14:cfRule type="expression" priority="2471" stopIfTrue="1" id="{6300D682-2A7B-4B09-AF3C-FD9C30E9E876}">
            <xm:f>$I226=DADOS!$AE$9</xm:f>
            <x14:dxf>
              <font>
                <b/>
                <i val="0"/>
                <color theme="0"/>
              </font>
              <fill>
                <patternFill>
                  <bgColor theme="8"/>
                </patternFill>
              </fill>
            </x14:dxf>
          </x14:cfRule>
          <xm:sqref>L226</xm:sqref>
        </x14:conditionalFormatting>
        <x14:conditionalFormatting xmlns:xm="http://schemas.microsoft.com/office/excel/2006/main">
          <x14:cfRule type="expression" priority="2459" stopIfTrue="1" id="{E38AFA37-9AD9-4384-AB51-2627D2A02BF3}">
            <xm:f>$I226=DADOS!$AE$4</xm:f>
            <x14:dxf>
              <font>
                <b/>
                <i val="0"/>
                <color theme="0"/>
              </font>
              <fill>
                <patternFill>
                  <bgColor theme="8"/>
                </patternFill>
              </fill>
            </x14:dxf>
          </x14:cfRule>
          <x14:cfRule type="expression" priority="2460" stopIfTrue="1" id="{31DE29C0-1B06-449B-8B14-92442DC38407}">
            <xm:f>$I226=DADOS!$AE$5</xm:f>
            <x14:dxf>
              <font>
                <b/>
                <i val="0"/>
              </font>
              <fill>
                <patternFill>
                  <bgColor theme="8" tint="0.39994506668294322"/>
                </patternFill>
              </fill>
            </x14:dxf>
          </x14:cfRule>
          <x14:cfRule type="expression" priority="2461" stopIfTrue="1" id="{3B431F3F-0080-4CD1-986F-8B65DAA8FB66}">
            <xm:f>$I226=DADOS!$AE$6</xm:f>
            <x14:dxf>
              <font>
                <b/>
                <i val="0"/>
              </font>
              <fill>
                <patternFill>
                  <bgColor theme="8" tint="0.59996337778862885"/>
                </patternFill>
              </fill>
            </x14:dxf>
          </x14:cfRule>
          <x14:cfRule type="expression" priority="2462" stopIfTrue="1" id="{19BBF6E9-9565-4BD7-A7FD-D9D6653D013F}">
            <xm:f>$I226=DADOS!$AE$7</xm:f>
            <x14:dxf>
              <font>
                <b/>
                <i val="0"/>
              </font>
              <fill>
                <patternFill>
                  <bgColor theme="8" tint="0.79998168889431442"/>
                </patternFill>
              </fill>
            </x14:dxf>
          </x14:cfRule>
          <x14:cfRule type="expression" priority="2463" stopIfTrue="1" id="{C5CE92BE-A462-4393-8D74-033563A72471}">
            <xm:f>$I226=DADOS!$AE$8</xm:f>
            <x14:dxf>
              <font>
                <color theme="8" tint="-0.24994659260841701"/>
              </font>
              <fill>
                <patternFill>
                  <bgColor theme="0"/>
                </patternFill>
              </fill>
              <border>
                <bottom style="thin">
                  <color rgb="FF0070C0"/>
                </bottom>
                <vertical/>
                <horizontal/>
              </border>
            </x14:dxf>
          </x14:cfRule>
          <x14:cfRule type="expression" priority="2464" stopIfTrue="1" id="{838302A9-0322-4CDB-B751-8FAC0BCF186A}">
            <xm:f>$I226=DADOS!$AE$9</xm:f>
            <x14:dxf>
              <font>
                <b/>
                <i val="0"/>
                <color theme="0"/>
              </font>
              <fill>
                <patternFill>
                  <bgColor theme="8"/>
                </patternFill>
              </fill>
            </x14:dxf>
          </x14:cfRule>
          <xm:sqref>M226</xm:sqref>
        </x14:conditionalFormatting>
        <x14:conditionalFormatting xmlns:xm="http://schemas.microsoft.com/office/excel/2006/main">
          <x14:cfRule type="expression" priority="2445" stopIfTrue="1" id="{61B6BFA2-2B04-4659-95A1-29AF28442DAF}">
            <xm:f>$I230=DADOS!$AE$4</xm:f>
            <x14:dxf>
              <font>
                <b/>
                <i val="0"/>
                <color theme="0"/>
              </font>
              <fill>
                <patternFill>
                  <bgColor theme="8"/>
                </patternFill>
              </fill>
            </x14:dxf>
          </x14:cfRule>
          <x14:cfRule type="expression" priority="2446" stopIfTrue="1" id="{9248FCB5-CBED-4A8C-9977-F6F7718CD6C3}">
            <xm:f>$I230=DADOS!$AE$5</xm:f>
            <x14:dxf>
              <font>
                <b/>
                <i val="0"/>
              </font>
              <fill>
                <patternFill>
                  <bgColor theme="8" tint="0.39994506668294322"/>
                </patternFill>
              </fill>
            </x14:dxf>
          </x14:cfRule>
          <x14:cfRule type="expression" priority="2447" stopIfTrue="1" id="{B965FDCE-761E-4EBF-96C5-582BCFE51E52}">
            <xm:f>$I230=DADOS!$AE$6</xm:f>
            <x14:dxf>
              <font>
                <b/>
                <i val="0"/>
              </font>
              <fill>
                <patternFill>
                  <bgColor theme="8" tint="0.59996337778862885"/>
                </patternFill>
              </fill>
            </x14:dxf>
          </x14:cfRule>
          <x14:cfRule type="expression" priority="2448" stopIfTrue="1" id="{06C7E731-0FBF-42DD-9E55-8B27B8FB972D}">
            <xm:f>$I230=DADOS!$AE$7</xm:f>
            <x14:dxf>
              <font>
                <b/>
                <i val="0"/>
              </font>
              <fill>
                <patternFill>
                  <bgColor theme="8" tint="0.79998168889431442"/>
                </patternFill>
              </fill>
            </x14:dxf>
          </x14:cfRule>
          <x14:cfRule type="expression" priority="2449" stopIfTrue="1" id="{445F8E11-39B8-41D3-AF23-9655A114DEE1}">
            <xm:f>$I230=DADOS!$AE$8</xm:f>
            <x14:dxf>
              <font>
                <color theme="8" tint="-0.24994659260841701"/>
              </font>
              <fill>
                <patternFill>
                  <bgColor theme="0"/>
                </patternFill>
              </fill>
              <border>
                <bottom style="thin">
                  <color rgb="FF0070C0"/>
                </bottom>
                <vertical/>
                <horizontal/>
              </border>
            </x14:dxf>
          </x14:cfRule>
          <x14:cfRule type="expression" priority="2450" stopIfTrue="1" id="{4DF0C705-4245-4115-A28E-502F59286F11}">
            <xm:f>$I230=DADOS!$AE$9</xm:f>
            <x14:dxf>
              <font>
                <b/>
                <i val="0"/>
                <color theme="0"/>
              </font>
              <fill>
                <patternFill>
                  <bgColor theme="8"/>
                </patternFill>
              </fill>
            </x14:dxf>
          </x14:cfRule>
          <xm:sqref>N230</xm:sqref>
        </x14:conditionalFormatting>
        <x14:conditionalFormatting xmlns:xm="http://schemas.microsoft.com/office/excel/2006/main">
          <x14:cfRule type="expression" priority="2431" stopIfTrue="1" id="{8CD747B7-2938-47F7-ABF6-919F5602A5A0}">
            <xm:f>$I261=DADOS!$AE$4</xm:f>
            <x14:dxf>
              <font>
                <b/>
                <i val="0"/>
                <color theme="0"/>
              </font>
              <fill>
                <patternFill>
                  <bgColor theme="8"/>
                </patternFill>
              </fill>
            </x14:dxf>
          </x14:cfRule>
          <x14:cfRule type="expression" priority="2432" stopIfTrue="1" id="{F19AC754-FF95-4453-A567-59679E1B6C74}">
            <xm:f>$I261=DADOS!$AE$5</xm:f>
            <x14:dxf>
              <font>
                <b/>
                <i val="0"/>
              </font>
              <fill>
                <patternFill>
                  <bgColor theme="8" tint="0.39994506668294322"/>
                </patternFill>
              </fill>
            </x14:dxf>
          </x14:cfRule>
          <x14:cfRule type="expression" priority="2433" stopIfTrue="1" id="{CFE1C0B9-EB4F-4B9B-9F02-7CFE18F4C354}">
            <xm:f>$I261=DADOS!$AE$6</xm:f>
            <x14:dxf>
              <font>
                <b/>
                <i val="0"/>
              </font>
              <fill>
                <patternFill>
                  <bgColor theme="8" tint="0.59996337778862885"/>
                </patternFill>
              </fill>
            </x14:dxf>
          </x14:cfRule>
          <x14:cfRule type="expression" priority="2434" stopIfTrue="1" id="{4AE5F772-B8D5-4DD6-BE54-4F6B312573C3}">
            <xm:f>$I261=DADOS!$AE$7</xm:f>
            <x14:dxf>
              <font>
                <b/>
                <i val="0"/>
              </font>
              <fill>
                <patternFill>
                  <bgColor theme="8" tint="0.79998168889431442"/>
                </patternFill>
              </fill>
            </x14:dxf>
          </x14:cfRule>
          <x14:cfRule type="expression" priority="2435" stopIfTrue="1" id="{B25C0695-6EBD-44D2-BF92-202FE47C96E2}">
            <xm:f>$I261=DADOS!$AE$8</xm:f>
            <x14:dxf>
              <font>
                <color theme="8" tint="-0.24994659260841701"/>
              </font>
              <fill>
                <patternFill>
                  <bgColor theme="0"/>
                </patternFill>
              </fill>
              <border>
                <bottom style="thin">
                  <color rgb="FF0070C0"/>
                </bottom>
                <vertical/>
                <horizontal/>
              </border>
            </x14:dxf>
          </x14:cfRule>
          <x14:cfRule type="expression" priority="2436" stopIfTrue="1" id="{9657AE06-FFC8-4A9E-8BC0-0374C0C7F030}">
            <xm:f>$I261=DADOS!$AE$9</xm:f>
            <x14:dxf>
              <font>
                <b/>
                <i val="0"/>
                <color theme="0"/>
              </font>
              <fill>
                <patternFill>
                  <bgColor theme="8"/>
                </patternFill>
              </fill>
            </x14:dxf>
          </x14:cfRule>
          <xm:sqref>L261:M261</xm:sqref>
        </x14:conditionalFormatting>
        <x14:conditionalFormatting xmlns:xm="http://schemas.microsoft.com/office/excel/2006/main">
          <x14:cfRule type="expression" priority="2403" stopIfTrue="1" id="{DFA0F2EA-4F09-43EA-9F81-E983266A0B78}">
            <xm:f>$I379=DADOS!$AE$4</xm:f>
            <x14:dxf>
              <font>
                <b/>
                <i val="0"/>
                <color theme="0"/>
              </font>
              <fill>
                <patternFill>
                  <bgColor theme="8"/>
                </patternFill>
              </fill>
            </x14:dxf>
          </x14:cfRule>
          <x14:cfRule type="expression" priority="2404" stopIfTrue="1" id="{4D055745-61B9-48AA-BD00-9A40FAAAFF6B}">
            <xm:f>$I379=DADOS!$AE$5</xm:f>
            <x14:dxf>
              <font>
                <b/>
                <i val="0"/>
              </font>
              <fill>
                <patternFill>
                  <bgColor theme="8" tint="0.39994506668294322"/>
                </patternFill>
              </fill>
            </x14:dxf>
          </x14:cfRule>
          <x14:cfRule type="expression" priority="2405" stopIfTrue="1" id="{D5FA37B7-DE21-4E83-9016-231A3F71E0BD}">
            <xm:f>$I379=DADOS!$AE$6</xm:f>
            <x14:dxf>
              <font>
                <b/>
                <i val="0"/>
              </font>
              <fill>
                <patternFill>
                  <bgColor theme="8" tint="0.59996337778862885"/>
                </patternFill>
              </fill>
            </x14:dxf>
          </x14:cfRule>
          <x14:cfRule type="expression" priority="2406" stopIfTrue="1" id="{0620DF7F-E186-4C45-90C4-1FD42EA997C4}">
            <xm:f>$I379=DADOS!$AE$7</xm:f>
            <x14:dxf>
              <font>
                <b/>
                <i val="0"/>
              </font>
              <fill>
                <patternFill>
                  <bgColor theme="8" tint="0.79998168889431442"/>
                </patternFill>
              </fill>
            </x14:dxf>
          </x14:cfRule>
          <x14:cfRule type="expression" priority="2407" stopIfTrue="1" id="{B4BD207C-D49A-4514-8425-DE4E2F7574CF}">
            <xm:f>$I379=DADOS!$AE$8</xm:f>
            <x14:dxf>
              <font>
                <color theme="8" tint="-0.24994659260841701"/>
              </font>
              <fill>
                <patternFill>
                  <bgColor theme="0"/>
                </patternFill>
              </fill>
              <border>
                <bottom style="thin">
                  <color rgb="FF0070C0"/>
                </bottom>
                <vertical/>
                <horizontal/>
              </border>
            </x14:dxf>
          </x14:cfRule>
          <x14:cfRule type="expression" priority="2408" stopIfTrue="1" id="{A2F52713-B37F-495B-A964-FD4C3DF7E43D}">
            <xm:f>$I379=DADOS!$AE$9</xm:f>
            <x14:dxf>
              <font>
                <b/>
                <i val="0"/>
                <color theme="0"/>
              </font>
              <fill>
                <patternFill>
                  <bgColor theme="8"/>
                </patternFill>
              </fill>
            </x14:dxf>
          </x14:cfRule>
          <xm:sqref>U379</xm:sqref>
        </x14:conditionalFormatting>
        <x14:conditionalFormatting xmlns:xm="http://schemas.microsoft.com/office/excel/2006/main">
          <x14:cfRule type="expression" priority="2389" stopIfTrue="1" id="{752E5001-F37F-44D3-874B-22340F0CC25B}">
            <xm:f>$I392=DADOS!$AE$4</xm:f>
            <x14:dxf>
              <font>
                <b/>
                <i val="0"/>
                <color theme="0"/>
              </font>
              <fill>
                <patternFill>
                  <bgColor theme="8"/>
                </patternFill>
              </fill>
            </x14:dxf>
          </x14:cfRule>
          <x14:cfRule type="expression" priority="2390" stopIfTrue="1" id="{EA3BAB92-CB96-4DDE-BE53-C14629AF208A}">
            <xm:f>$I392=DADOS!$AE$5</xm:f>
            <x14:dxf>
              <font>
                <b/>
                <i val="0"/>
              </font>
              <fill>
                <patternFill>
                  <bgColor theme="8" tint="0.39994506668294322"/>
                </patternFill>
              </fill>
            </x14:dxf>
          </x14:cfRule>
          <x14:cfRule type="expression" priority="2391" stopIfTrue="1" id="{DC658E76-62F6-4B90-BB41-EAA295CFFE5B}">
            <xm:f>$I392=DADOS!$AE$6</xm:f>
            <x14:dxf>
              <font>
                <b/>
                <i val="0"/>
              </font>
              <fill>
                <patternFill>
                  <bgColor theme="8" tint="0.59996337778862885"/>
                </patternFill>
              </fill>
            </x14:dxf>
          </x14:cfRule>
          <x14:cfRule type="expression" priority="2392" stopIfTrue="1" id="{BDF9D7D0-4F52-43F9-9D65-04F62AD8AF6D}">
            <xm:f>$I392=DADOS!$AE$7</xm:f>
            <x14:dxf>
              <font>
                <b/>
                <i val="0"/>
              </font>
              <fill>
                <patternFill>
                  <bgColor theme="8" tint="0.79998168889431442"/>
                </patternFill>
              </fill>
            </x14:dxf>
          </x14:cfRule>
          <x14:cfRule type="expression" priority="2393" stopIfTrue="1" id="{89FD639C-22F4-4187-969B-823BC667AE22}">
            <xm:f>$I392=DADOS!$AE$8</xm:f>
            <x14:dxf>
              <font>
                <color theme="8" tint="-0.24994659260841701"/>
              </font>
              <fill>
                <patternFill>
                  <bgColor theme="0"/>
                </patternFill>
              </fill>
              <border>
                <bottom style="thin">
                  <color rgb="FF0070C0"/>
                </bottom>
                <vertical/>
                <horizontal/>
              </border>
            </x14:dxf>
          </x14:cfRule>
          <x14:cfRule type="expression" priority="2394" stopIfTrue="1" id="{EF34D9ED-181E-460E-A0EF-4FBE7B586E42}">
            <xm:f>$I392=DADOS!$AE$9</xm:f>
            <x14:dxf>
              <font>
                <b/>
                <i val="0"/>
                <color theme="0"/>
              </font>
              <fill>
                <patternFill>
                  <bgColor theme="8"/>
                </patternFill>
              </fill>
            </x14:dxf>
          </x14:cfRule>
          <xm:sqref>M392:N392</xm:sqref>
        </x14:conditionalFormatting>
        <x14:conditionalFormatting xmlns:xm="http://schemas.microsoft.com/office/excel/2006/main">
          <x14:cfRule type="expression" priority="2396" stopIfTrue="1" id="{726549EC-6DA5-4790-AD79-B113A7FA034B}">
            <xm:f>$I392=DADOS!$AE$4</xm:f>
            <x14:dxf>
              <font>
                <b/>
                <i val="0"/>
                <color theme="0"/>
              </font>
              <fill>
                <patternFill>
                  <bgColor theme="8"/>
                </patternFill>
              </fill>
            </x14:dxf>
          </x14:cfRule>
          <x14:cfRule type="expression" priority="2397" stopIfTrue="1" id="{14C1B748-2426-4F81-AA16-884919D19314}">
            <xm:f>$I392=DADOS!$AE$5</xm:f>
            <x14:dxf>
              <font>
                <b/>
                <i val="0"/>
              </font>
              <fill>
                <patternFill>
                  <bgColor theme="8" tint="0.39994506668294322"/>
                </patternFill>
              </fill>
            </x14:dxf>
          </x14:cfRule>
          <x14:cfRule type="expression" priority="2398" stopIfTrue="1" id="{A58DE422-A802-4DB1-8C68-E7533FAF9D59}">
            <xm:f>$I392=DADOS!$AE$6</xm:f>
            <x14:dxf>
              <font>
                <b/>
                <i val="0"/>
              </font>
              <fill>
                <patternFill>
                  <bgColor theme="8" tint="0.59996337778862885"/>
                </patternFill>
              </fill>
            </x14:dxf>
          </x14:cfRule>
          <x14:cfRule type="expression" priority="2399" stopIfTrue="1" id="{04754661-63CE-4180-A8D7-57D561A79C04}">
            <xm:f>$I392=DADOS!$AE$7</xm:f>
            <x14:dxf>
              <font>
                <b/>
                <i val="0"/>
              </font>
              <fill>
                <patternFill>
                  <bgColor theme="8" tint="0.79998168889431442"/>
                </patternFill>
              </fill>
            </x14:dxf>
          </x14:cfRule>
          <x14:cfRule type="expression" priority="2400" stopIfTrue="1" id="{1BDF7389-5849-4ABF-9874-84D30C4824D3}">
            <xm:f>$I392=DADOS!$AE$8</xm:f>
            <x14:dxf>
              <font>
                <color theme="8" tint="-0.24994659260841701"/>
              </font>
              <fill>
                <patternFill>
                  <bgColor theme="0"/>
                </patternFill>
              </fill>
              <border>
                <bottom style="thin">
                  <color rgb="FF0070C0"/>
                </bottom>
                <vertical/>
                <horizontal/>
              </border>
            </x14:dxf>
          </x14:cfRule>
          <x14:cfRule type="expression" priority="2401" stopIfTrue="1" id="{F70CEED5-0937-46FB-B2FA-C3AF977EDE74}">
            <xm:f>$I392=DADOS!$AE$9</xm:f>
            <x14:dxf>
              <font>
                <b/>
                <i val="0"/>
                <color theme="0"/>
              </font>
              <fill>
                <patternFill>
                  <bgColor theme="8"/>
                </patternFill>
              </fill>
            </x14:dxf>
          </x14:cfRule>
          <xm:sqref>L392</xm:sqref>
        </x14:conditionalFormatting>
        <x14:conditionalFormatting xmlns:xm="http://schemas.microsoft.com/office/excel/2006/main">
          <x14:cfRule type="expression" priority="2382" stopIfTrue="1" id="{D493A0D1-50B2-4851-9BD1-7DAFE8A7BA35}">
            <xm:f>$I390=DADOS!$AE$4</xm:f>
            <x14:dxf>
              <font>
                <b/>
                <i val="0"/>
                <color theme="0"/>
              </font>
              <fill>
                <patternFill>
                  <bgColor theme="8"/>
                </patternFill>
              </fill>
            </x14:dxf>
          </x14:cfRule>
          <x14:cfRule type="expression" priority="2383" stopIfTrue="1" id="{785542C4-587E-4DD1-88B3-07D65C41F387}">
            <xm:f>$I390=DADOS!$AE$5</xm:f>
            <x14:dxf>
              <font>
                <b/>
                <i val="0"/>
              </font>
              <fill>
                <patternFill>
                  <bgColor theme="8" tint="0.39994506668294322"/>
                </patternFill>
              </fill>
            </x14:dxf>
          </x14:cfRule>
          <x14:cfRule type="expression" priority="2384" stopIfTrue="1" id="{F4918D40-5F4E-4BB2-A4D1-3562649F5996}">
            <xm:f>$I390=DADOS!$AE$6</xm:f>
            <x14:dxf>
              <font>
                <b/>
                <i val="0"/>
              </font>
              <fill>
                <patternFill>
                  <bgColor theme="8" tint="0.59996337778862885"/>
                </patternFill>
              </fill>
            </x14:dxf>
          </x14:cfRule>
          <x14:cfRule type="expression" priority="2385" stopIfTrue="1" id="{D4939CF9-CE0D-469A-8303-62CF162B2E41}">
            <xm:f>$I390=DADOS!$AE$7</xm:f>
            <x14:dxf>
              <font>
                <b/>
                <i val="0"/>
              </font>
              <fill>
                <patternFill>
                  <bgColor theme="8" tint="0.79998168889431442"/>
                </patternFill>
              </fill>
            </x14:dxf>
          </x14:cfRule>
          <x14:cfRule type="expression" priority="2386" stopIfTrue="1" id="{1E447A16-9531-4ADA-8555-EF27DDA6A927}">
            <xm:f>$I390=DADOS!$AE$8</xm:f>
            <x14:dxf>
              <font>
                <color theme="8" tint="-0.24994659260841701"/>
              </font>
              <fill>
                <patternFill>
                  <bgColor theme="0"/>
                </patternFill>
              </fill>
              <border>
                <bottom style="thin">
                  <color rgb="FF0070C0"/>
                </bottom>
                <vertical/>
                <horizontal/>
              </border>
            </x14:dxf>
          </x14:cfRule>
          <x14:cfRule type="expression" priority="2387" stopIfTrue="1" id="{1C3502C8-252C-4A83-A733-8F3D00763EBD}">
            <xm:f>$I390=DADOS!$AE$9</xm:f>
            <x14:dxf>
              <font>
                <b/>
                <i val="0"/>
                <color theme="0"/>
              </font>
              <fill>
                <patternFill>
                  <bgColor theme="8"/>
                </patternFill>
              </fill>
            </x14:dxf>
          </x14:cfRule>
          <xm:sqref>L390</xm:sqref>
        </x14:conditionalFormatting>
        <x14:conditionalFormatting xmlns:xm="http://schemas.microsoft.com/office/excel/2006/main">
          <x14:cfRule type="expression" priority="2375" stopIfTrue="1" id="{6CCEF359-35A8-4C5F-B09D-1886BA7E71C2}">
            <xm:f>$I390=DADOS!$AE$4</xm:f>
            <x14:dxf>
              <font>
                <b/>
                <i val="0"/>
                <color theme="0"/>
              </font>
              <fill>
                <patternFill>
                  <bgColor theme="8"/>
                </patternFill>
              </fill>
            </x14:dxf>
          </x14:cfRule>
          <x14:cfRule type="expression" priority="2376" stopIfTrue="1" id="{561F8892-A1D2-4A37-A06F-82E0FBEDD9F4}">
            <xm:f>$I390=DADOS!$AE$5</xm:f>
            <x14:dxf>
              <font>
                <b/>
                <i val="0"/>
              </font>
              <fill>
                <patternFill>
                  <bgColor theme="8" tint="0.39994506668294322"/>
                </patternFill>
              </fill>
            </x14:dxf>
          </x14:cfRule>
          <x14:cfRule type="expression" priority="2377" stopIfTrue="1" id="{597C82E4-04F6-42F5-AD05-EE7CFF412B9C}">
            <xm:f>$I390=DADOS!$AE$6</xm:f>
            <x14:dxf>
              <font>
                <b/>
                <i val="0"/>
              </font>
              <fill>
                <patternFill>
                  <bgColor theme="8" tint="0.59996337778862885"/>
                </patternFill>
              </fill>
            </x14:dxf>
          </x14:cfRule>
          <x14:cfRule type="expression" priority="2378" stopIfTrue="1" id="{A987F30C-93B0-4A1F-947B-71387352BD60}">
            <xm:f>$I390=DADOS!$AE$7</xm:f>
            <x14:dxf>
              <font>
                <b/>
                <i val="0"/>
              </font>
              <fill>
                <patternFill>
                  <bgColor theme="8" tint="0.79998168889431442"/>
                </patternFill>
              </fill>
            </x14:dxf>
          </x14:cfRule>
          <x14:cfRule type="expression" priority="2379" stopIfTrue="1" id="{117963B7-EF80-43A6-AED8-69A0CCABF72F}">
            <xm:f>$I390=DADOS!$AE$8</xm:f>
            <x14:dxf>
              <font>
                <color theme="8" tint="-0.24994659260841701"/>
              </font>
              <fill>
                <patternFill>
                  <bgColor theme="0"/>
                </patternFill>
              </fill>
              <border>
                <bottom style="thin">
                  <color rgb="FF0070C0"/>
                </bottom>
                <vertical/>
                <horizontal/>
              </border>
            </x14:dxf>
          </x14:cfRule>
          <x14:cfRule type="expression" priority="2380" stopIfTrue="1" id="{FBF276D3-D37C-4443-9F6C-CDB4A475EDC2}">
            <xm:f>$I390=DADOS!$AE$9</xm:f>
            <x14:dxf>
              <font>
                <b/>
                <i val="0"/>
                <color theme="0"/>
              </font>
              <fill>
                <patternFill>
                  <bgColor theme="8"/>
                </patternFill>
              </fill>
            </x14:dxf>
          </x14:cfRule>
          <xm:sqref>M390:N390</xm:sqref>
        </x14:conditionalFormatting>
        <x14:conditionalFormatting xmlns:xm="http://schemas.microsoft.com/office/excel/2006/main">
          <x14:cfRule type="expression" priority="2368" stopIfTrue="1" id="{BF5CCCAA-A46D-42CE-8890-4C91A407CEC7}">
            <xm:f>$I390=DADOS!$AE$4</xm:f>
            <x14:dxf>
              <font>
                <b/>
                <i val="0"/>
                <color theme="0"/>
              </font>
              <fill>
                <patternFill>
                  <bgColor theme="8"/>
                </patternFill>
              </fill>
            </x14:dxf>
          </x14:cfRule>
          <x14:cfRule type="expression" priority="2369" stopIfTrue="1" id="{D84771C5-8050-4A08-B8CB-0268EC4DD7F2}">
            <xm:f>$I390=DADOS!$AE$5</xm:f>
            <x14:dxf>
              <font>
                <b/>
                <i val="0"/>
              </font>
              <fill>
                <patternFill>
                  <bgColor theme="8" tint="0.39994506668294322"/>
                </patternFill>
              </fill>
            </x14:dxf>
          </x14:cfRule>
          <x14:cfRule type="expression" priority="2370" stopIfTrue="1" id="{D26DA4A0-FE09-4643-96A7-FEA0902FE81B}">
            <xm:f>$I390=DADOS!$AE$6</xm:f>
            <x14:dxf>
              <font>
                <b/>
                <i val="0"/>
              </font>
              <fill>
                <patternFill>
                  <bgColor theme="8" tint="0.59996337778862885"/>
                </patternFill>
              </fill>
            </x14:dxf>
          </x14:cfRule>
          <x14:cfRule type="expression" priority="2371" stopIfTrue="1" id="{25518AC9-9DCC-4698-9DA8-D581A3846E48}">
            <xm:f>$I390=DADOS!$AE$7</xm:f>
            <x14:dxf>
              <font>
                <b/>
                <i val="0"/>
              </font>
              <fill>
                <patternFill>
                  <bgColor theme="8" tint="0.79998168889431442"/>
                </patternFill>
              </fill>
            </x14:dxf>
          </x14:cfRule>
          <x14:cfRule type="expression" priority="2372" stopIfTrue="1" id="{FC1027B0-311B-45D5-9987-A979C4595A09}">
            <xm:f>$I390=DADOS!$AE$8</xm:f>
            <x14:dxf>
              <font>
                <color theme="8" tint="-0.24994659260841701"/>
              </font>
              <fill>
                <patternFill>
                  <bgColor theme="0"/>
                </patternFill>
              </fill>
              <border>
                <bottom style="thin">
                  <color rgb="FF0070C0"/>
                </bottom>
                <vertical/>
                <horizontal/>
              </border>
            </x14:dxf>
          </x14:cfRule>
          <x14:cfRule type="expression" priority="2373" stopIfTrue="1" id="{65498CB9-23B1-4914-8A6A-6C72719F5525}">
            <xm:f>$I390=DADOS!$AE$9</xm:f>
            <x14:dxf>
              <font>
                <b/>
                <i val="0"/>
                <color theme="0"/>
              </font>
              <fill>
                <patternFill>
                  <bgColor theme="8"/>
                </patternFill>
              </fill>
            </x14:dxf>
          </x14:cfRule>
          <xm:sqref>U390</xm:sqref>
        </x14:conditionalFormatting>
        <x14:conditionalFormatting xmlns:xm="http://schemas.microsoft.com/office/excel/2006/main">
          <x14:cfRule type="expression" priority="2361" stopIfTrue="1" id="{5CDDF6E7-213F-4DFF-BB51-FAD81A9D430C}">
            <xm:f>$I392=DADOS!$AE$4</xm:f>
            <x14:dxf>
              <font>
                <b/>
                <i val="0"/>
                <color theme="0"/>
              </font>
              <fill>
                <patternFill>
                  <bgColor theme="8"/>
                </patternFill>
              </fill>
            </x14:dxf>
          </x14:cfRule>
          <x14:cfRule type="expression" priority="2362" stopIfTrue="1" id="{63209B04-99F1-4768-977F-69E5E2EE7A7F}">
            <xm:f>$I392=DADOS!$AE$5</xm:f>
            <x14:dxf>
              <font>
                <b/>
                <i val="0"/>
              </font>
              <fill>
                <patternFill>
                  <bgColor theme="8" tint="0.39994506668294322"/>
                </patternFill>
              </fill>
            </x14:dxf>
          </x14:cfRule>
          <x14:cfRule type="expression" priority="2363" stopIfTrue="1" id="{D852E175-C8FD-4EFC-9910-B18849B5653C}">
            <xm:f>$I392=DADOS!$AE$6</xm:f>
            <x14:dxf>
              <font>
                <b/>
                <i val="0"/>
              </font>
              <fill>
                <patternFill>
                  <bgColor theme="8" tint="0.59996337778862885"/>
                </patternFill>
              </fill>
            </x14:dxf>
          </x14:cfRule>
          <x14:cfRule type="expression" priority="2364" stopIfTrue="1" id="{BECE491F-0254-405C-AF7F-F9B911D9A948}">
            <xm:f>$I392=DADOS!$AE$7</xm:f>
            <x14:dxf>
              <font>
                <b/>
                <i val="0"/>
              </font>
              <fill>
                <patternFill>
                  <bgColor theme="8" tint="0.79998168889431442"/>
                </patternFill>
              </fill>
            </x14:dxf>
          </x14:cfRule>
          <x14:cfRule type="expression" priority="2365" stopIfTrue="1" id="{7144FF1E-B8E9-4385-8DCE-077BA2CCF1F6}">
            <xm:f>$I392=DADOS!$AE$8</xm:f>
            <x14:dxf>
              <font>
                <color theme="8" tint="-0.24994659260841701"/>
              </font>
              <fill>
                <patternFill>
                  <bgColor theme="0"/>
                </patternFill>
              </fill>
              <border>
                <bottom style="thin">
                  <color rgb="FF0070C0"/>
                </bottom>
                <vertical/>
                <horizontal/>
              </border>
            </x14:dxf>
          </x14:cfRule>
          <x14:cfRule type="expression" priority="2366" stopIfTrue="1" id="{2AFD9CB1-11C1-432A-89F0-AC5F28D18E38}">
            <xm:f>$I392=DADOS!$AE$9</xm:f>
            <x14:dxf>
              <font>
                <b/>
                <i val="0"/>
                <color theme="0"/>
              </font>
              <fill>
                <patternFill>
                  <bgColor theme="8"/>
                </patternFill>
              </fill>
            </x14:dxf>
          </x14:cfRule>
          <xm:sqref>U392</xm:sqref>
        </x14:conditionalFormatting>
        <x14:conditionalFormatting xmlns:xm="http://schemas.microsoft.com/office/excel/2006/main">
          <x14:cfRule type="expression" priority="2347" stopIfTrue="1" id="{0ECDA41B-C9A8-4784-BB94-C07548609EC8}">
            <xm:f>$I568=DADOS!$AE$4</xm:f>
            <x14:dxf>
              <font>
                <b/>
                <i val="0"/>
                <color theme="0"/>
              </font>
              <fill>
                <patternFill>
                  <bgColor theme="8"/>
                </patternFill>
              </fill>
            </x14:dxf>
          </x14:cfRule>
          <x14:cfRule type="expression" priority="2348" stopIfTrue="1" id="{25525608-010B-4A20-B043-4908DFE3B2F7}">
            <xm:f>$I568=DADOS!$AE$5</xm:f>
            <x14:dxf>
              <font>
                <b/>
                <i val="0"/>
              </font>
              <fill>
                <patternFill>
                  <bgColor theme="8" tint="0.39994506668294322"/>
                </patternFill>
              </fill>
            </x14:dxf>
          </x14:cfRule>
          <x14:cfRule type="expression" priority="2349" stopIfTrue="1" id="{22977A51-C971-4C1B-B0A2-BFE678B50767}">
            <xm:f>$I568=DADOS!$AE$6</xm:f>
            <x14:dxf>
              <font>
                <b/>
                <i val="0"/>
              </font>
              <fill>
                <patternFill>
                  <bgColor theme="8" tint="0.59996337778862885"/>
                </patternFill>
              </fill>
            </x14:dxf>
          </x14:cfRule>
          <x14:cfRule type="expression" priority="2350" stopIfTrue="1" id="{A4E100DA-5164-4969-99DD-70C10F554240}">
            <xm:f>$I568=DADOS!$AE$7</xm:f>
            <x14:dxf>
              <font>
                <b/>
                <i val="0"/>
              </font>
              <fill>
                <patternFill>
                  <bgColor theme="8" tint="0.79998168889431442"/>
                </patternFill>
              </fill>
            </x14:dxf>
          </x14:cfRule>
          <x14:cfRule type="expression" priority="2351" stopIfTrue="1" id="{8222063D-C5E8-4F2B-94DE-DCFFA6ECAB90}">
            <xm:f>$I568=DADOS!$AE$8</xm:f>
            <x14:dxf>
              <font>
                <color theme="8" tint="-0.24994659260841701"/>
              </font>
              <fill>
                <patternFill>
                  <bgColor theme="0"/>
                </patternFill>
              </fill>
              <border>
                <bottom style="thin">
                  <color rgb="FF0070C0"/>
                </bottom>
                <vertical/>
                <horizontal/>
              </border>
            </x14:dxf>
          </x14:cfRule>
          <x14:cfRule type="expression" priority="2352" stopIfTrue="1" id="{4C1D84B3-E430-4EA0-B8C7-591CB317CA03}">
            <xm:f>$I568=DADOS!$AE$9</xm:f>
            <x14:dxf>
              <font>
                <b/>
                <i val="0"/>
                <color theme="0"/>
              </font>
              <fill>
                <patternFill>
                  <bgColor theme="8"/>
                </patternFill>
              </fill>
            </x14:dxf>
          </x14:cfRule>
          <xm:sqref>U568</xm:sqref>
        </x14:conditionalFormatting>
        <x14:conditionalFormatting xmlns:xm="http://schemas.microsoft.com/office/excel/2006/main">
          <x14:cfRule type="expression" priority="2340" stopIfTrue="1" id="{7BA1FAE9-4367-4FFD-94BC-517324920FD5}">
            <xm:f>$I543=DADOS!$AE$4</xm:f>
            <x14:dxf>
              <font>
                <b/>
                <i val="0"/>
                <color theme="0"/>
              </font>
              <fill>
                <patternFill>
                  <bgColor theme="8"/>
                </patternFill>
              </fill>
            </x14:dxf>
          </x14:cfRule>
          <x14:cfRule type="expression" priority="2341" stopIfTrue="1" id="{A227472F-E37B-4664-8F0B-31BAAFF5D47E}">
            <xm:f>$I543=DADOS!$AE$5</xm:f>
            <x14:dxf>
              <font>
                <b/>
                <i val="0"/>
              </font>
              <fill>
                <patternFill>
                  <bgColor theme="8" tint="0.39994506668294322"/>
                </patternFill>
              </fill>
            </x14:dxf>
          </x14:cfRule>
          <x14:cfRule type="expression" priority="2342" stopIfTrue="1" id="{1283CD22-4ADF-4E34-8F80-71C3A1F3743E}">
            <xm:f>$I543=DADOS!$AE$6</xm:f>
            <x14:dxf>
              <font>
                <b/>
                <i val="0"/>
              </font>
              <fill>
                <patternFill>
                  <bgColor theme="8" tint="0.59996337778862885"/>
                </patternFill>
              </fill>
            </x14:dxf>
          </x14:cfRule>
          <x14:cfRule type="expression" priority="2343" stopIfTrue="1" id="{6747B3E0-E9D6-4259-B5CA-65C4E51C0B87}">
            <xm:f>$I543=DADOS!$AE$7</xm:f>
            <x14:dxf>
              <font>
                <b/>
                <i val="0"/>
              </font>
              <fill>
                <patternFill>
                  <bgColor theme="8" tint="0.79998168889431442"/>
                </patternFill>
              </fill>
            </x14:dxf>
          </x14:cfRule>
          <x14:cfRule type="expression" priority="2344" stopIfTrue="1" id="{3C974381-DC6C-4FDF-BEF0-4B4B50D78048}">
            <xm:f>$I543=DADOS!$AE$8</xm:f>
            <x14:dxf>
              <font>
                <color theme="8" tint="-0.24994659260841701"/>
              </font>
              <fill>
                <patternFill>
                  <bgColor theme="0"/>
                </patternFill>
              </fill>
              <border>
                <bottom style="thin">
                  <color rgb="FF0070C0"/>
                </bottom>
                <vertical/>
                <horizontal/>
              </border>
            </x14:dxf>
          </x14:cfRule>
          <x14:cfRule type="expression" priority="2345" stopIfTrue="1" id="{4CB23F89-A2A0-4B29-9793-9EC501C10B2F}">
            <xm:f>$I543=DADOS!$AE$9</xm:f>
            <x14:dxf>
              <font>
                <b/>
                <i val="0"/>
                <color theme="0"/>
              </font>
              <fill>
                <patternFill>
                  <bgColor theme="8"/>
                </patternFill>
              </fill>
            </x14:dxf>
          </x14:cfRule>
          <xm:sqref>L543</xm:sqref>
        </x14:conditionalFormatting>
        <x14:conditionalFormatting xmlns:xm="http://schemas.microsoft.com/office/excel/2006/main">
          <x14:cfRule type="expression" priority="2333" stopIfTrue="1" id="{AF4C03DA-5828-4A0A-9000-4881D1DF10FA}">
            <xm:f>$I543=DADOS!$AE$4</xm:f>
            <x14:dxf>
              <font>
                <b/>
                <i val="0"/>
                <color theme="0"/>
              </font>
              <fill>
                <patternFill>
                  <bgColor theme="8"/>
                </patternFill>
              </fill>
            </x14:dxf>
          </x14:cfRule>
          <x14:cfRule type="expression" priority="2334" stopIfTrue="1" id="{416FD508-223C-41CB-A83C-527EF4F8C9E8}">
            <xm:f>$I543=DADOS!$AE$5</xm:f>
            <x14:dxf>
              <font>
                <b/>
                <i val="0"/>
              </font>
              <fill>
                <patternFill>
                  <bgColor theme="8" tint="0.39994506668294322"/>
                </patternFill>
              </fill>
            </x14:dxf>
          </x14:cfRule>
          <x14:cfRule type="expression" priority="2335" stopIfTrue="1" id="{0FC4DD3D-D106-4C89-9DE2-9D4A0EE015B1}">
            <xm:f>$I543=DADOS!$AE$6</xm:f>
            <x14:dxf>
              <font>
                <b/>
                <i val="0"/>
              </font>
              <fill>
                <patternFill>
                  <bgColor theme="8" tint="0.59996337778862885"/>
                </patternFill>
              </fill>
            </x14:dxf>
          </x14:cfRule>
          <x14:cfRule type="expression" priority="2336" stopIfTrue="1" id="{C3DD99EA-21F5-4140-AC96-C69FF23D08AD}">
            <xm:f>$I543=DADOS!$AE$7</xm:f>
            <x14:dxf>
              <font>
                <b/>
                <i val="0"/>
              </font>
              <fill>
                <patternFill>
                  <bgColor theme="8" tint="0.79998168889431442"/>
                </patternFill>
              </fill>
            </x14:dxf>
          </x14:cfRule>
          <x14:cfRule type="expression" priority="2337" stopIfTrue="1" id="{EB6B0FF8-6FEC-4946-8F91-74040FD18BD1}">
            <xm:f>$I543=DADOS!$AE$8</xm:f>
            <x14:dxf>
              <font>
                <color theme="8" tint="-0.24994659260841701"/>
              </font>
              <fill>
                <patternFill>
                  <bgColor theme="0"/>
                </patternFill>
              </fill>
              <border>
                <bottom style="thin">
                  <color rgb="FF0070C0"/>
                </bottom>
                <vertical/>
                <horizontal/>
              </border>
            </x14:dxf>
          </x14:cfRule>
          <x14:cfRule type="expression" priority="2338" stopIfTrue="1" id="{0EDCD6F9-20BD-4FF8-AF70-416EFD8D076D}">
            <xm:f>$I543=DADOS!$AE$9</xm:f>
            <x14:dxf>
              <font>
                <b/>
                <i val="0"/>
                <color theme="0"/>
              </font>
              <fill>
                <patternFill>
                  <bgColor theme="8"/>
                </patternFill>
              </fill>
            </x14:dxf>
          </x14:cfRule>
          <xm:sqref>M543:N543</xm:sqref>
        </x14:conditionalFormatting>
        <x14:conditionalFormatting xmlns:xm="http://schemas.microsoft.com/office/excel/2006/main">
          <x14:cfRule type="expression" priority="2319" stopIfTrue="1" id="{FE65CE99-3AC5-472C-B895-A4CEF397575D}">
            <xm:f>$I197=DADOS!$AE$4</xm:f>
            <x14:dxf>
              <font>
                <b/>
                <i val="0"/>
                <color theme="0"/>
              </font>
              <fill>
                <patternFill>
                  <bgColor theme="8"/>
                </patternFill>
              </fill>
            </x14:dxf>
          </x14:cfRule>
          <x14:cfRule type="expression" priority="2320" stopIfTrue="1" id="{57CCF6C3-F31E-4674-901A-AD433A793B18}">
            <xm:f>$I197=DADOS!$AE$5</xm:f>
            <x14:dxf>
              <font>
                <b/>
                <i val="0"/>
              </font>
              <fill>
                <patternFill>
                  <bgColor theme="8" tint="0.39994506668294322"/>
                </patternFill>
              </fill>
            </x14:dxf>
          </x14:cfRule>
          <x14:cfRule type="expression" priority="2321" stopIfTrue="1" id="{9866C365-24F8-4AA8-BF5E-33442CFA8539}">
            <xm:f>$I197=DADOS!$AE$6</xm:f>
            <x14:dxf>
              <font>
                <b/>
                <i val="0"/>
              </font>
              <fill>
                <patternFill>
                  <bgColor theme="8" tint="0.59996337778862885"/>
                </patternFill>
              </fill>
            </x14:dxf>
          </x14:cfRule>
          <x14:cfRule type="expression" priority="2322" stopIfTrue="1" id="{E750366A-046E-463C-8162-00EB0AEA2D7D}">
            <xm:f>$I197=DADOS!$AE$7</xm:f>
            <x14:dxf>
              <font>
                <b/>
                <i val="0"/>
              </font>
              <fill>
                <patternFill>
                  <bgColor theme="8" tint="0.79998168889431442"/>
                </patternFill>
              </fill>
            </x14:dxf>
          </x14:cfRule>
          <x14:cfRule type="expression" priority="2323" stopIfTrue="1" id="{FD8EF81A-5822-4927-A19D-11A894BF6D21}">
            <xm:f>$I197=DADOS!$AE$8</xm:f>
            <x14:dxf>
              <font>
                <color theme="8" tint="-0.24994659260841701"/>
              </font>
              <fill>
                <patternFill>
                  <bgColor theme="0"/>
                </patternFill>
              </fill>
              <border>
                <bottom style="thin">
                  <color rgb="FF0070C0"/>
                </bottom>
                <vertical/>
                <horizontal/>
              </border>
            </x14:dxf>
          </x14:cfRule>
          <x14:cfRule type="expression" priority="2324" stopIfTrue="1" id="{9FB2D208-64A4-4446-BECA-034E6392DCF4}">
            <xm:f>$I197=DADOS!$AE$9</xm:f>
            <x14:dxf>
              <font>
                <b/>
                <i val="0"/>
                <color theme="0"/>
              </font>
              <fill>
                <patternFill>
                  <bgColor theme="8"/>
                </patternFill>
              </fill>
            </x14:dxf>
          </x14:cfRule>
          <xm:sqref>U197</xm:sqref>
        </x14:conditionalFormatting>
        <x14:conditionalFormatting xmlns:xm="http://schemas.microsoft.com/office/excel/2006/main">
          <x14:cfRule type="expression" priority="2305" stopIfTrue="1" id="{4A1BEE4A-8C9A-4EB8-A332-509EFA67488E}">
            <xm:f>$I198=DADOS!$AE$4</xm:f>
            <x14:dxf>
              <font>
                <b/>
                <i val="0"/>
                <color theme="0"/>
              </font>
              <fill>
                <patternFill>
                  <bgColor theme="8"/>
                </patternFill>
              </fill>
            </x14:dxf>
          </x14:cfRule>
          <x14:cfRule type="expression" priority="2306" stopIfTrue="1" id="{257B5F65-BBC5-4B82-9B17-89BAD13FFA8A}">
            <xm:f>$I198=DADOS!$AE$5</xm:f>
            <x14:dxf>
              <font>
                <b/>
                <i val="0"/>
              </font>
              <fill>
                <patternFill>
                  <bgColor theme="8" tint="0.39994506668294322"/>
                </patternFill>
              </fill>
            </x14:dxf>
          </x14:cfRule>
          <x14:cfRule type="expression" priority="2307" stopIfTrue="1" id="{CA8FE67B-B077-4B4A-9A6E-BEB633A19F1B}">
            <xm:f>$I198=DADOS!$AE$6</xm:f>
            <x14:dxf>
              <font>
                <b/>
                <i val="0"/>
              </font>
              <fill>
                <patternFill>
                  <bgColor theme="8" tint="0.59996337778862885"/>
                </patternFill>
              </fill>
            </x14:dxf>
          </x14:cfRule>
          <x14:cfRule type="expression" priority="2308" stopIfTrue="1" id="{356427FB-CFD5-42E0-A56F-4DD58E99B06B}">
            <xm:f>$I198=DADOS!$AE$7</xm:f>
            <x14:dxf>
              <font>
                <b/>
                <i val="0"/>
              </font>
              <fill>
                <patternFill>
                  <bgColor theme="8" tint="0.79998168889431442"/>
                </patternFill>
              </fill>
            </x14:dxf>
          </x14:cfRule>
          <x14:cfRule type="expression" priority="2309" stopIfTrue="1" id="{F51E8726-D74F-4559-AC2B-BD22CAE54593}">
            <xm:f>$I198=DADOS!$AE$8</xm:f>
            <x14:dxf>
              <font>
                <color theme="8" tint="-0.24994659260841701"/>
              </font>
              <fill>
                <patternFill>
                  <bgColor theme="0"/>
                </patternFill>
              </fill>
              <border>
                <bottom style="thin">
                  <color rgb="FF0070C0"/>
                </bottom>
                <vertical/>
                <horizontal/>
              </border>
            </x14:dxf>
          </x14:cfRule>
          <x14:cfRule type="expression" priority="2310" stopIfTrue="1" id="{F0C42FA7-839E-4827-9853-B3115DAF245E}">
            <xm:f>$I198=DADOS!$AE$9</xm:f>
            <x14:dxf>
              <font>
                <b/>
                <i val="0"/>
                <color theme="0"/>
              </font>
              <fill>
                <patternFill>
                  <bgColor theme="8"/>
                </patternFill>
              </fill>
            </x14:dxf>
          </x14:cfRule>
          <xm:sqref>U198</xm:sqref>
        </x14:conditionalFormatting>
        <x14:conditionalFormatting xmlns:xm="http://schemas.microsoft.com/office/excel/2006/main">
          <x14:cfRule type="expression" priority="2298" stopIfTrue="1" id="{026D95DD-351B-487A-AF07-2407A420814A}">
            <xm:f>$I573=DADOS!$AE$4</xm:f>
            <x14:dxf>
              <font>
                <b/>
                <i val="0"/>
                <color theme="0"/>
              </font>
              <fill>
                <patternFill>
                  <bgColor theme="8"/>
                </patternFill>
              </fill>
            </x14:dxf>
          </x14:cfRule>
          <x14:cfRule type="expression" priority="2299" stopIfTrue="1" id="{321B3290-004A-4F15-8B41-89C400D680EA}">
            <xm:f>$I573=DADOS!$AE$5</xm:f>
            <x14:dxf>
              <font>
                <b/>
                <i val="0"/>
              </font>
              <fill>
                <patternFill>
                  <bgColor theme="8" tint="0.39994506668294322"/>
                </patternFill>
              </fill>
            </x14:dxf>
          </x14:cfRule>
          <x14:cfRule type="expression" priority="2300" stopIfTrue="1" id="{AB4A38F0-AF71-4DCF-9190-F1D90E0054BD}">
            <xm:f>$I573=DADOS!$AE$6</xm:f>
            <x14:dxf>
              <font>
                <b/>
                <i val="0"/>
              </font>
              <fill>
                <patternFill>
                  <bgColor theme="8" tint="0.59996337778862885"/>
                </patternFill>
              </fill>
            </x14:dxf>
          </x14:cfRule>
          <x14:cfRule type="expression" priority="2301" stopIfTrue="1" id="{FE98C286-6367-4967-9521-BD238692DC33}">
            <xm:f>$I573=DADOS!$AE$7</xm:f>
            <x14:dxf>
              <font>
                <b/>
                <i val="0"/>
              </font>
              <fill>
                <patternFill>
                  <bgColor theme="8" tint="0.79998168889431442"/>
                </patternFill>
              </fill>
            </x14:dxf>
          </x14:cfRule>
          <x14:cfRule type="expression" priority="2302" stopIfTrue="1" id="{0F0C6EF4-0BE2-4513-9E92-32483A106A61}">
            <xm:f>$I573=DADOS!$AE$8</xm:f>
            <x14:dxf>
              <font>
                <color theme="8" tint="-0.24994659260841701"/>
              </font>
              <fill>
                <patternFill>
                  <bgColor theme="0"/>
                </patternFill>
              </fill>
              <border>
                <bottom style="thin">
                  <color rgb="FF0070C0"/>
                </bottom>
                <vertical/>
                <horizontal/>
              </border>
            </x14:dxf>
          </x14:cfRule>
          <x14:cfRule type="expression" priority="2303" stopIfTrue="1" id="{735120C3-DE86-4969-A9A2-89ACD557042C}">
            <xm:f>$I573=DADOS!$AE$9</xm:f>
            <x14:dxf>
              <font>
                <b/>
                <i val="0"/>
                <color theme="0"/>
              </font>
              <fill>
                <patternFill>
                  <bgColor theme="8"/>
                </patternFill>
              </fill>
            </x14:dxf>
          </x14:cfRule>
          <xm:sqref>L573:M573 N625</xm:sqref>
        </x14:conditionalFormatting>
        <x14:conditionalFormatting xmlns:xm="http://schemas.microsoft.com/office/excel/2006/main">
          <x14:cfRule type="expression" priority="2284" stopIfTrue="1" id="{C213B63F-8B3C-4319-9F69-202CF1CC9710}">
            <xm:f>$I636=DADOS!$AE$4</xm:f>
            <x14:dxf>
              <font>
                <b/>
                <i val="0"/>
                <color theme="0"/>
              </font>
              <fill>
                <patternFill>
                  <bgColor theme="8"/>
                </patternFill>
              </fill>
            </x14:dxf>
          </x14:cfRule>
          <x14:cfRule type="expression" priority="2285" stopIfTrue="1" id="{A1D12F8E-E1FA-4016-94A7-6C68B4F5A02D}">
            <xm:f>$I636=DADOS!$AE$5</xm:f>
            <x14:dxf>
              <font>
                <b/>
                <i val="0"/>
              </font>
              <fill>
                <patternFill>
                  <bgColor theme="8" tint="0.39994506668294322"/>
                </patternFill>
              </fill>
            </x14:dxf>
          </x14:cfRule>
          <x14:cfRule type="expression" priority="2286" stopIfTrue="1" id="{23D625A3-E10E-4676-8D20-16F8721F0AC4}">
            <xm:f>$I636=DADOS!$AE$6</xm:f>
            <x14:dxf>
              <font>
                <b/>
                <i val="0"/>
              </font>
              <fill>
                <patternFill>
                  <bgColor theme="8" tint="0.59996337778862885"/>
                </patternFill>
              </fill>
            </x14:dxf>
          </x14:cfRule>
          <x14:cfRule type="expression" priority="2287" stopIfTrue="1" id="{C38382BD-5000-47D0-B2F7-6ADA60607EF7}">
            <xm:f>$I636=DADOS!$AE$7</xm:f>
            <x14:dxf>
              <font>
                <b/>
                <i val="0"/>
              </font>
              <fill>
                <patternFill>
                  <bgColor theme="8" tint="0.79998168889431442"/>
                </patternFill>
              </fill>
            </x14:dxf>
          </x14:cfRule>
          <x14:cfRule type="expression" priority="2288" stopIfTrue="1" id="{14F8DAAE-90DA-4DC5-86E5-9E36754AC0E3}">
            <xm:f>$I636=DADOS!$AE$8</xm:f>
            <x14:dxf>
              <font>
                <color theme="8" tint="-0.24994659260841701"/>
              </font>
              <fill>
                <patternFill>
                  <bgColor theme="0"/>
                </patternFill>
              </fill>
              <border>
                <bottom style="thin">
                  <color rgb="FF0070C0"/>
                </bottom>
                <vertical/>
                <horizontal/>
              </border>
            </x14:dxf>
          </x14:cfRule>
          <x14:cfRule type="expression" priority="2289" stopIfTrue="1" id="{1FE6C875-E9F3-4F03-8042-8B26758E160D}">
            <xm:f>$I636=DADOS!$AE$9</xm:f>
            <x14:dxf>
              <font>
                <b/>
                <i val="0"/>
                <color theme="0"/>
              </font>
              <fill>
                <patternFill>
                  <bgColor theme="8"/>
                </patternFill>
              </fill>
            </x14:dxf>
          </x14:cfRule>
          <xm:sqref>U636:U639</xm:sqref>
        </x14:conditionalFormatting>
        <x14:conditionalFormatting xmlns:xm="http://schemas.microsoft.com/office/excel/2006/main">
          <x14:cfRule type="expression" priority="2270" stopIfTrue="1" id="{E2B8F309-2EB6-4518-8205-2E06742A5CF6}">
            <xm:f>$I589=DADOS!$AE$4</xm:f>
            <x14:dxf>
              <font>
                <b/>
                <i val="0"/>
                <color theme="0"/>
              </font>
              <fill>
                <patternFill>
                  <bgColor theme="8"/>
                </patternFill>
              </fill>
            </x14:dxf>
          </x14:cfRule>
          <x14:cfRule type="expression" priority="2271" stopIfTrue="1" id="{ADFCDCCF-3045-4368-9304-6C6DDE8749ED}">
            <xm:f>$I589=DADOS!$AE$5</xm:f>
            <x14:dxf>
              <font>
                <b/>
                <i val="0"/>
              </font>
              <fill>
                <patternFill>
                  <bgColor theme="8" tint="0.39994506668294322"/>
                </patternFill>
              </fill>
            </x14:dxf>
          </x14:cfRule>
          <x14:cfRule type="expression" priority="2272" stopIfTrue="1" id="{832864A0-8BC8-44BC-B186-8C0C63F8E2E2}">
            <xm:f>$I589=DADOS!$AE$6</xm:f>
            <x14:dxf>
              <font>
                <b/>
                <i val="0"/>
              </font>
              <fill>
                <patternFill>
                  <bgColor theme="8" tint="0.59996337778862885"/>
                </patternFill>
              </fill>
            </x14:dxf>
          </x14:cfRule>
          <x14:cfRule type="expression" priority="2273" stopIfTrue="1" id="{6ABB851C-5B78-4A7A-8E03-598222EAAC72}">
            <xm:f>$I589=DADOS!$AE$7</xm:f>
            <x14:dxf>
              <font>
                <b/>
                <i val="0"/>
              </font>
              <fill>
                <patternFill>
                  <bgColor theme="8" tint="0.79998168889431442"/>
                </patternFill>
              </fill>
            </x14:dxf>
          </x14:cfRule>
          <x14:cfRule type="expression" priority="2274" stopIfTrue="1" id="{DC0896B7-34DD-454B-A786-610B681C7A5F}">
            <xm:f>$I589=DADOS!$AE$8</xm:f>
            <x14:dxf>
              <font>
                <color theme="8" tint="-0.24994659260841701"/>
              </font>
              <fill>
                <patternFill>
                  <bgColor theme="0"/>
                </patternFill>
              </fill>
              <border>
                <bottom style="thin">
                  <color rgb="FF0070C0"/>
                </bottom>
                <vertical/>
                <horizontal/>
              </border>
            </x14:dxf>
          </x14:cfRule>
          <x14:cfRule type="expression" priority="2275" stopIfTrue="1" id="{D197D719-6E57-412A-A60A-315E84610AEC}">
            <xm:f>$I589=DADOS!$AE$9</xm:f>
            <x14:dxf>
              <font>
                <b/>
                <i val="0"/>
                <color theme="0"/>
              </font>
              <fill>
                <patternFill>
                  <bgColor theme="8"/>
                </patternFill>
              </fill>
            </x14:dxf>
          </x14:cfRule>
          <xm:sqref>L589:M589</xm:sqref>
        </x14:conditionalFormatting>
        <x14:conditionalFormatting xmlns:xm="http://schemas.microsoft.com/office/excel/2006/main">
          <x14:cfRule type="expression" priority="2263" stopIfTrue="1" id="{F59112C1-21D6-4C01-80CA-B3BF4EBEACF4}">
            <xm:f>$I588=DADOS!$AE$4</xm:f>
            <x14:dxf>
              <font>
                <b/>
                <i val="0"/>
                <color theme="0"/>
              </font>
              <fill>
                <patternFill>
                  <bgColor theme="8"/>
                </patternFill>
              </fill>
            </x14:dxf>
          </x14:cfRule>
          <x14:cfRule type="expression" priority="2264" stopIfTrue="1" id="{C454A382-3C35-4708-903A-3237C0D07B02}">
            <xm:f>$I588=DADOS!$AE$5</xm:f>
            <x14:dxf>
              <font>
                <b/>
                <i val="0"/>
              </font>
              <fill>
                <patternFill>
                  <bgColor theme="8" tint="0.39994506668294322"/>
                </patternFill>
              </fill>
            </x14:dxf>
          </x14:cfRule>
          <x14:cfRule type="expression" priority="2265" stopIfTrue="1" id="{751484E0-D3C7-45C2-AE5E-3C0C82F6E0CC}">
            <xm:f>$I588=DADOS!$AE$6</xm:f>
            <x14:dxf>
              <font>
                <b/>
                <i val="0"/>
              </font>
              <fill>
                <patternFill>
                  <bgColor theme="8" tint="0.59996337778862885"/>
                </patternFill>
              </fill>
            </x14:dxf>
          </x14:cfRule>
          <x14:cfRule type="expression" priority="2266" stopIfTrue="1" id="{D9F81AE5-CA8A-4AB3-A1C0-B22D154B5655}">
            <xm:f>$I588=DADOS!$AE$7</xm:f>
            <x14:dxf>
              <font>
                <b/>
                <i val="0"/>
              </font>
              <fill>
                <patternFill>
                  <bgColor theme="8" tint="0.79998168889431442"/>
                </patternFill>
              </fill>
            </x14:dxf>
          </x14:cfRule>
          <x14:cfRule type="expression" priority="2267" stopIfTrue="1" id="{0DE1BE15-957E-4F62-9ED0-B9561CCC06D3}">
            <xm:f>$I588=DADOS!$AE$8</xm:f>
            <x14:dxf>
              <font>
                <color theme="8" tint="-0.24994659260841701"/>
              </font>
              <fill>
                <patternFill>
                  <bgColor theme="0"/>
                </patternFill>
              </fill>
              <border>
                <bottom style="thin">
                  <color rgb="FF0070C0"/>
                </bottom>
                <vertical/>
                <horizontal/>
              </border>
            </x14:dxf>
          </x14:cfRule>
          <x14:cfRule type="expression" priority="2268" stopIfTrue="1" id="{E31A1382-F8AE-42D1-A9CC-7C4CB85CF8A6}">
            <xm:f>$I588=DADOS!$AE$9</xm:f>
            <x14:dxf>
              <font>
                <b/>
                <i val="0"/>
                <color theme="0"/>
              </font>
              <fill>
                <patternFill>
                  <bgColor theme="8"/>
                </patternFill>
              </fill>
            </x14:dxf>
          </x14:cfRule>
          <xm:sqref>L588:M588</xm:sqref>
        </x14:conditionalFormatting>
        <x14:conditionalFormatting xmlns:xm="http://schemas.microsoft.com/office/excel/2006/main">
          <x14:cfRule type="expression" priority="2256" stopIfTrue="1" id="{694FB09B-8F05-43C4-A92C-47EC86FA16A0}">
            <xm:f>$I585=DADOS!$AE$4</xm:f>
            <x14:dxf>
              <font>
                <b/>
                <i val="0"/>
                <color theme="0"/>
              </font>
              <fill>
                <patternFill>
                  <bgColor theme="8"/>
                </patternFill>
              </fill>
            </x14:dxf>
          </x14:cfRule>
          <x14:cfRule type="expression" priority="2257" stopIfTrue="1" id="{19D7CF6D-8E1A-4E7A-A470-43986B568016}">
            <xm:f>$I585=DADOS!$AE$5</xm:f>
            <x14:dxf>
              <font>
                <b/>
                <i val="0"/>
              </font>
              <fill>
                <patternFill>
                  <bgColor theme="8" tint="0.39994506668294322"/>
                </patternFill>
              </fill>
            </x14:dxf>
          </x14:cfRule>
          <x14:cfRule type="expression" priority="2258" stopIfTrue="1" id="{FF8A395B-A72E-4863-AE8D-39561A939F2E}">
            <xm:f>$I585=DADOS!$AE$6</xm:f>
            <x14:dxf>
              <font>
                <b/>
                <i val="0"/>
              </font>
              <fill>
                <patternFill>
                  <bgColor theme="8" tint="0.59996337778862885"/>
                </patternFill>
              </fill>
            </x14:dxf>
          </x14:cfRule>
          <x14:cfRule type="expression" priority="2259" stopIfTrue="1" id="{D3037CA8-0CFA-45EB-959A-0D5EADDD0ADF}">
            <xm:f>$I585=DADOS!$AE$7</xm:f>
            <x14:dxf>
              <font>
                <b/>
                <i val="0"/>
              </font>
              <fill>
                <patternFill>
                  <bgColor theme="8" tint="0.79998168889431442"/>
                </patternFill>
              </fill>
            </x14:dxf>
          </x14:cfRule>
          <x14:cfRule type="expression" priority="2260" stopIfTrue="1" id="{ED2273C8-42A3-4949-BBAE-C3EE6BA1A00A}">
            <xm:f>$I585=DADOS!$AE$8</xm:f>
            <x14:dxf>
              <font>
                <color theme="8" tint="-0.24994659260841701"/>
              </font>
              <fill>
                <patternFill>
                  <bgColor theme="0"/>
                </patternFill>
              </fill>
              <border>
                <bottom style="thin">
                  <color rgb="FF0070C0"/>
                </bottom>
                <vertical/>
                <horizontal/>
              </border>
            </x14:dxf>
          </x14:cfRule>
          <x14:cfRule type="expression" priority="2261" stopIfTrue="1" id="{8CA254C0-CA7F-42E7-96AE-ECCB85F64083}">
            <xm:f>$I585=DADOS!$AE$9</xm:f>
            <x14:dxf>
              <font>
                <b/>
                <i val="0"/>
                <color theme="0"/>
              </font>
              <fill>
                <patternFill>
                  <bgColor theme="8"/>
                </patternFill>
              </fill>
            </x14:dxf>
          </x14:cfRule>
          <xm:sqref>U585:U589</xm:sqref>
        </x14:conditionalFormatting>
        <x14:conditionalFormatting xmlns:xm="http://schemas.microsoft.com/office/excel/2006/main">
          <x14:cfRule type="expression" priority="2249" stopIfTrue="1" id="{0F9A0148-0F35-4984-B23D-4E14E2FCBFED}">
            <xm:f>$I102=DADOS!$AE$4</xm:f>
            <x14:dxf>
              <font>
                <b/>
                <i val="0"/>
                <color theme="0"/>
              </font>
              <fill>
                <patternFill>
                  <bgColor theme="8"/>
                </patternFill>
              </fill>
            </x14:dxf>
          </x14:cfRule>
          <x14:cfRule type="expression" priority="2250" stopIfTrue="1" id="{447D2ABA-5BB4-473B-BC4D-6212B1CB81FC}">
            <xm:f>$I102=DADOS!$AE$5</xm:f>
            <x14:dxf>
              <font>
                <b/>
                <i val="0"/>
              </font>
              <fill>
                <patternFill>
                  <bgColor theme="8" tint="0.39994506668294322"/>
                </patternFill>
              </fill>
            </x14:dxf>
          </x14:cfRule>
          <x14:cfRule type="expression" priority="2251" stopIfTrue="1" id="{E0B1667E-16D1-48F6-A47E-59916DE3C264}">
            <xm:f>$I102=DADOS!$AE$6</xm:f>
            <x14:dxf>
              <font>
                <b/>
                <i val="0"/>
              </font>
              <fill>
                <patternFill>
                  <bgColor theme="8" tint="0.59996337778862885"/>
                </patternFill>
              </fill>
            </x14:dxf>
          </x14:cfRule>
          <x14:cfRule type="expression" priority="2252" stopIfTrue="1" id="{8CE492FD-CEB8-47CF-A603-F0E7CF54FE03}">
            <xm:f>$I102=DADOS!$AE$7</xm:f>
            <x14:dxf>
              <font>
                <b/>
                <i val="0"/>
              </font>
              <fill>
                <patternFill>
                  <bgColor theme="8" tint="0.79998168889431442"/>
                </patternFill>
              </fill>
            </x14:dxf>
          </x14:cfRule>
          <x14:cfRule type="expression" priority="2253" stopIfTrue="1" id="{1EEA8859-0401-4C2C-B235-374D2933E0A2}">
            <xm:f>$I102=DADOS!$AE$8</xm:f>
            <x14:dxf>
              <font>
                <color theme="8" tint="-0.24994659260841701"/>
              </font>
              <fill>
                <patternFill>
                  <bgColor theme="0"/>
                </patternFill>
              </fill>
              <border>
                <bottom style="thin">
                  <color rgb="FF0070C0"/>
                </bottom>
                <vertical/>
                <horizontal/>
              </border>
            </x14:dxf>
          </x14:cfRule>
          <x14:cfRule type="expression" priority="2254" stopIfTrue="1" id="{D03CD65F-F546-4823-81D4-2D106805B32D}">
            <xm:f>$I102=DADOS!$AE$9</xm:f>
            <x14:dxf>
              <font>
                <b/>
                <i val="0"/>
                <color theme="0"/>
              </font>
              <fill>
                <patternFill>
                  <bgColor theme="8"/>
                </patternFill>
              </fill>
            </x14:dxf>
          </x14:cfRule>
          <xm:sqref>L102:M102 O102</xm:sqref>
        </x14:conditionalFormatting>
        <x14:conditionalFormatting xmlns:xm="http://schemas.microsoft.com/office/excel/2006/main">
          <x14:cfRule type="expression" priority="2242" stopIfTrue="1" id="{FCDDF14F-05C7-4DCC-B6E9-84929CAB15A9}">
            <xm:f>$I102=DADOS!$AE$4</xm:f>
            <x14:dxf>
              <font>
                <b/>
                <i val="0"/>
                <color theme="0"/>
              </font>
              <fill>
                <patternFill>
                  <bgColor theme="8"/>
                </patternFill>
              </fill>
            </x14:dxf>
          </x14:cfRule>
          <x14:cfRule type="expression" priority="2243" stopIfTrue="1" id="{5454B2E8-CFD1-4F79-8C08-2BCFF2E361CD}">
            <xm:f>$I102=DADOS!$AE$5</xm:f>
            <x14:dxf>
              <font>
                <b/>
                <i val="0"/>
              </font>
              <fill>
                <patternFill>
                  <bgColor theme="8" tint="0.39994506668294322"/>
                </patternFill>
              </fill>
            </x14:dxf>
          </x14:cfRule>
          <x14:cfRule type="expression" priority="2244" stopIfTrue="1" id="{31976216-9A05-416E-A4AF-71090E577C29}">
            <xm:f>$I102=DADOS!$AE$6</xm:f>
            <x14:dxf>
              <font>
                <b/>
                <i val="0"/>
              </font>
              <fill>
                <patternFill>
                  <bgColor theme="8" tint="0.59996337778862885"/>
                </patternFill>
              </fill>
            </x14:dxf>
          </x14:cfRule>
          <x14:cfRule type="expression" priority="2245" stopIfTrue="1" id="{A5F8B39D-45BC-4506-AD7A-1D2B16A35A9D}">
            <xm:f>$I102=DADOS!$AE$7</xm:f>
            <x14:dxf>
              <font>
                <b/>
                <i val="0"/>
              </font>
              <fill>
                <patternFill>
                  <bgColor theme="8" tint="0.79998168889431442"/>
                </patternFill>
              </fill>
            </x14:dxf>
          </x14:cfRule>
          <x14:cfRule type="expression" priority="2246" stopIfTrue="1" id="{D1CF78D2-8BB0-4B7D-9362-7CE893F27939}">
            <xm:f>$I102=DADOS!$AE$8</xm:f>
            <x14:dxf>
              <font>
                <color theme="8" tint="-0.24994659260841701"/>
              </font>
              <fill>
                <patternFill>
                  <bgColor theme="0"/>
                </patternFill>
              </fill>
              <border>
                <bottom style="thin">
                  <color rgb="FF0070C0"/>
                </bottom>
                <vertical/>
                <horizontal/>
              </border>
            </x14:dxf>
          </x14:cfRule>
          <x14:cfRule type="expression" priority="2247" stopIfTrue="1" id="{941992E2-FE22-4101-AC80-D39252B5CDAF}">
            <xm:f>$I102=DADOS!$AE$9</xm:f>
            <x14:dxf>
              <font>
                <b/>
                <i val="0"/>
                <color theme="0"/>
              </font>
              <fill>
                <patternFill>
                  <bgColor theme="8"/>
                </patternFill>
              </fill>
            </x14:dxf>
          </x14:cfRule>
          <xm:sqref>P102</xm:sqref>
        </x14:conditionalFormatting>
        <x14:conditionalFormatting xmlns:xm="http://schemas.microsoft.com/office/excel/2006/main">
          <x14:cfRule type="expression" priority="2235" stopIfTrue="1" id="{E15FDB03-3411-4F59-B1BC-126F00DD3327}">
            <xm:f>$I102=DADOS!$AE$4</xm:f>
            <x14:dxf>
              <font>
                <b/>
                <i val="0"/>
                <color theme="0"/>
              </font>
              <fill>
                <patternFill>
                  <bgColor theme="8"/>
                </patternFill>
              </fill>
            </x14:dxf>
          </x14:cfRule>
          <x14:cfRule type="expression" priority="2236" stopIfTrue="1" id="{449B42C5-2D6B-4627-A0DB-AE913E9C1943}">
            <xm:f>$I102=DADOS!$AE$5</xm:f>
            <x14:dxf>
              <font>
                <b/>
                <i val="0"/>
              </font>
              <fill>
                <patternFill>
                  <bgColor theme="8" tint="0.39994506668294322"/>
                </patternFill>
              </fill>
            </x14:dxf>
          </x14:cfRule>
          <x14:cfRule type="expression" priority="2237" stopIfTrue="1" id="{253AA621-D681-4CC3-B910-AD1CC239676F}">
            <xm:f>$I102=DADOS!$AE$6</xm:f>
            <x14:dxf>
              <font>
                <b/>
                <i val="0"/>
              </font>
              <fill>
                <patternFill>
                  <bgColor theme="8" tint="0.59996337778862885"/>
                </patternFill>
              </fill>
            </x14:dxf>
          </x14:cfRule>
          <x14:cfRule type="expression" priority="2238" stopIfTrue="1" id="{C914EA83-7919-4D1B-A3A2-25278E7F2C3B}">
            <xm:f>$I102=DADOS!$AE$7</xm:f>
            <x14:dxf>
              <font>
                <b/>
                <i val="0"/>
              </font>
              <fill>
                <patternFill>
                  <bgColor theme="8" tint="0.79998168889431442"/>
                </patternFill>
              </fill>
            </x14:dxf>
          </x14:cfRule>
          <x14:cfRule type="expression" priority="2239" stopIfTrue="1" id="{0738D771-6935-490F-88AA-8EDB69EE1AD7}">
            <xm:f>$I102=DADOS!$AE$8</xm:f>
            <x14:dxf>
              <font>
                <color theme="8" tint="-0.24994659260841701"/>
              </font>
              <fill>
                <patternFill>
                  <bgColor theme="0"/>
                </patternFill>
              </fill>
              <border>
                <bottom style="thin">
                  <color rgb="FF0070C0"/>
                </bottom>
                <vertical/>
                <horizontal/>
              </border>
            </x14:dxf>
          </x14:cfRule>
          <x14:cfRule type="expression" priority="2240" stopIfTrue="1" id="{C833EBB7-28AB-4F12-B563-174EE3928893}">
            <xm:f>$I102=DADOS!$AE$9</xm:f>
            <x14:dxf>
              <font>
                <b/>
                <i val="0"/>
                <color theme="0"/>
              </font>
              <fill>
                <patternFill>
                  <bgColor theme="8"/>
                </patternFill>
              </fill>
            </x14:dxf>
          </x14:cfRule>
          <xm:sqref>N102</xm:sqref>
        </x14:conditionalFormatting>
        <x14:conditionalFormatting xmlns:xm="http://schemas.microsoft.com/office/excel/2006/main">
          <x14:cfRule type="expression" priority="2228" stopIfTrue="1" id="{31AD7763-9E34-4D61-94D7-10ECF7EA027F}">
            <xm:f>$I102=DADOS!$AE$4</xm:f>
            <x14:dxf>
              <font>
                <b/>
                <i val="0"/>
                <color theme="0"/>
              </font>
              <fill>
                <patternFill>
                  <bgColor theme="8"/>
                </patternFill>
              </fill>
            </x14:dxf>
          </x14:cfRule>
          <x14:cfRule type="expression" priority="2229" stopIfTrue="1" id="{9321633A-F574-481D-8AAE-221AFF617AF0}">
            <xm:f>$I102=DADOS!$AE$5</xm:f>
            <x14:dxf>
              <font>
                <b/>
                <i val="0"/>
              </font>
              <fill>
                <patternFill>
                  <bgColor theme="8" tint="0.39994506668294322"/>
                </patternFill>
              </fill>
            </x14:dxf>
          </x14:cfRule>
          <x14:cfRule type="expression" priority="2230" stopIfTrue="1" id="{449D02A0-BF56-4DF7-A8EB-7EC5711800FC}">
            <xm:f>$I102=DADOS!$AE$6</xm:f>
            <x14:dxf>
              <font>
                <b/>
                <i val="0"/>
              </font>
              <fill>
                <patternFill>
                  <bgColor theme="8" tint="0.59996337778862885"/>
                </patternFill>
              </fill>
            </x14:dxf>
          </x14:cfRule>
          <x14:cfRule type="expression" priority="2231" stopIfTrue="1" id="{41514839-BE18-4B8B-9EDA-2B1CFD253853}">
            <xm:f>$I102=DADOS!$AE$7</xm:f>
            <x14:dxf>
              <font>
                <b/>
                <i val="0"/>
              </font>
              <fill>
                <patternFill>
                  <bgColor theme="8" tint="0.79998168889431442"/>
                </patternFill>
              </fill>
            </x14:dxf>
          </x14:cfRule>
          <x14:cfRule type="expression" priority="2232" stopIfTrue="1" id="{03530F92-8A20-473A-9FD7-9993A8A4C95B}">
            <xm:f>$I102=DADOS!$AE$8</xm:f>
            <x14:dxf>
              <font>
                <color theme="8" tint="-0.24994659260841701"/>
              </font>
              <fill>
                <patternFill>
                  <bgColor theme="0"/>
                </patternFill>
              </fill>
              <border>
                <bottom style="thin">
                  <color rgb="FF0070C0"/>
                </bottom>
                <vertical/>
                <horizontal/>
              </border>
            </x14:dxf>
          </x14:cfRule>
          <x14:cfRule type="expression" priority="2233" stopIfTrue="1" id="{46C63D86-4903-4BF7-8501-526895454139}">
            <xm:f>$I102=DADOS!$AE$9</xm:f>
            <x14:dxf>
              <font>
                <b/>
                <i val="0"/>
                <color theme="0"/>
              </font>
              <fill>
                <patternFill>
                  <bgColor theme="8"/>
                </patternFill>
              </fill>
            </x14:dxf>
          </x14:cfRule>
          <xm:sqref>U102</xm:sqref>
        </x14:conditionalFormatting>
        <x14:conditionalFormatting xmlns:xm="http://schemas.microsoft.com/office/excel/2006/main">
          <x14:cfRule type="expression" priority="2221" stopIfTrue="1" id="{E263F0DA-88EC-4692-B268-8571B363DC90}">
            <xm:f>$I260=DADOS!$AE$4</xm:f>
            <x14:dxf>
              <font>
                <b/>
                <i val="0"/>
                <color theme="0"/>
              </font>
              <fill>
                <patternFill>
                  <bgColor theme="8"/>
                </patternFill>
              </fill>
            </x14:dxf>
          </x14:cfRule>
          <x14:cfRule type="expression" priority="2222" stopIfTrue="1" id="{3B3B14E0-5485-4DA6-B979-38DD08E10FAA}">
            <xm:f>$I260=DADOS!$AE$5</xm:f>
            <x14:dxf>
              <font>
                <b/>
                <i val="0"/>
              </font>
              <fill>
                <patternFill>
                  <bgColor theme="8" tint="0.39994506668294322"/>
                </patternFill>
              </fill>
            </x14:dxf>
          </x14:cfRule>
          <x14:cfRule type="expression" priority="2223" stopIfTrue="1" id="{D21AF7B2-8A45-4F02-A012-FBC9FC0DC4BE}">
            <xm:f>$I260=DADOS!$AE$6</xm:f>
            <x14:dxf>
              <font>
                <b/>
                <i val="0"/>
              </font>
              <fill>
                <patternFill>
                  <bgColor theme="8" tint="0.59996337778862885"/>
                </patternFill>
              </fill>
            </x14:dxf>
          </x14:cfRule>
          <x14:cfRule type="expression" priority="2224" stopIfTrue="1" id="{D4AD9453-6A20-4699-BEAF-79EF5D07BA4A}">
            <xm:f>$I260=DADOS!$AE$7</xm:f>
            <x14:dxf>
              <font>
                <b/>
                <i val="0"/>
              </font>
              <fill>
                <patternFill>
                  <bgColor theme="8" tint="0.79998168889431442"/>
                </patternFill>
              </fill>
            </x14:dxf>
          </x14:cfRule>
          <x14:cfRule type="expression" priority="2225" stopIfTrue="1" id="{6B85A46E-79AF-48D4-9946-F4C56BA049A3}">
            <xm:f>$I260=DADOS!$AE$8</xm:f>
            <x14:dxf>
              <font>
                <color theme="8" tint="-0.24994659260841701"/>
              </font>
              <fill>
                <patternFill>
                  <bgColor theme="0"/>
                </patternFill>
              </fill>
              <border>
                <bottom style="thin">
                  <color rgb="FF0070C0"/>
                </bottom>
                <vertical/>
                <horizontal/>
              </border>
            </x14:dxf>
          </x14:cfRule>
          <x14:cfRule type="expression" priority="2226" stopIfTrue="1" id="{5305E892-DAA0-4AA9-B778-07A8A2ED26B6}">
            <xm:f>$I260=DADOS!$AE$9</xm:f>
            <x14:dxf>
              <font>
                <b/>
                <i val="0"/>
                <color theme="0"/>
              </font>
              <fill>
                <patternFill>
                  <bgColor theme="8"/>
                </patternFill>
              </fill>
            </x14:dxf>
          </x14:cfRule>
          <xm:sqref>U260</xm:sqref>
        </x14:conditionalFormatting>
        <x14:conditionalFormatting xmlns:xm="http://schemas.microsoft.com/office/excel/2006/main">
          <x14:cfRule type="expression" priority="2214" stopIfTrue="1" id="{59CB0A8E-81DD-4E1B-BFDC-3D52A3112E8F}">
            <xm:f>$I261=DADOS!$AE$4</xm:f>
            <x14:dxf>
              <font>
                <b/>
                <i val="0"/>
                <color theme="0"/>
              </font>
              <fill>
                <patternFill>
                  <bgColor theme="8"/>
                </patternFill>
              </fill>
            </x14:dxf>
          </x14:cfRule>
          <x14:cfRule type="expression" priority="2215" stopIfTrue="1" id="{47B545E4-8522-46A6-8640-B3C4B8381067}">
            <xm:f>$I261=DADOS!$AE$5</xm:f>
            <x14:dxf>
              <font>
                <b/>
                <i val="0"/>
              </font>
              <fill>
                <patternFill>
                  <bgColor theme="8" tint="0.39994506668294322"/>
                </patternFill>
              </fill>
            </x14:dxf>
          </x14:cfRule>
          <x14:cfRule type="expression" priority="2216" stopIfTrue="1" id="{17CA5CF8-4B82-4B62-94DB-C7053D1879FD}">
            <xm:f>$I261=DADOS!$AE$6</xm:f>
            <x14:dxf>
              <font>
                <b/>
                <i val="0"/>
              </font>
              <fill>
                <patternFill>
                  <bgColor theme="8" tint="0.59996337778862885"/>
                </patternFill>
              </fill>
            </x14:dxf>
          </x14:cfRule>
          <x14:cfRule type="expression" priority="2217" stopIfTrue="1" id="{2DE1896E-6FAF-4B58-98E4-20DDAABCA6E2}">
            <xm:f>$I261=DADOS!$AE$7</xm:f>
            <x14:dxf>
              <font>
                <b/>
                <i val="0"/>
              </font>
              <fill>
                <patternFill>
                  <bgColor theme="8" tint="0.79998168889431442"/>
                </patternFill>
              </fill>
            </x14:dxf>
          </x14:cfRule>
          <x14:cfRule type="expression" priority="2218" stopIfTrue="1" id="{110F1CB2-F036-464B-B12D-601165102065}">
            <xm:f>$I261=DADOS!$AE$8</xm:f>
            <x14:dxf>
              <font>
                <color theme="8" tint="-0.24994659260841701"/>
              </font>
              <fill>
                <patternFill>
                  <bgColor theme="0"/>
                </patternFill>
              </fill>
              <border>
                <bottom style="thin">
                  <color rgb="FF0070C0"/>
                </bottom>
                <vertical/>
                <horizontal/>
              </border>
            </x14:dxf>
          </x14:cfRule>
          <x14:cfRule type="expression" priority="2219" stopIfTrue="1" id="{62CF6D13-ABCF-4265-B8F3-AB5B84AE709E}">
            <xm:f>$I261=DADOS!$AE$9</xm:f>
            <x14:dxf>
              <font>
                <b/>
                <i val="0"/>
                <color theme="0"/>
              </font>
              <fill>
                <patternFill>
                  <bgColor theme="8"/>
                </patternFill>
              </fill>
            </x14:dxf>
          </x14:cfRule>
          <xm:sqref>N261</xm:sqref>
        </x14:conditionalFormatting>
        <x14:conditionalFormatting xmlns:xm="http://schemas.microsoft.com/office/excel/2006/main">
          <x14:cfRule type="expression" priority="2207" stopIfTrue="1" id="{FF117468-878F-497A-96BB-1D8CA40FC88C}">
            <xm:f>$I261=DADOS!$AE$4</xm:f>
            <x14:dxf>
              <font>
                <b/>
                <i val="0"/>
                <color theme="0"/>
              </font>
              <fill>
                <patternFill>
                  <bgColor theme="8"/>
                </patternFill>
              </fill>
            </x14:dxf>
          </x14:cfRule>
          <x14:cfRule type="expression" priority="2208" stopIfTrue="1" id="{64C545AD-EC05-4BF9-BA5B-169A6F29BFD5}">
            <xm:f>$I261=DADOS!$AE$5</xm:f>
            <x14:dxf>
              <font>
                <b/>
                <i val="0"/>
              </font>
              <fill>
                <patternFill>
                  <bgColor theme="8" tint="0.39994506668294322"/>
                </patternFill>
              </fill>
            </x14:dxf>
          </x14:cfRule>
          <x14:cfRule type="expression" priority="2209" stopIfTrue="1" id="{233B8FF0-B41A-4587-9174-3EEEFDDE862E}">
            <xm:f>$I261=DADOS!$AE$6</xm:f>
            <x14:dxf>
              <font>
                <b/>
                <i val="0"/>
              </font>
              <fill>
                <patternFill>
                  <bgColor theme="8" tint="0.59996337778862885"/>
                </patternFill>
              </fill>
            </x14:dxf>
          </x14:cfRule>
          <x14:cfRule type="expression" priority="2210" stopIfTrue="1" id="{750BE1B7-8332-4D7A-B58D-B0C79C5D2EA2}">
            <xm:f>$I261=DADOS!$AE$7</xm:f>
            <x14:dxf>
              <font>
                <b/>
                <i val="0"/>
              </font>
              <fill>
                <patternFill>
                  <bgColor theme="8" tint="0.79998168889431442"/>
                </patternFill>
              </fill>
            </x14:dxf>
          </x14:cfRule>
          <x14:cfRule type="expression" priority="2211" stopIfTrue="1" id="{BCBD69C6-73EC-4B66-BA35-747BCC8EDE26}">
            <xm:f>$I261=DADOS!$AE$8</xm:f>
            <x14:dxf>
              <font>
                <color theme="8" tint="-0.24994659260841701"/>
              </font>
              <fill>
                <patternFill>
                  <bgColor theme="0"/>
                </patternFill>
              </fill>
              <border>
                <bottom style="thin">
                  <color rgb="FF0070C0"/>
                </bottom>
                <vertical/>
                <horizontal/>
              </border>
            </x14:dxf>
          </x14:cfRule>
          <x14:cfRule type="expression" priority="2212" stopIfTrue="1" id="{BBF3819A-C19B-4507-9CA5-78DA6B0CE163}">
            <xm:f>$I261=DADOS!$AE$9</xm:f>
            <x14:dxf>
              <font>
                <b/>
                <i val="0"/>
                <color theme="0"/>
              </font>
              <fill>
                <patternFill>
                  <bgColor theme="8"/>
                </patternFill>
              </fill>
            </x14:dxf>
          </x14:cfRule>
          <xm:sqref>U261</xm:sqref>
        </x14:conditionalFormatting>
        <x14:conditionalFormatting xmlns:xm="http://schemas.microsoft.com/office/excel/2006/main">
          <x14:cfRule type="expression" priority="2200" stopIfTrue="1" id="{8128C817-E4C8-4303-AD9D-91BDDA1667EE}">
            <xm:f>$I262=DADOS!$AE$4</xm:f>
            <x14:dxf>
              <font>
                <b/>
                <i val="0"/>
                <color theme="0"/>
              </font>
              <fill>
                <patternFill>
                  <bgColor theme="8"/>
                </patternFill>
              </fill>
            </x14:dxf>
          </x14:cfRule>
          <x14:cfRule type="expression" priority="2201" stopIfTrue="1" id="{D9A44CA4-2A93-4CC2-99DD-6981CD1D92A4}">
            <xm:f>$I262=DADOS!$AE$5</xm:f>
            <x14:dxf>
              <font>
                <b/>
                <i val="0"/>
              </font>
              <fill>
                <patternFill>
                  <bgColor theme="8" tint="0.39994506668294322"/>
                </patternFill>
              </fill>
            </x14:dxf>
          </x14:cfRule>
          <x14:cfRule type="expression" priority="2202" stopIfTrue="1" id="{3956EEAB-FC5F-495A-A334-D7E2F0DB49B7}">
            <xm:f>$I262=DADOS!$AE$6</xm:f>
            <x14:dxf>
              <font>
                <b/>
                <i val="0"/>
              </font>
              <fill>
                <patternFill>
                  <bgColor theme="8" tint="0.59996337778862885"/>
                </patternFill>
              </fill>
            </x14:dxf>
          </x14:cfRule>
          <x14:cfRule type="expression" priority="2203" stopIfTrue="1" id="{4FFB07B5-6935-45CA-8133-056889DC16B1}">
            <xm:f>$I262=DADOS!$AE$7</xm:f>
            <x14:dxf>
              <font>
                <b/>
                <i val="0"/>
              </font>
              <fill>
                <patternFill>
                  <bgColor theme="8" tint="0.79998168889431442"/>
                </patternFill>
              </fill>
            </x14:dxf>
          </x14:cfRule>
          <x14:cfRule type="expression" priority="2204" stopIfTrue="1" id="{59904D10-1A03-4AF9-BE07-C91EB9E8EC17}">
            <xm:f>$I262=DADOS!$AE$8</xm:f>
            <x14:dxf>
              <font>
                <color theme="8" tint="-0.24994659260841701"/>
              </font>
              <fill>
                <patternFill>
                  <bgColor theme="0"/>
                </patternFill>
              </fill>
              <border>
                <bottom style="thin">
                  <color rgb="FF0070C0"/>
                </bottom>
                <vertical/>
                <horizontal/>
              </border>
            </x14:dxf>
          </x14:cfRule>
          <x14:cfRule type="expression" priority="2205" stopIfTrue="1" id="{614F2BD3-1279-428D-8149-358DD1981130}">
            <xm:f>$I262=DADOS!$AE$9</xm:f>
            <x14:dxf>
              <font>
                <b/>
                <i val="0"/>
                <color theme="0"/>
              </font>
              <fill>
                <patternFill>
                  <bgColor theme="8"/>
                </patternFill>
              </fill>
            </x14:dxf>
          </x14:cfRule>
          <xm:sqref>U262</xm:sqref>
        </x14:conditionalFormatting>
        <x14:conditionalFormatting xmlns:xm="http://schemas.microsoft.com/office/excel/2006/main">
          <x14:cfRule type="expression" priority="2193" stopIfTrue="1" id="{97B321CB-1D55-46BC-BDFF-5A793118C3C4}">
            <xm:f>$I263=DADOS!$AE$4</xm:f>
            <x14:dxf>
              <font>
                <b/>
                <i val="0"/>
                <color theme="0"/>
              </font>
              <fill>
                <patternFill>
                  <bgColor theme="8"/>
                </patternFill>
              </fill>
            </x14:dxf>
          </x14:cfRule>
          <x14:cfRule type="expression" priority="2194" stopIfTrue="1" id="{53B5263E-779A-41B9-85BF-7B1D00F7E5C2}">
            <xm:f>$I263=DADOS!$AE$5</xm:f>
            <x14:dxf>
              <font>
                <b/>
                <i val="0"/>
              </font>
              <fill>
                <patternFill>
                  <bgColor theme="8" tint="0.39994506668294322"/>
                </patternFill>
              </fill>
            </x14:dxf>
          </x14:cfRule>
          <x14:cfRule type="expression" priority="2195" stopIfTrue="1" id="{7B637DC1-A635-4A18-BB88-09110D150CEB}">
            <xm:f>$I263=DADOS!$AE$6</xm:f>
            <x14:dxf>
              <font>
                <b/>
                <i val="0"/>
              </font>
              <fill>
                <patternFill>
                  <bgColor theme="8" tint="0.59996337778862885"/>
                </patternFill>
              </fill>
            </x14:dxf>
          </x14:cfRule>
          <x14:cfRule type="expression" priority="2196" stopIfTrue="1" id="{DB4B5D50-3CCD-41E3-A9F5-75A9891AF5D2}">
            <xm:f>$I263=DADOS!$AE$7</xm:f>
            <x14:dxf>
              <font>
                <b/>
                <i val="0"/>
              </font>
              <fill>
                <patternFill>
                  <bgColor theme="8" tint="0.79998168889431442"/>
                </patternFill>
              </fill>
            </x14:dxf>
          </x14:cfRule>
          <x14:cfRule type="expression" priority="2197" stopIfTrue="1" id="{A73256CB-87EE-4BF9-A355-1F7B9B4E856A}">
            <xm:f>$I263=DADOS!$AE$8</xm:f>
            <x14:dxf>
              <font>
                <color theme="8" tint="-0.24994659260841701"/>
              </font>
              <fill>
                <patternFill>
                  <bgColor theme="0"/>
                </patternFill>
              </fill>
              <border>
                <bottom style="thin">
                  <color rgb="FF0070C0"/>
                </bottom>
                <vertical/>
                <horizontal/>
              </border>
            </x14:dxf>
          </x14:cfRule>
          <x14:cfRule type="expression" priority="2198" stopIfTrue="1" id="{1C34D52E-5CB5-47C9-812F-16125A2823F1}">
            <xm:f>$I263=DADOS!$AE$9</xm:f>
            <x14:dxf>
              <font>
                <b/>
                <i val="0"/>
                <color theme="0"/>
              </font>
              <fill>
                <patternFill>
                  <bgColor theme="8"/>
                </patternFill>
              </fill>
            </x14:dxf>
          </x14:cfRule>
          <xm:sqref>U263</xm:sqref>
        </x14:conditionalFormatting>
        <x14:conditionalFormatting xmlns:xm="http://schemas.microsoft.com/office/excel/2006/main">
          <x14:cfRule type="expression" priority="2186" stopIfTrue="1" id="{784E9C48-F5F2-415B-96B7-B05BD5FE78E8}">
            <xm:f>$I330=DADOS!$AE$4</xm:f>
            <x14:dxf>
              <font>
                <b/>
                <i val="0"/>
                <color theme="0"/>
              </font>
              <fill>
                <patternFill>
                  <bgColor theme="8"/>
                </patternFill>
              </fill>
            </x14:dxf>
          </x14:cfRule>
          <x14:cfRule type="expression" priority="2187" stopIfTrue="1" id="{01340F23-DE1F-449D-8EAE-111921909181}">
            <xm:f>$I330=DADOS!$AE$5</xm:f>
            <x14:dxf>
              <font>
                <b/>
                <i val="0"/>
              </font>
              <fill>
                <patternFill>
                  <bgColor theme="8" tint="0.39994506668294322"/>
                </patternFill>
              </fill>
            </x14:dxf>
          </x14:cfRule>
          <x14:cfRule type="expression" priority="2188" stopIfTrue="1" id="{6A9C1BBB-BF57-4903-874F-47A0DF21C89C}">
            <xm:f>$I330=DADOS!$AE$6</xm:f>
            <x14:dxf>
              <font>
                <b/>
                <i val="0"/>
              </font>
              <fill>
                <patternFill>
                  <bgColor theme="8" tint="0.59996337778862885"/>
                </patternFill>
              </fill>
            </x14:dxf>
          </x14:cfRule>
          <x14:cfRule type="expression" priority="2189" stopIfTrue="1" id="{D908AFB3-2855-48E9-B2E5-3355EA2AA214}">
            <xm:f>$I330=DADOS!$AE$7</xm:f>
            <x14:dxf>
              <font>
                <b/>
                <i val="0"/>
              </font>
              <fill>
                <patternFill>
                  <bgColor theme="8" tint="0.79998168889431442"/>
                </patternFill>
              </fill>
            </x14:dxf>
          </x14:cfRule>
          <x14:cfRule type="expression" priority="2190" stopIfTrue="1" id="{4F7478D7-CD2E-44E1-8E29-EF723B95D05F}">
            <xm:f>$I330=DADOS!$AE$8</xm:f>
            <x14:dxf>
              <font>
                <color theme="8" tint="-0.24994659260841701"/>
              </font>
              <fill>
                <patternFill>
                  <bgColor theme="0"/>
                </patternFill>
              </fill>
              <border>
                <bottom style="thin">
                  <color rgb="FF0070C0"/>
                </bottom>
                <vertical/>
                <horizontal/>
              </border>
            </x14:dxf>
          </x14:cfRule>
          <x14:cfRule type="expression" priority="2191" stopIfTrue="1" id="{7969DFDE-14BC-45A2-A58E-2C330F75F26C}">
            <xm:f>$I330=DADOS!$AE$9</xm:f>
            <x14:dxf>
              <font>
                <b/>
                <i val="0"/>
                <color theme="0"/>
              </font>
              <fill>
                <patternFill>
                  <bgColor theme="8"/>
                </patternFill>
              </fill>
            </x14:dxf>
          </x14:cfRule>
          <xm:sqref>L330:M331</xm:sqref>
        </x14:conditionalFormatting>
        <x14:conditionalFormatting xmlns:xm="http://schemas.microsoft.com/office/excel/2006/main">
          <x14:cfRule type="expression" priority="2179" stopIfTrue="1" id="{AB9500AC-9163-470B-8184-6AEDB74A6873}">
            <xm:f>$I330=DADOS!$AE$4</xm:f>
            <x14:dxf>
              <font>
                <b/>
                <i val="0"/>
                <color theme="0"/>
              </font>
              <fill>
                <patternFill>
                  <bgColor theme="8"/>
                </patternFill>
              </fill>
            </x14:dxf>
          </x14:cfRule>
          <x14:cfRule type="expression" priority="2180" stopIfTrue="1" id="{B092AF60-4B39-4A5F-9D25-CC492E2BE183}">
            <xm:f>$I330=DADOS!$AE$5</xm:f>
            <x14:dxf>
              <font>
                <b/>
                <i val="0"/>
              </font>
              <fill>
                <patternFill>
                  <bgColor theme="8" tint="0.39994506668294322"/>
                </patternFill>
              </fill>
            </x14:dxf>
          </x14:cfRule>
          <x14:cfRule type="expression" priority="2181" stopIfTrue="1" id="{4C208BC4-8F08-4CBF-80BE-3EAE87532812}">
            <xm:f>$I330=DADOS!$AE$6</xm:f>
            <x14:dxf>
              <font>
                <b/>
                <i val="0"/>
              </font>
              <fill>
                <patternFill>
                  <bgColor theme="8" tint="0.59996337778862885"/>
                </patternFill>
              </fill>
            </x14:dxf>
          </x14:cfRule>
          <x14:cfRule type="expression" priority="2182" stopIfTrue="1" id="{9B29B8AF-5282-44E9-994E-78D20007549F}">
            <xm:f>$I330=DADOS!$AE$7</xm:f>
            <x14:dxf>
              <font>
                <b/>
                <i val="0"/>
              </font>
              <fill>
                <patternFill>
                  <bgColor theme="8" tint="0.79998168889431442"/>
                </patternFill>
              </fill>
            </x14:dxf>
          </x14:cfRule>
          <x14:cfRule type="expression" priority="2183" stopIfTrue="1" id="{3F6D12F5-9AA6-4768-827E-62E7871E51C1}">
            <xm:f>$I330=DADOS!$AE$8</xm:f>
            <x14:dxf>
              <font>
                <color theme="8" tint="-0.24994659260841701"/>
              </font>
              <fill>
                <patternFill>
                  <bgColor theme="0"/>
                </patternFill>
              </fill>
              <border>
                <bottom style="thin">
                  <color rgb="FF0070C0"/>
                </bottom>
                <vertical/>
                <horizontal/>
              </border>
            </x14:dxf>
          </x14:cfRule>
          <x14:cfRule type="expression" priority="2184" stopIfTrue="1" id="{97CC0864-312B-4F82-B775-B03EF3AC76F4}">
            <xm:f>$I330=DADOS!$AE$9</xm:f>
            <x14:dxf>
              <font>
                <b/>
                <i val="0"/>
                <color theme="0"/>
              </font>
              <fill>
                <patternFill>
                  <bgColor theme="8"/>
                </patternFill>
              </fill>
            </x14:dxf>
          </x14:cfRule>
          <xm:sqref>N330:N332</xm:sqref>
        </x14:conditionalFormatting>
        <x14:conditionalFormatting xmlns:xm="http://schemas.microsoft.com/office/excel/2006/main">
          <x14:cfRule type="expression" priority="2172" stopIfTrue="1" id="{28F8D7F6-8EAB-4E5A-B397-9A5022F47AEF}">
            <xm:f>$I333=DADOS!$AE$4</xm:f>
            <x14:dxf>
              <font>
                <b/>
                <i val="0"/>
                <color theme="0"/>
              </font>
              <fill>
                <patternFill>
                  <bgColor theme="8"/>
                </patternFill>
              </fill>
            </x14:dxf>
          </x14:cfRule>
          <x14:cfRule type="expression" priority="2173" stopIfTrue="1" id="{7C573C69-E934-49DB-B37A-12A04D114C77}">
            <xm:f>$I333=DADOS!$AE$5</xm:f>
            <x14:dxf>
              <font>
                <b/>
                <i val="0"/>
              </font>
              <fill>
                <patternFill>
                  <bgColor theme="8" tint="0.39994506668294322"/>
                </patternFill>
              </fill>
            </x14:dxf>
          </x14:cfRule>
          <x14:cfRule type="expression" priority="2174" stopIfTrue="1" id="{C7A73673-533C-4423-9A33-05295BDC4B5A}">
            <xm:f>$I333=DADOS!$AE$6</xm:f>
            <x14:dxf>
              <font>
                <b/>
                <i val="0"/>
              </font>
              <fill>
                <patternFill>
                  <bgColor theme="8" tint="0.59996337778862885"/>
                </patternFill>
              </fill>
            </x14:dxf>
          </x14:cfRule>
          <x14:cfRule type="expression" priority="2175" stopIfTrue="1" id="{DC9172BB-B8B8-4EFA-9861-28B103E7B905}">
            <xm:f>$I333=DADOS!$AE$7</xm:f>
            <x14:dxf>
              <font>
                <b/>
                <i val="0"/>
              </font>
              <fill>
                <patternFill>
                  <bgColor theme="8" tint="0.79998168889431442"/>
                </patternFill>
              </fill>
            </x14:dxf>
          </x14:cfRule>
          <x14:cfRule type="expression" priority="2176" stopIfTrue="1" id="{C86D428C-8434-4A08-B586-808EF8951522}">
            <xm:f>$I333=DADOS!$AE$8</xm:f>
            <x14:dxf>
              <font>
                <color theme="8" tint="-0.24994659260841701"/>
              </font>
              <fill>
                <patternFill>
                  <bgColor theme="0"/>
                </patternFill>
              </fill>
              <border>
                <bottom style="thin">
                  <color rgb="FF0070C0"/>
                </bottom>
                <vertical/>
                <horizontal/>
              </border>
            </x14:dxf>
          </x14:cfRule>
          <x14:cfRule type="expression" priority="2177" stopIfTrue="1" id="{4AB9D2A0-9E84-495E-94B8-9FEAE4F16702}">
            <xm:f>$I333=DADOS!$AE$9</xm:f>
            <x14:dxf>
              <font>
                <b/>
                <i val="0"/>
                <color theme="0"/>
              </font>
              <fill>
                <patternFill>
                  <bgColor theme="8"/>
                </patternFill>
              </fill>
            </x14:dxf>
          </x14:cfRule>
          <xm:sqref>N333:N334</xm:sqref>
        </x14:conditionalFormatting>
        <x14:conditionalFormatting xmlns:xm="http://schemas.microsoft.com/office/excel/2006/main">
          <x14:cfRule type="expression" priority="2165" stopIfTrue="1" id="{F5C21C0C-6360-47F2-A5DF-727DBABE28CE}">
            <xm:f>$I347=DADOS!$AE$4</xm:f>
            <x14:dxf>
              <font>
                <b/>
                <i val="0"/>
                <color theme="0"/>
              </font>
              <fill>
                <patternFill>
                  <bgColor theme="8"/>
                </patternFill>
              </fill>
            </x14:dxf>
          </x14:cfRule>
          <x14:cfRule type="expression" priority="2166" stopIfTrue="1" id="{AB01813A-8491-4EAC-B7D6-35FA5AE2AB62}">
            <xm:f>$I347=DADOS!$AE$5</xm:f>
            <x14:dxf>
              <font>
                <b/>
                <i val="0"/>
              </font>
              <fill>
                <patternFill>
                  <bgColor theme="8" tint="0.39994506668294322"/>
                </patternFill>
              </fill>
            </x14:dxf>
          </x14:cfRule>
          <x14:cfRule type="expression" priority="2167" stopIfTrue="1" id="{3A0DF046-E286-4E6A-AABB-87BA6A2ECC14}">
            <xm:f>$I347=DADOS!$AE$6</xm:f>
            <x14:dxf>
              <font>
                <b/>
                <i val="0"/>
              </font>
              <fill>
                <patternFill>
                  <bgColor theme="8" tint="0.59996337778862885"/>
                </patternFill>
              </fill>
            </x14:dxf>
          </x14:cfRule>
          <x14:cfRule type="expression" priority="2168" stopIfTrue="1" id="{2EA31F11-78C8-45AE-9E60-F405AC6DD275}">
            <xm:f>$I347=DADOS!$AE$7</xm:f>
            <x14:dxf>
              <font>
                <b/>
                <i val="0"/>
              </font>
              <fill>
                <patternFill>
                  <bgColor theme="8" tint="0.79998168889431442"/>
                </patternFill>
              </fill>
            </x14:dxf>
          </x14:cfRule>
          <x14:cfRule type="expression" priority="2169" stopIfTrue="1" id="{57F8684D-0D84-4666-B929-19371D55C654}">
            <xm:f>$I347=DADOS!$AE$8</xm:f>
            <x14:dxf>
              <font>
                <color theme="8" tint="-0.24994659260841701"/>
              </font>
              <fill>
                <patternFill>
                  <bgColor theme="0"/>
                </patternFill>
              </fill>
              <border>
                <bottom style="thin">
                  <color rgb="FF0070C0"/>
                </bottom>
                <vertical/>
                <horizontal/>
              </border>
            </x14:dxf>
          </x14:cfRule>
          <x14:cfRule type="expression" priority="2170" stopIfTrue="1" id="{BDDA3F0A-B4E6-46E1-87B6-BD338D60FDFA}">
            <xm:f>$I347=DADOS!$AE$9</xm:f>
            <x14:dxf>
              <font>
                <b/>
                <i val="0"/>
                <color theme="0"/>
              </font>
              <fill>
                <patternFill>
                  <bgColor theme="8"/>
                </patternFill>
              </fill>
            </x14:dxf>
          </x14:cfRule>
          <xm:sqref>L347:L349</xm:sqref>
        </x14:conditionalFormatting>
        <x14:conditionalFormatting xmlns:xm="http://schemas.microsoft.com/office/excel/2006/main">
          <x14:cfRule type="expression" priority="2158" stopIfTrue="1" id="{3BFB2248-5F0D-4F84-88CE-9E45950D602D}">
            <xm:f>$I345=DADOS!$AE$4</xm:f>
            <x14:dxf>
              <font>
                <b/>
                <i val="0"/>
                <color theme="0"/>
              </font>
              <fill>
                <patternFill>
                  <bgColor theme="8"/>
                </patternFill>
              </fill>
            </x14:dxf>
          </x14:cfRule>
          <x14:cfRule type="expression" priority="2159" stopIfTrue="1" id="{AB32414D-F69B-48F3-99C5-80591F77A727}">
            <xm:f>$I345=DADOS!$AE$5</xm:f>
            <x14:dxf>
              <font>
                <b/>
                <i val="0"/>
              </font>
              <fill>
                <patternFill>
                  <bgColor theme="8" tint="0.39994506668294322"/>
                </patternFill>
              </fill>
            </x14:dxf>
          </x14:cfRule>
          <x14:cfRule type="expression" priority="2160" stopIfTrue="1" id="{50EC4ABD-37A6-4283-8509-501E38FFA5B6}">
            <xm:f>$I345=DADOS!$AE$6</xm:f>
            <x14:dxf>
              <font>
                <b/>
                <i val="0"/>
              </font>
              <fill>
                <patternFill>
                  <bgColor theme="8" tint="0.59996337778862885"/>
                </patternFill>
              </fill>
            </x14:dxf>
          </x14:cfRule>
          <x14:cfRule type="expression" priority="2161" stopIfTrue="1" id="{4759D469-1120-4DC0-A9D1-BBD18E6BE88F}">
            <xm:f>$I345=DADOS!$AE$7</xm:f>
            <x14:dxf>
              <font>
                <b/>
                <i val="0"/>
              </font>
              <fill>
                <patternFill>
                  <bgColor theme="8" tint="0.79998168889431442"/>
                </patternFill>
              </fill>
            </x14:dxf>
          </x14:cfRule>
          <x14:cfRule type="expression" priority="2162" stopIfTrue="1" id="{B889A7EC-875C-42DB-8D3E-68AF26D284B4}">
            <xm:f>$I345=DADOS!$AE$8</xm:f>
            <x14:dxf>
              <font>
                <color theme="8" tint="-0.24994659260841701"/>
              </font>
              <fill>
                <patternFill>
                  <bgColor theme="0"/>
                </patternFill>
              </fill>
              <border>
                <bottom style="thin">
                  <color rgb="FF0070C0"/>
                </bottom>
                <vertical/>
                <horizontal/>
              </border>
            </x14:dxf>
          </x14:cfRule>
          <x14:cfRule type="expression" priority="2163" stopIfTrue="1" id="{CFB78346-8395-4490-861E-C4F4E17AF600}">
            <xm:f>$I345=DADOS!$AE$9</xm:f>
            <x14:dxf>
              <font>
                <b/>
                <i val="0"/>
                <color theme="0"/>
              </font>
              <fill>
                <patternFill>
                  <bgColor theme="8"/>
                </patternFill>
              </fill>
            </x14:dxf>
          </x14:cfRule>
          <xm:sqref>M345:N345 M348:M350</xm:sqref>
        </x14:conditionalFormatting>
        <x14:conditionalFormatting xmlns:xm="http://schemas.microsoft.com/office/excel/2006/main">
          <x14:cfRule type="expression" priority="2151" stopIfTrue="1" id="{6BB5E5F3-5677-4E51-AD1D-7BD474FF2DE1}">
            <xm:f>$I346=DADOS!$AE$4</xm:f>
            <x14:dxf>
              <font>
                <b/>
                <i val="0"/>
                <color theme="0"/>
              </font>
              <fill>
                <patternFill>
                  <bgColor theme="8"/>
                </patternFill>
              </fill>
            </x14:dxf>
          </x14:cfRule>
          <x14:cfRule type="expression" priority="2152" stopIfTrue="1" id="{197B5762-A014-4BDD-AFD4-2C0328B7D862}">
            <xm:f>$I346=DADOS!$AE$5</xm:f>
            <x14:dxf>
              <font>
                <b/>
                <i val="0"/>
              </font>
              <fill>
                <patternFill>
                  <bgColor theme="8" tint="0.39994506668294322"/>
                </patternFill>
              </fill>
            </x14:dxf>
          </x14:cfRule>
          <x14:cfRule type="expression" priority="2153" stopIfTrue="1" id="{E2CF8B27-7685-4CF2-80AB-6A6AE315C601}">
            <xm:f>$I346=DADOS!$AE$6</xm:f>
            <x14:dxf>
              <font>
                <b/>
                <i val="0"/>
              </font>
              <fill>
                <patternFill>
                  <bgColor theme="8" tint="0.59996337778862885"/>
                </patternFill>
              </fill>
            </x14:dxf>
          </x14:cfRule>
          <x14:cfRule type="expression" priority="2154" stopIfTrue="1" id="{1AB72F24-9690-4C7C-A5B9-4125F7A4117A}">
            <xm:f>$I346=DADOS!$AE$7</xm:f>
            <x14:dxf>
              <font>
                <b/>
                <i val="0"/>
              </font>
              <fill>
                <patternFill>
                  <bgColor theme="8" tint="0.79998168889431442"/>
                </patternFill>
              </fill>
            </x14:dxf>
          </x14:cfRule>
          <x14:cfRule type="expression" priority="2155" stopIfTrue="1" id="{57768BF0-E2A0-43FC-AF52-15548EB499D1}">
            <xm:f>$I346=DADOS!$AE$8</xm:f>
            <x14:dxf>
              <font>
                <color theme="8" tint="-0.24994659260841701"/>
              </font>
              <fill>
                <patternFill>
                  <bgColor theme="0"/>
                </patternFill>
              </fill>
              <border>
                <bottom style="thin">
                  <color rgb="FF0070C0"/>
                </bottom>
                <vertical/>
                <horizontal/>
              </border>
            </x14:dxf>
          </x14:cfRule>
          <x14:cfRule type="expression" priority="2156" stopIfTrue="1" id="{C2C9A016-DEAB-4D16-A573-4F59846DF12E}">
            <xm:f>$I346=DADOS!$AE$9</xm:f>
            <x14:dxf>
              <font>
                <b/>
                <i val="0"/>
                <color theme="0"/>
              </font>
              <fill>
                <patternFill>
                  <bgColor theme="8"/>
                </patternFill>
              </fill>
            </x14:dxf>
          </x14:cfRule>
          <xm:sqref>M346:M347</xm:sqref>
        </x14:conditionalFormatting>
        <x14:conditionalFormatting xmlns:xm="http://schemas.microsoft.com/office/excel/2006/main">
          <x14:cfRule type="expression" priority="2144" stopIfTrue="1" id="{7937A361-7593-4EB8-8A0B-7ABAFD66A046}">
            <xm:f>$I346=DADOS!$AE$4</xm:f>
            <x14:dxf>
              <font>
                <b/>
                <i val="0"/>
                <color theme="0"/>
              </font>
              <fill>
                <patternFill>
                  <bgColor theme="8"/>
                </patternFill>
              </fill>
            </x14:dxf>
          </x14:cfRule>
          <x14:cfRule type="expression" priority="2145" stopIfTrue="1" id="{ABE1E410-0221-45A0-8407-F8B55EED06C5}">
            <xm:f>$I346=DADOS!$AE$5</xm:f>
            <x14:dxf>
              <font>
                <b/>
                <i val="0"/>
              </font>
              <fill>
                <patternFill>
                  <bgColor theme="8" tint="0.39994506668294322"/>
                </patternFill>
              </fill>
            </x14:dxf>
          </x14:cfRule>
          <x14:cfRule type="expression" priority="2146" stopIfTrue="1" id="{E605BF86-339A-41F5-988B-D2DF08A9C5E0}">
            <xm:f>$I346=DADOS!$AE$6</xm:f>
            <x14:dxf>
              <font>
                <b/>
                <i val="0"/>
              </font>
              <fill>
                <patternFill>
                  <bgColor theme="8" tint="0.59996337778862885"/>
                </patternFill>
              </fill>
            </x14:dxf>
          </x14:cfRule>
          <x14:cfRule type="expression" priority="2147" stopIfTrue="1" id="{A7B18EA9-CFBD-4D54-BA1D-40A153DEE7DB}">
            <xm:f>$I346=DADOS!$AE$7</xm:f>
            <x14:dxf>
              <font>
                <b/>
                <i val="0"/>
              </font>
              <fill>
                <patternFill>
                  <bgColor theme="8" tint="0.79998168889431442"/>
                </patternFill>
              </fill>
            </x14:dxf>
          </x14:cfRule>
          <x14:cfRule type="expression" priority="2148" stopIfTrue="1" id="{A521F9BD-BA8A-4D6B-8431-65031F1AAF97}">
            <xm:f>$I346=DADOS!$AE$8</xm:f>
            <x14:dxf>
              <font>
                <color theme="8" tint="-0.24994659260841701"/>
              </font>
              <fill>
                <patternFill>
                  <bgColor theme="0"/>
                </patternFill>
              </fill>
              <border>
                <bottom style="thin">
                  <color rgb="FF0070C0"/>
                </bottom>
                <vertical/>
                <horizontal/>
              </border>
            </x14:dxf>
          </x14:cfRule>
          <x14:cfRule type="expression" priority="2149" stopIfTrue="1" id="{76937F27-EFA6-4ECD-869F-E078859D7D69}">
            <xm:f>$I346=DADOS!$AE$9</xm:f>
            <x14:dxf>
              <font>
                <b/>
                <i val="0"/>
                <color theme="0"/>
              </font>
              <fill>
                <patternFill>
                  <bgColor theme="8"/>
                </patternFill>
              </fill>
            </x14:dxf>
          </x14:cfRule>
          <xm:sqref>N346:N348</xm:sqref>
        </x14:conditionalFormatting>
        <x14:conditionalFormatting xmlns:xm="http://schemas.microsoft.com/office/excel/2006/main">
          <x14:cfRule type="expression" priority="2137" stopIfTrue="1" id="{6D01E917-F95E-4D34-8A12-FD4EC8F76CF6}">
            <xm:f>$I349=DADOS!$AE$4</xm:f>
            <x14:dxf>
              <font>
                <b/>
                <i val="0"/>
                <color theme="0"/>
              </font>
              <fill>
                <patternFill>
                  <bgColor theme="8"/>
                </patternFill>
              </fill>
            </x14:dxf>
          </x14:cfRule>
          <x14:cfRule type="expression" priority="2138" stopIfTrue="1" id="{B73AC842-25E0-4499-BBA3-1F61DD040FC0}">
            <xm:f>$I349=DADOS!$AE$5</xm:f>
            <x14:dxf>
              <font>
                <b/>
                <i val="0"/>
              </font>
              <fill>
                <patternFill>
                  <bgColor theme="8" tint="0.39994506668294322"/>
                </patternFill>
              </fill>
            </x14:dxf>
          </x14:cfRule>
          <x14:cfRule type="expression" priority="2139" stopIfTrue="1" id="{05B264AA-6573-436F-918E-78661DB4DC54}">
            <xm:f>$I349=DADOS!$AE$6</xm:f>
            <x14:dxf>
              <font>
                <b/>
                <i val="0"/>
              </font>
              <fill>
                <patternFill>
                  <bgColor theme="8" tint="0.59996337778862885"/>
                </patternFill>
              </fill>
            </x14:dxf>
          </x14:cfRule>
          <x14:cfRule type="expression" priority="2140" stopIfTrue="1" id="{8A45C4E7-DA19-4B92-AD32-3A64D73628BB}">
            <xm:f>$I349=DADOS!$AE$7</xm:f>
            <x14:dxf>
              <font>
                <b/>
                <i val="0"/>
              </font>
              <fill>
                <patternFill>
                  <bgColor theme="8" tint="0.79998168889431442"/>
                </patternFill>
              </fill>
            </x14:dxf>
          </x14:cfRule>
          <x14:cfRule type="expression" priority="2141" stopIfTrue="1" id="{E86131E3-2DDA-4EC5-BA3E-D9CBB9702DF4}">
            <xm:f>$I349=DADOS!$AE$8</xm:f>
            <x14:dxf>
              <font>
                <color theme="8" tint="-0.24994659260841701"/>
              </font>
              <fill>
                <patternFill>
                  <bgColor theme="0"/>
                </patternFill>
              </fill>
              <border>
                <bottom style="thin">
                  <color rgb="FF0070C0"/>
                </bottom>
                <vertical/>
                <horizontal/>
              </border>
            </x14:dxf>
          </x14:cfRule>
          <x14:cfRule type="expression" priority="2142" stopIfTrue="1" id="{FAD8F7FD-3942-498D-8FE8-BCD59BD3AC63}">
            <xm:f>$I349=DADOS!$AE$9</xm:f>
            <x14:dxf>
              <font>
                <b/>
                <i val="0"/>
                <color theme="0"/>
              </font>
              <fill>
                <patternFill>
                  <bgColor theme="8"/>
                </patternFill>
              </fill>
            </x14:dxf>
          </x14:cfRule>
          <xm:sqref>N349:N350</xm:sqref>
        </x14:conditionalFormatting>
        <x14:conditionalFormatting xmlns:xm="http://schemas.microsoft.com/office/excel/2006/main">
          <x14:cfRule type="expression" priority="2123" stopIfTrue="1" id="{43B216CA-5F61-4B9D-9444-AAAB233F3486}">
            <xm:f>$I376=DADOS!$AE$4</xm:f>
            <x14:dxf>
              <font>
                <b/>
                <i val="0"/>
                <color theme="0"/>
              </font>
              <fill>
                <patternFill>
                  <bgColor theme="8"/>
                </patternFill>
              </fill>
            </x14:dxf>
          </x14:cfRule>
          <x14:cfRule type="expression" priority="2124" stopIfTrue="1" id="{96B7B4FD-69FF-428B-81E6-5B236DDE191C}">
            <xm:f>$I376=DADOS!$AE$5</xm:f>
            <x14:dxf>
              <font>
                <b/>
                <i val="0"/>
              </font>
              <fill>
                <patternFill>
                  <bgColor theme="8" tint="0.39994506668294322"/>
                </patternFill>
              </fill>
            </x14:dxf>
          </x14:cfRule>
          <x14:cfRule type="expression" priority="2125" stopIfTrue="1" id="{0A35F795-DDBC-4E08-9D10-0E83E0A21B07}">
            <xm:f>$I376=DADOS!$AE$6</xm:f>
            <x14:dxf>
              <font>
                <b/>
                <i val="0"/>
              </font>
              <fill>
                <patternFill>
                  <bgColor theme="8" tint="0.59996337778862885"/>
                </patternFill>
              </fill>
            </x14:dxf>
          </x14:cfRule>
          <x14:cfRule type="expression" priority="2126" stopIfTrue="1" id="{22A6F158-4C36-4E49-88AC-7FB1FAEA9AC1}">
            <xm:f>$I376=DADOS!$AE$7</xm:f>
            <x14:dxf>
              <font>
                <b/>
                <i val="0"/>
              </font>
              <fill>
                <patternFill>
                  <bgColor theme="8" tint="0.79998168889431442"/>
                </patternFill>
              </fill>
            </x14:dxf>
          </x14:cfRule>
          <x14:cfRule type="expression" priority="2127" stopIfTrue="1" id="{2EB98005-8FE9-42AD-83E5-19BB8A387FE2}">
            <xm:f>$I376=DADOS!$AE$8</xm:f>
            <x14:dxf>
              <font>
                <color theme="8" tint="-0.24994659260841701"/>
              </font>
              <fill>
                <patternFill>
                  <bgColor theme="0"/>
                </patternFill>
              </fill>
              <border>
                <bottom style="thin">
                  <color rgb="FF0070C0"/>
                </bottom>
                <vertical/>
                <horizontal/>
              </border>
            </x14:dxf>
          </x14:cfRule>
          <x14:cfRule type="expression" priority="2128" stopIfTrue="1" id="{CAB4902E-A9A5-4B1A-A574-D1DACF3DF514}">
            <xm:f>$I376=DADOS!$AE$9</xm:f>
            <x14:dxf>
              <font>
                <b/>
                <i val="0"/>
                <color theme="0"/>
              </font>
              <fill>
                <patternFill>
                  <bgColor theme="8"/>
                </patternFill>
              </fill>
            </x14:dxf>
          </x14:cfRule>
          <xm:sqref>U376:U377</xm:sqref>
        </x14:conditionalFormatting>
        <x14:conditionalFormatting xmlns:xm="http://schemas.microsoft.com/office/excel/2006/main">
          <x14:cfRule type="expression" priority="2130" stopIfTrue="1" id="{AF5E7EEF-14AF-41D5-AF98-3822EE4D20CF}">
            <xm:f>$I376=DADOS!$AE$4</xm:f>
            <x14:dxf>
              <font>
                <b/>
                <i val="0"/>
                <color theme="0"/>
              </font>
              <fill>
                <patternFill>
                  <bgColor theme="8"/>
                </patternFill>
              </fill>
            </x14:dxf>
          </x14:cfRule>
          <x14:cfRule type="expression" priority="2131" stopIfTrue="1" id="{D5BCE6DA-CAC1-4A0B-A7EF-C5818EB0B1A2}">
            <xm:f>$I376=DADOS!$AE$5</xm:f>
            <x14:dxf>
              <font>
                <b/>
                <i val="0"/>
              </font>
              <fill>
                <patternFill>
                  <bgColor theme="8" tint="0.39994506668294322"/>
                </patternFill>
              </fill>
            </x14:dxf>
          </x14:cfRule>
          <x14:cfRule type="expression" priority="2132" stopIfTrue="1" id="{CB49510E-7319-47BC-89D7-4DF739E3D263}">
            <xm:f>$I376=DADOS!$AE$6</xm:f>
            <x14:dxf>
              <font>
                <b/>
                <i val="0"/>
              </font>
              <fill>
                <patternFill>
                  <bgColor theme="8" tint="0.59996337778862885"/>
                </patternFill>
              </fill>
            </x14:dxf>
          </x14:cfRule>
          <x14:cfRule type="expression" priority="2133" stopIfTrue="1" id="{5C343B86-D746-4790-ACF0-A5CE6D70ECE6}">
            <xm:f>$I376=DADOS!$AE$7</xm:f>
            <x14:dxf>
              <font>
                <b/>
                <i val="0"/>
              </font>
              <fill>
                <patternFill>
                  <bgColor theme="8" tint="0.79998168889431442"/>
                </patternFill>
              </fill>
            </x14:dxf>
          </x14:cfRule>
          <x14:cfRule type="expression" priority="2134" stopIfTrue="1" id="{476F2774-783A-45A3-A1D8-9EED7F2535B5}">
            <xm:f>$I376=DADOS!$AE$8</xm:f>
            <x14:dxf>
              <font>
                <color theme="8" tint="-0.24994659260841701"/>
              </font>
              <fill>
                <patternFill>
                  <bgColor theme="0"/>
                </patternFill>
              </fill>
              <border>
                <bottom style="thin">
                  <color rgb="FF0070C0"/>
                </bottom>
                <vertical/>
                <horizontal/>
              </border>
            </x14:dxf>
          </x14:cfRule>
          <x14:cfRule type="expression" priority="2135" stopIfTrue="1" id="{2CB27D4E-6745-405F-8623-D449B77BE502}">
            <xm:f>$I376=DADOS!$AE$9</xm:f>
            <x14:dxf>
              <font>
                <b/>
                <i val="0"/>
                <color theme="0"/>
              </font>
              <fill>
                <patternFill>
                  <bgColor theme="8"/>
                </patternFill>
              </fill>
            </x14:dxf>
          </x14:cfRule>
          <xm:sqref>L376:M377</xm:sqref>
        </x14:conditionalFormatting>
        <x14:conditionalFormatting xmlns:xm="http://schemas.microsoft.com/office/excel/2006/main">
          <x14:cfRule type="expression" priority="2109" stopIfTrue="1" id="{59427894-BAAE-4E9B-A75F-0AE544090468}">
            <xm:f>$I378=DADOS!$AE$4</xm:f>
            <x14:dxf>
              <font>
                <b/>
                <i val="0"/>
                <color theme="0"/>
              </font>
              <fill>
                <patternFill>
                  <bgColor theme="8"/>
                </patternFill>
              </fill>
            </x14:dxf>
          </x14:cfRule>
          <x14:cfRule type="expression" priority="2110" stopIfTrue="1" id="{8E70B9A3-8B38-40B5-A7D6-52370F14962E}">
            <xm:f>$I378=DADOS!$AE$5</xm:f>
            <x14:dxf>
              <font>
                <b/>
                <i val="0"/>
              </font>
              <fill>
                <patternFill>
                  <bgColor theme="8" tint="0.39994506668294322"/>
                </patternFill>
              </fill>
            </x14:dxf>
          </x14:cfRule>
          <x14:cfRule type="expression" priority="2111" stopIfTrue="1" id="{D3A44CEB-CEE8-4C60-A653-C4AAB64DC7EE}">
            <xm:f>$I378=DADOS!$AE$6</xm:f>
            <x14:dxf>
              <font>
                <b/>
                <i val="0"/>
              </font>
              <fill>
                <patternFill>
                  <bgColor theme="8" tint="0.59996337778862885"/>
                </patternFill>
              </fill>
            </x14:dxf>
          </x14:cfRule>
          <x14:cfRule type="expression" priority="2112" stopIfTrue="1" id="{7394067B-1522-4F6B-B507-62B5D62103BC}">
            <xm:f>$I378=DADOS!$AE$7</xm:f>
            <x14:dxf>
              <font>
                <b/>
                <i val="0"/>
              </font>
              <fill>
                <patternFill>
                  <bgColor theme="8" tint="0.79998168889431442"/>
                </patternFill>
              </fill>
            </x14:dxf>
          </x14:cfRule>
          <x14:cfRule type="expression" priority="2113" stopIfTrue="1" id="{37437FE6-014D-49D4-901B-5E9842122D29}">
            <xm:f>$I378=DADOS!$AE$8</xm:f>
            <x14:dxf>
              <font>
                <color theme="8" tint="-0.24994659260841701"/>
              </font>
              <fill>
                <patternFill>
                  <bgColor theme="0"/>
                </patternFill>
              </fill>
              <border>
                <bottom style="thin">
                  <color rgb="FF0070C0"/>
                </bottom>
                <vertical/>
                <horizontal/>
              </border>
            </x14:dxf>
          </x14:cfRule>
          <x14:cfRule type="expression" priority="2114" stopIfTrue="1" id="{094F9AF3-BD95-47B8-B8A6-1CEB9781A369}">
            <xm:f>$I378=DADOS!$AE$9</xm:f>
            <x14:dxf>
              <font>
                <b/>
                <i val="0"/>
                <color theme="0"/>
              </font>
              <fill>
                <patternFill>
                  <bgColor theme="8"/>
                </patternFill>
              </fill>
            </x14:dxf>
          </x14:cfRule>
          <xm:sqref>U378</xm:sqref>
        </x14:conditionalFormatting>
        <x14:conditionalFormatting xmlns:xm="http://schemas.microsoft.com/office/excel/2006/main">
          <x14:cfRule type="expression" priority="2116" stopIfTrue="1" id="{E389E6CF-7547-48C2-86EF-ED71BA29A7BD}">
            <xm:f>$I378=DADOS!$AE$4</xm:f>
            <x14:dxf>
              <font>
                <b/>
                <i val="0"/>
                <color theme="0"/>
              </font>
              <fill>
                <patternFill>
                  <bgColor theme="8"/>
                </patternFill>
              </fill>
            </x14:dxf>
          </x14:cfRule>
          <x14:cfRule type="expression" priority="2117" stopIfTrue="1" id="{72C2EFCA-B64B-4D96-9F97-A551F112D8E4}">
            <xm:f>$I378=DADOS!$AE$5</xm:f>
            <x14:dxf>
              <font>
                <b/>
                <i val="0"/>
              </font>
              <fill>
                <patternFill>
                  <bgColor theme="8" tint="0.39994506668294322"/>
                </patternFill>
              </fill>
            </x14:dxf>
          </x14:cfRule>
          <x14:cfRule type="expression" priority="2118" stopIfTrue="1" id="{4BEBAAE4-0DF6-412E-AEF7-4AF4C82D4928}">
            <xm:f>$I378=DADOS!$AE$6</xm:f>
            <x14:dxf>
              <font>
                <b/>
                <i val="0"/>
              </font>
              <fill>
                <patternFill>
                  <bgColor theme="8" tint="0.59996337778862885"/>
                </patternFill>
              </fill>
            </x14:dxf>
          </x14:cfRule>
          <x14:cfRule type="expression" priority="2119" stopIfTrue="1" id="{71D53F70-D877-42DE-8A66-AE357756F0A9}">
            <xm:f>$I378=DADOS!$AE$7</xm:f>
            <x14:dxf>
              <font>
                <b/>
                <i val="0"/>
              </font>
              <fill>
                <patternFill>
                  <bgColor theme="8" tint="0.79998168889431442"/>
                </patternFill>
              </fill>
            </x14:dxf>
          </x14:cfRule>
          <x14:cfRule type="expression" priority="2120" stopIfTrue="1" id="{1DE386B9-E98A-4121-8AED-8C8A5869001F}">
            <xm:f>$I378=DADOS!$AE$8</xm:f>
            <x14:dxf>
              <font>
                <color theme="8" tint="-0.24994659260841701"/>
              </font>
              <fill>
                <patternFill>
                  <bgColor theme="0"/>
                </patternFill>
              </fill>
              <border>
                <bottom style="thin">
                  <color rgb="FF0070C0"/>
                </bottom>
                <vertical/>
                <horizontal/>
              </border>
            </x14:dxf>
          </x14:cfRule>
          <x14:cfRule type="expression" priority="2121" stopIfTrue="1" id="{19E549E8-43F2-4E31-941D-03E041A62E4E}">
            <xm:f>$I378=DADOS!$AE$9</xm:f>
            <x14:dxf>
              <font>
                <b/>
                <i val="0"/>
                <color theme="0"/>
              </font>
              <fill>
                <patternFill>
                  <bgColor theme="8"/>
                </patternFill>
              </fill>
            </x14:dxf>
          </x14:cfRule>
          <xm:sqref>L378</xm:sqref>
        </x14:conditionalFormatting>
        <x14:conditionalFormatting xmlns:xm="http://schemas.microsoft.com/office/excel/2006/main">
          <x14:cfRule type="expression" priority="2102" stopIfTrue="1" id="{7A5EDE54-7AFA-485D-AADA-B888ABCCFA08}">
            <xm:f>$I378=DADOS!$AE$4</xm:f>
            <x14:dxf>
              <font>
                <b/>
                <i val="0"/>
                <color theme="0"/>
              </font>
              <fill>
                <patternFill>
                  <bgColor theme="8"/>
                </patternFill>
              </fill>
            </x14:dxf>
          </x14:cfRule>
          <x14:cfRule type="expression" priority="2103" stopIfTrue="1" id="{3F4C5135-D71A-4503-983D-7BA6A604D2D5}">
            <xm:f>$I378=DADOS!$AE$5</xm:f>
            <x14:dxf>
              <font>
                <b/>
                <i val="0"/>
              </font>
              <fill>
                <patternFill>
                  <bgColor theme="8" tint="0.39994506668294322"/>
                </patternFill>
              </fill>
            </x14:dxf>
          </x14:cfRule>
          <x14:cfRule type="expression" priority="2104" stopIfTrue="1" id="{3A2B3BC6-A4F2-4BA4-B060-9481BCBD79C8}">
            <xm:f>$I378=DADOS!$AE$6</xm:f>
            <x14:dxf>
              <font>
                <b/>
                <i val="0"/>
              </font>
              <fill>
                <patternFill>
                  <bgColor theme="8" tint="0.59996337778862885"/>
                </patternFill>
              </fill>
            </x14:dxf>
          </x14:cfRule>
          <x14:cfRule type="expression" priority="2105" stopIfTrue="1" id="{CAAA6FC9-E38B-4AC5-B0F1-AB2A185AE02F}">
            <xm:f>$I378=DADOS!$AE$7</xm:f>
            <x14:dxf>
              <font>
                <b/>
                <i val="0"/>
              </font>
              <fill>
                <patternFill>
                  <bgColor theme="8" tint="0.79998168889431442"/>
                </patternFill>
              </fill>
            </x14:dxf>
          </x14:cfRule>
          <x14:cfRule type="expression" priority="2106" stopIfTrue="1" id="{EC15F9AC-33A9-41E8-B8A5-D64F897B2006}">
            <xm:f>$I378=DADOS!$AE$8</xm:f>
            <x14:dxf>
              <font>
                <color theme="8" tint="-0.24994659260841701"/>
              </font>
              <fill>
                <patternFill>
                  <bgColor theme="0"/>
                </patternFill>
              </fill>
              <border>
                <bottom style="thin">
                  <color rgb="FF0070C0"/>
                </bottom>
                <vertical/>
                <horizontal/>
              </border>
            </x14:dxf>
          </x14:cfRule>
          <x14:cfRule type="expression" priority="2107" stopIfTrue="1" id="{9CD6CB1E-9930-4B34-A956-8C0387086720}">
            <xm:f>$I378=DADOS!$AE$9</xm:f>
            <x14:dxf>
              <font>
                <b/>
                <i val="0"/>
                <color theme="0"/>
              </font>
              <fill>
                <patternFill>
                  <bgColor theme="8"/>
                </patternFill>
              </fill>
            </x14:dxf>
          </x14:cfRule>
          <xm:sqref>N378</xm:sqref>
        </x14:conditionalFormatting>
        <x14:conditionalFormatting xmlns:xm="http://schemas.microsoft.com/office/excel/2006/main">
          <x14:cfRule type="expression" priority="2095" stopIfTrue="1" id="{D06D331A-40D4-4206-B728-813470CAA0D8}">
            <xm:f>$I391=DADOS!$AE$4</xm:f>
            <x14:dxf>
              <font>
                <b/>
                <i val="0"/>
                <color theme="0"/>
              </font>
              <fill>
                <patternFill>
                  <bgColor theme="8"/>
                </patternFill>
              </fill>
            </x14:dxf>
          </x14:cfRule>
          <x14:cfRule type="expression" priority="2096" stopIfTrue="1" id="{5818379C-34B4-4C22-A72E-DD52EAF4B575}">
            <xm:f>$I391=DADOS!$AE$5</xm:f>
            <x14:dxf>
              <font>
                <b/>
                <i val="0"/>
              </font>
              <fill>
                <patternFill>
                  <bgColor theme="8" tint="0.39994506668294322"/>
                </patternFill>
              </fill>
            </x14:dxf>
          </x14:cfRule>
          <x14:cfRule type="expression" priority="2097" stopIfTrue="1" id="{3AA6D590-4337-4443-9AF5-A740AD882DC6}">
            <xm:f>$I391=DADOS!$AE$6</xm:f>
            <x14:dxf>
              <font>
                <b/>
                <i val="0"/>
              </font>
              <fill>
                <patternFill>
                  <bgColor theme="8" tint="0.59996337778862885"/>
                </patternFill>
              </fill>
            </x14:dxf>
          </x14:cfRule>
          <x14:cfRule type="expression" priority="2098" stopIfTrue="1" id="{449C6354-5F50-4860-A73C-505EE255C9E1}">
            <xm:f>$I391=DADOS!$AE$7</xm:f>
            <x14:dxf>
              <font>
                <b/>
                <i val="0"/>
              </font>
              <fill>
                <patternFill>
                  <bgColor theme="8" tint="0.79998168889431442"/>
                </patternFill>
              </fill>
            </x14:dxf>
          </x14:cfRule>
          <x14:cfRule type="expression" priority="2099" stopIfTrue="1" id="{537C605A-2255-428B-BE6B-0499170EE29A}">
            <xm:f>$I391=DADOS!$AE$8</xm:f>
            <x14:dxf>
              <font>
                <color theme="8" tint="-0.24994659260841701"/>
              </font>
              <fill>
                <patternFill>
                  <bgColor theme="0"/>
                </patternFill>
              </fill>
              <border>
                <bottom style="thin">
                  <color rgb="FF0070C0"/>
                </bottom>
                <vertical/>
                <horizontal/>
              </border>
            </x14:dxf>
          </x14:cfRule>
          <x14:cfRule type="expression" priority="2100" stopIfTrue="1" id="{65E55E40-1B31-4191-9404-BAD7BECDCF47}">
            <xm:f>$I391=DADOS!$AE$9</xm:f>
            <x14:dxf>
              <font>
                <b/>
                <i val="0"/>
                <color theme="0"/>
              </font>
              <fill>
                <patternFill>
                  <bgColor theme="8"/>
                </patternFill>
              </fill>
            </x14:dxf>
          </x14:cfRule>
          <xm:sqref>L391</xm:sqref>
        </x14:conditionalFormatting>
        <x14:conditionalFormatting xmlns:xm="http://schemas.microsoft.com/office/excel/2006/main">
          <x14:cfRule type="expression" priority="2088" stopIfTrue="1" id="{3A951FBF-28F3-41B9-870C-A66DCA2FFA0A}">
            <xm:f>$I391=DADOS!$AE$4</xm:f>
            <x14:dxf>
              <font>
                <b/>
                <i val="0"/>
                <color theme="0"/>
              </font>
              <fill>
                <patternFill>
                  <bgColor theme="8"/>
                </patternFill>
              </fill>
            </x14:dxf>
          </x14:cfRule>
          <x14:cfRule type="expression" priority="2089" stopIfTrue="1" id="{D06F003F-D2F7-40DB-8B67-0685EAE26C9E}">
            <xm:f>$I391=DADOS!$AE$5</xm:f>
            <x14:dxf>
              <font>
                <b/>
                <i val="0"/>
              </font>
              <fill>
                <patternFill>
                  <bgColor theme="8" tint="0.39994506668294322"/>
                </patternFill>
              </fill>
            </x14:dxf>
          </x14:cfRule>
          <x14:cfRule type="expression" priority="2090" stopIfTrue="1" id="{ED59E700-1E80-47A6-ABD3-D72B81E70A4B}">
            <xm:f>$I391=DADOS!$AE$6</xm:f>
            <x14:dxf>
              <font>
                <b/>
                <i val="0"/>
              </font>
              <fill>
                <patternFill>
                  <bgColor theme="8" tint="0.59996337778862885"/>
                </patternFill>
              </fill>
            </x14:dxf>
          </x14:cfRule>
          <x14:cfRule type="expression" priority="2091" stopIfTrue="1" id="{421F5C01-CB14-459D-B7D6-EEF14E1EAEDA}">
            <xm:f>$I391=DADOS!$AE$7</xm:f>
            <x14:dxf>
              <font>
                <b/>
                <i val="0"/>
              </font>
              <fill>
                <patternFill>
                  <bgColor theme="8" tint="0.79998168889431442"/>
                </patternFill>
              </fill>
            </x14:dxf>
          </x14:cfRule>
          <x14:cfRule type="expression" priority="2092" stopIfTrue="1" id="{C9253535-005C-48DE-A7E7-99F17F936501}">
            <xm:f>$I391=DADOS!$AE$8</xm:f>
            <x14:dxf>
              <font>
                <color theme="8" tint="-0.24994659260841701"/>
              </font>
              <fill>
                <patternFill>
                  <bgColor theme="0"/>
                </patternFill>
              </fill>
              <border>
                <bottom style="thin">
                  <color rgb="FF0070C0"/>
                </bottom>
                <vertical/>
                <horizontal/>
              </border>
            </x14:dxf>
          </x14:cfRule>
          <x14:cfRule type="expression" priority="2093" stopIfTrue="1" id="{75D55460-F0C6-4EC9-81C8-F956594352E0}">
            <xm:f>$I391=DADOS!$AE$9</xm:f>
            <x14:dxf>
              <font>
                <b/>
                <i val="0"/>
                <color theme="0"/>
              </font>
              <fill>
                <patternFill>
                  <bgColor theme="8"/>
                </patternFill>
              </fill>
            </x14:dxf>
          </x14:cfRule>
          <xm:sqref>M391:N391</xm:sqref>
        </x14:conditionalFormatting>
        <x14:conditionalFormatting xmlns:xm="http://schemas.microsoft.com/office/excel/2006/main">
          <x14:cfRule type="expression" priority="2081" stopIfTrue="1" id="{F3DA8220-927F-4723-9456-2CA3AE632BE1}">
            <xm:f>$I391=DADOS!$AE$4</xm:f>
            <x14:dxf>
              <font>
                <b/>
                <i val="0"/>
                <color theme="0"/>
              </font>
              <fill>
                <patternFill>
                  <bgColor theme="8"/>
                </patternFill>
              </fill>
            </x14:dxf>
          </x14:cfRule>
          <x14:cfRule type="expression" priority="2082" stopIfTrue="1" id="{8F3A57D6-04FD-4398-96C8-53987EB09F6D}">
            <xm:f>$I391=DADOS!$AE$5</xm:f>
            <x14:dxf>
              <font>
                <b/>
                <i val="0"/>
              </font>
              <fill>
                <patternFill>
                  <bgColor theme="8" tint="0.39994506668294322"/>
                </patternFill>
              </fill>
            </x14:dxf>
          </x14:cfRule>
          <x14:cfRule type="expression" priority="2083" stopIfTrue="1" id="{DF6F8E2F-1B75-4FB5-8E5D-74584E928CE3}">
            <xm:f>$I391=DADOS!$AE$6</xm:f>
            <x14:dxf>
              <font>
                <b/>
                <i val="0"/>
              </font>
              <fill>
                <patternFill>
                  <bgColor theme="8" tint="0.59996337778862885"/>
                </patternFill>
              </fill>
            </x14:dxf>
          </x14:cfRule>
          <x14:cfRule type="expression" priority="2084" stopIfTrue="1" id="{4E6BA412-DB09-4337-BBA5-2346E77BFEA8}">
            <xm:f>$I391=DADOS!$AE$7</xm:f>
            <x14:dxf>
              <font>
                <b/>
                <i val="0"/>
              </font>
              <fill>
                <patternFill>
                  <bgColor theme="8" tint="0.79998168889431442"/>
                </patternFill>
              </fill>
            </x14:dxf>
          </x14:cfRule>
          <x14:cfRule type="expression" priority="2085" stopIfTrue="1" id="{C5BFE4EB-D00D-43D1-BE92-DA34357A0452}">
            <xm:f>$I391=DADOS!$AE$8</xm:f>
            <x14:dxf>
              <font>
                <color theme="8" tint="-0.24994659260841701"/>
              </font>
              <fill>
                <patternFill>
                  <bgColor theme="0"/>
                </patternFill>
              </fill>
              <border>
                <bottom style="thin">
                  <color rgb="FF0070C0"/>
                </bottom>
                <vertical/>
                <horizontal/>
              </border>
            </x14:dxf>
          </x14:cfRule>
          <x14:cfRule type="expression" priority="2086" stopIfTrue="1" id="{0724D149-89E9-4B29-A3BE-911342E47745}">
            <xm:f>$I391=DADOS!$AE$9</xm:f>
            <x14:dxf>
              <font>
                <b/>
                <i val="0"/>
                <color theme="0"/>
              </font>
              <fill>
                <patternFill>
                  <bgColor theme="8"/>
                </patternFill>
              </fill>
            </x14:dxf>
          </x14:cfRule>
          <xm:sqref>U391</xm:sqref>
        </x14:conditionalFormatting>
        <x14:conditionalFormatting xmlns:xm="http://schemas.microsoft.com/office/excel/2006/main">
          <x14:cfRule type="expression" priority="2074" stopIfTrue="1" id="{D807977A-FCD6-4684-94B1-84E186382361}">
            <xm:f>$I546=DADOS!$AE$4</xm:f>
            <x14:dxf>
              <font>
                <b/>
                <i val="0"/>
                <color theme="0"/>
              </font>
              <fill>
                <patternFill>
                  <bgColor theme="8"/>
                </patternFill>
              </fill>
            </x14:dxf>
          </x14:cfRule>
          <x14:cfRule type="expression" priority="2075" stopIfTrue="1" id="{67D22588-23DA-4295-B77C-4C61C80B17C3}">
            <xm:f>$I546=DADOS!$AE$5</xm:f>
            <x14:dxf>
              <font>
                <b/>
                <i val="0"/>
              </font>
              <fill>
                <patternFill>
                  <bgColor theme="8" tint="0.39994506668294322"/>
                </patternFill>
              </fill>
            </x14:dxf>
          </x14:cfRule>
          <x14:cfRule type="expression" priority="2076" stopIfTrue="1" id="{DEA696FC-7E04-424C-9FB0-404582F6DC44}">
            <xm:f>$I546=DADOS!$AE$6</xm:f>
            <x14:dxf>
              <font>
                <b/>
                <i val="0"/>
              </font>
              <fill>
                <patternFill>
                  <bgColor theme="8" tint="0.59996337778862885"/>
                </patternFill>
              </fill>
            </x14:dxf>
          </x14:cfRule>
          <x14:cfRule type="expression" priority="2077" stopIfTrue="1" id="{B507A6E6-0A7C-4879-B3EB-7AC4F078EA86}">
            <xm:f>$I546=DADOS!$AE$7</xm:f>
            <x14:dxf>
              <font>
                <b/>
                <i val="0"/>
              </font>
              <fill>
                <patternFill>
                  <bgColor theme="8" tint="0.79998168889431442"/>
                </patternFill>
              </fill>
            </x14:dxf>
          </x14:cfRule>
          <x14:cfRule type="expression" priority="2078" stopIfTrue="1" id="{496222F2-7004-467E-8BA4-B9F24146A690}">
            <xm:f>$I546=DADOS!$AE$8</xm:f>
            <x14:dxf>
              <font>
                <color theme="8" tint="-0.24994659260841701"/>
              </font>
              <fill>
                <patternFill>
                  <bgColor theme="0"/>
                </patternFill>
              </fill>
              <border>
                <bottom style="thin">
                  <color rgb="FF0070C0"/>
                </bottom>
                <vertical/>
                <horizontal/>
              </border>
            </x14:dxf>
          </x14:cfRule>
          <x14:cfRule type="expression" priority="2079" stopIfTrue="1" id="{95C7F72D-C96C-4733-8510-62F28BE118C2}">
            <xm:f>$I546=DADOS!$AE$9</xm:f>
            <x14:dxf>
              <font>
                <b/>
                <i val="0"/>
                <color theme="0"/>
              </font>
              <fill>
                <patternFill>
                  <bgColor theme="8"/>
                </patternFill>
              </fill>
            </x14:dxf>
          </x14:cfRule>
          <xm:sqref>N546:N547</xm:sqref>
        </x14:conditionalFormatting>
        <x14:conditionalFormatting xmlns:xm="http://schemas.microsoft.com/office/excel/2006/main">
          <x14:cfRule type="expression" priority="2067" stopIfTrue="1" id="{D6ECF867-64C2-4979-B2E9-9543EC20C4C7}">
            <xm:f>$I549=DADOS!$AE$4</xm:f>
            <x14:dxf>
              <font>
                <b/>
                <i val="0"/>
                <color theme="0"/>
              </font>
              <fill>
                <patternFill>
                  <bgColor theme="8"/>
                </patternFill>
              </fill>
            </x14:dxf>
          </x14:cfRule>
          <x14:cfRule type="expression" priority="2068" stopIfTrue="1" id="{3C7AEBEC-3833-4214-96C8-1D9EB5D6459D}">
            <xm:f>$I549=DADOS!$AE$5</xm:f>
            <x14:dxf>
              <font>
                <b/>
                <i val="0"/>
              </font>
              <fill>
                <patternFill>
                  <bgColor theme="8" tint="0.39994506668294322"/>
                </patternFill>
              </fill>
            </x14:dxf>
          </x14:cfRule>
          <x14:cfRule type="expression" priority="2069" stopIfTrue="1" id="{2BA07417-F9BB-4F73-AE8A-87D19F1E223F}">
            <xm:f>$I549=DADOS!$AE$6</xm:f>
            <x14:dxf>
              <font>
                <b/>
                <i val="0"/>
              </font>
              <fill>
                <patternFill>
                  <bgColor theme="8" tint="0.59996337778862885"/>
                </patternFill>
              </fill>
            </x14:dxf>
          </x14:cfRule>
          <x14:cfRule type="expression" priority="2070" stopIfTrue="1" id="{06463939-FD9D-498F-85D3-9805407094BC}">
            <xm:f>$I549=DADOS!$AE$7</xm:f>
            <x14:dxf>
              <font>
                <b/>
                <i val="0"/>
              </font>
              <fill>
                <patternFill>
                  <bgColor theme="8" tint="0.79998168889431442"/>
                </patternFill>
              </fill>
            </x14:dxf>
          </x14:cfRule>
          <x14:cfRule type="expression" priority="2071" stopIfTrue="1" id="{E7902D3D-C9F5-4304-B71E-C996C27F438F}">
            <xm:f>$I549=DADOS!$AE$8</xm:f>
            <x14:dxf>
              <font>
                <color theme="8" tint="-0.24994659260841701"/>
              </font>
              <fill>
                <patternFill>
                  <bgColor theme="0"/>
                </patternFill>
              </fill>
              <border>
                <bottom style="thin">
                  <color rgb="FF0070C0"/>
                </bottom>
                <vertical/>
                <horizontal/>
              </border>
            </x14:dxf>
          </x14:cfRule>
          <x14:cfRule type="expression" priority="2072" stopIfTrue="1" id="{E3D05936-2152-4DA4-82C8-AC2D65948D01}">
            <xm:f>$I549=DADOS!$AE$9</xm:f>
            <x14:dxf>
              <font>
                <b/>
                <i val="0"/>
                <color theme="0"/>
              </font>
              <fill>
                <patternFill>
                  <bgColor theme="8"/>
                </patternFill>
              </fill>
            </x14:dxf>
          </x14:cfRule>
          <xm:sqref>L549</xm:sqref>
        </x14:conditionalFormatting>
        <x14:conditionalFormatting xmlns:xm="http://schemas.microsoft.com/office/excel/2006/main">
          <x14:cfRule type="expression" priority="2032" stopIfTrue="1" id="{79F8D61F-5977-4B96-A8A9-DB900F5FE013}">
            <xm:f>$I548=DADOS!$AE$4</xm:f>
            <x14:dxf>
              <font>
                <b/>
                <i val="0"/>
                <color theme="0"/>
              </font>
              <fill>
                <patternFill>
                  <bgColor theme="8"/>
                </patternFill>
              </fill>
            </x14:dxf>
          </x14:cfRule>
          <x14:cfRule type="expression" priority="2033" stopIfTrue="1" id="{0137E8C5-DF49-404C-9C20-8D1983962DC1}">
            <xm:f>$I548=DADOS!$AE$5</xm:f>
            <x14:dxf>
              <font>
                <b/>
                <i val="0"/>
              </font>
              <fill>
                <patternFill>
                  <bgColor theme="8" tint="0.39994506668294322"/>
                </patternFill>
              </fill>
            </x14:dxf>
          </x14:cfRule>
          <x14:cfRule type="expression" priority="2034" stopIfTrue="1" id="{89DBC859-B9D0-485C-A73F-BB2835E7396D}">
            <xm:f>$I548=DADOS!$AE$6</xm:f>
            <x14:dxf>
              <font>
                <b/>
                <i val="0"/>
              </font>
              <fill>
                <patternFill>
                  <bgColor theme="8" tint="0.59996337778862885"/>
                </patternFill>
              </fill>
            </x14:dxf>
          </x14:cfRule>
          <x14:cfRule type="expression" priority="2035" stopIfTrue="1" id="{38424126-6E5D-4352-A157-6E6716947F50}">
            <xm:f>$I548=DADOS!$AE$7</xm:f>
            <x14:dxf>
              <font>
                <b/>
                <i val="0"/>
              </font>
              <fill>
                <patternFill>
                  <bgColor theme="8" tint="0.79998168889431442"/>
                </patternFill>
              </fill>
            </x14:dxf>
          </x14:cfRule>
          <x14:cfRule type="expression" priority="2036" stopIfTrue="1" id="{FCC32042-8D61-42AC-90E2-4F0DCF490318}">
            <xm:f>$I548=DADOS!$AE$8</xm:f>
            <x14:dxf>
              <font>
                <color theme="8" tint="-0.24994659260841701"/>
              </font>
              <fill>
                <patternFill>
                  <bgColor theme="0"/>
                </patternFill>
              </fill>
              <border>
                <bottom style="thin">
                  <color rgb="FF0070C0"/>
                </bottom>
                <vertical/>
                <horizontal/>
              </border>
            </x14:dxf>
          </x14:cfRule>
          <x14:cfRule type="expression" priority="2037" stopIfTrue="1" id="{BCFF2D4F-8E92-4393-BAF6-9DF98F006034}">
            <xm:f>$I548=DADOS!$AE$9</xm:f>
            <x14:dxf>
              <font>
                <b/>
                <i val="0"/>
                <color theme="0"/>
              </font>
              <fill>
                <patternFill>
                  <bgColor theme="8"/>
                </patternFill>
              </fill>
            </x14:dxf>
          </x14:cfRule>
          <xm:sqref>M548:M551 M553:M554</xm:sqref>
        </x14:conditionalFormatting>
        <x14:conditionalFormatting xmlns:xm="http://schemas.microsoft.com/office/excel/2006/main">
          <x14:cfRule type="expression" priority="2060" stopIfTrue="1" id="{DF2AAF62-7F9F-45CB-85AE-BC803FD61469}">
            <xm:f>$I549=DADOS!$AE$4</xm:f>
            <x14:dxf>
              <font>
                <b/>
                <i val="0"/>
                <color theme="0"/>
              </font>
              <fill>
                <patternFill>
                  <bgColor theme="8"/>
                </patternFill>
              </fill>
            </x14:dxf>
          </x14:cfRule>
          <x14:cfRule type="expression" priority="2061" stopIfTrue="1" id="{4DC655C9-E89A-4CC5-8AC8-BCE44C29847A}">
            <xm:f>$I549=DADOS!$AE$5</xm:f>
            <x14:dxf>
              <font>
                <b/>
                <i val="0"/>
              </font>
              <fill>
                <patternFill>
                  <bgColor theme="8" tint="0.39994506668294322"/>
                </patternFill>
              </fill>
            </x14:dxf>
          </x14:cfRule>
          <x14:cfRule type="expression" priority="2062" stopIfTrue="1" id="{DD7A556C-A17A-4FAA-B3B8-BF28E93E46C9}">
            <xm:f>$I549=DADOS!$AE$6</xm:f>
            <x14:dxf>
              <font>
                <b/>
                <i val="0"/>
              </font>
              <fill>
                <patternFill>
                  <bgColor theme="8" tint="0.59996337778862885"/>
                </patternFill>
              </fill>
            </x14:dxf>
          </x14:cfRule>
          <x14:cfRule type="expression" priority="2063" stopIfTrue="1" id="{C550BB81-A5C1-438B-8EE7-740053C79080}">
            <xm:f>$I549=DADOS!$AE$7</xm:f>
            <x14:dxf>
              <font>
                <b/>
                <i val="0"/>
              </font>
              <fill>
                <patternFill>
                  <bgColor theme="8" tint="0.79998168889431442"/>
                </patternFill>
              </fill>
            </x14:dxf>
          </x14:cfRule>
          <x14:cfRule type="expression" priority="2064" stopIfTrue="1" id="{C854F694-4BCF-4AD3-A39D-205FB18EC954}">
            <xm:f>$I549=DADOS!$AE$8</xm:f>
            <x14:dxf>
              <font>
                <color theme="8" tint="-0.24994659260841701"/>
              </font>
              <fill>
                <patternFill>
                  <bgColor theme="0"/>
                </patternFill>
              </fill>
              <border>
                <bottom style="thin">
                  <color rgb="FF0070C0"/>
                </bottom>
                <vertical/>
                <horizontal/>
              </border>
            </x14:dxf>
          </x14:cfRule>
          <x14:cfRule type="expression" priority="2065" stopIfTrue="1" id="{75D1709C-93AD-450E-87AD-E744A368753B}">
            <xm:f>$I549=DADOS!$AE$9</xm:f>
            <x14:dxf>
              <font>
                <b/>
                <i val="0"/>
                <color theme="0"/>
              </font>
              <fill>
                <patternFill>
                  <bgColor theme="8"/>
                </patternFill>
              </fill>
            </x14:dxf>
          </x14:cfRule>
          <xm:sqref>M549</xm:sqref>
        </x14:conditionalFormatting>
        <x14:conditionalFormatting xmlns:xm="http://schemas.microsoft.com/office/excel/2006/main">
          <x14:cfRule type="expression" priority="2053" stopIfTrue="1" id="{9FECE8CC-E489-49B1-8814-844DBFB420E0}">
            <xm:f>$I548=DADOS!$AE$4</xm:f>
            <x14:dxf>
              <font>
                <b/>
                <i val="0"/>
                <color theme="0"/>
              </font>
              <fill>
                <patternFill>
                  <bgColor theme="8"/>
                </patternFill>
              </fill>
            </x14:dxf>
          </x14:cfRule>
          <x14:cfRule type="expression" priority="2054" stopIfTrue="1" id="{B94A5791-6959-448C-B9F9-58CFECFE3021}">
            <xm:f>$I548=DADOS!$AE$5</xm:f>
            <x14:dxf>
              <font>
                <b/>
                <i val="0"/>
              </font>
              <fill>
                <patternFill>
                  <bgColor theme="8" tint="0.39994506668294322"/>
                </patternFill>
              </fill>
            </x14:dxf>
          </x14:cfRule>
          <x14:cfRule type="expression" priority="2055" stopIfTrue="1" id="{17AB61C0-7E4F-4C26-BA6B-400CBE21B274}">
            <xm:f>$I548=DADOS!$AE$6</xm:f>
            <x14:dxf>
              <font>
                <b/>
                <i val="0"/>
              </font>
              <fill>
                <patternFill>
                  <bgColor theme="8" tint="0.59996337778862885"/>
                </patternFill>
              </fill>
            </x14:dxf>
          </x14:cfRule>
          <x14:cfRule type="expression" priority="2056" stopIfTrue="1" id="{687A124E-2514-4E8B-AA2C-760975E6659F}">
            <xm:f>$I548=DADOS!$AE$7</xm:f>
            <x14:dxf>
              <font>
                <b/>
                <i val="0"/>
              </font>
              <fill>
                <patternFill>
                  <bgColor theme="8" tint="0.79998168889431442"/>
                </patternFill>
              </fill>
            </x14:dxf>
          </x14:cfRule>
          <x14:cfRule type="expression" priority="2057" stopIfTrue="1" id="{849359F8-0394-45DF-87BF-E8C558007E18}">
            <xm:f>$I548=DADOS!$AE$8</xm:f>
            <x14:dxf>
              <font>
                <color theme="8" tint="-0.24994659260841701"/>
              </font>
              <fill>
                <patternFill>
                  <bgColor theme="0"/>
                </patternFill>
              </fill>
              <border>
                <bottom style="thin">
                  <color rgb="FF0070C0"/>
                </bottom>
                <vertical/>
                <horizontal/>
              </border>
            </x14:dxf>
          </x14:cfRule>
          <x14:cfRule type="expression" priority="2058" stopIfTrue="1" id="{8D0CCD7E-F622-4D59-B9FC-BE74E9064D17}">
            <xm:f>$I548=DADOS!$AE$9</xm:f>
            <x14:dxf>
              <font>
                <b/>
                <i val="0"/>
                <color theme="0"/>
              </font>
              <fill>
                <patternFill>
                  <bgColor theme="8"/>
                </patternFill>
              </fill>
            </x14:dxf>
          </x14:cfRule>
          <xm:sqref>L548</xm:sqref>
        </x14:conditionalFormatting>
        <x14:conditionalFormatting xmlns:xm="http://schemas.microsoft.com/office/excel/2006/main">
          <x14:cfRule type="expression" priority="2011" stopIfTrue="1" id="{2298C8CF-B464-4AD6-9719-90039D79CB37}">
            <xm:f>$I547=DADOS!$AE$4</xm:f>
            <x14:dxf>
              <font>
                <b/>
                <i val="0"/>
                <color theme="0"/>
              </font>
              <fill>
                <patternFill>
                  <bgColor theme="8"/>
                </patternFill>
              </fill>
            </x14:dxf>
          </x14:cfRule>
          <x14:cfRule type="expression" priority="2012" stopIfTrue="1" id="{95A9C8C8-4D4C-419B-8C3F-F03F0A0318BA}">
            <xm:f>$I547=DADOS!$AE$5</xm:f>
            <x14:dxf>
              <font>
                <b/>
                <i val="0"/>
              </font>
              <fill>
                <patternFill>
                  <bgColor theme="8" tint="0.39994506668294322"/>
                </patternFill>
              </fill>
            </x14:dxf>
          </x14:cfRule>
          <x14:cfRule type="expression" priority="2013" stopIfTrue="1" id="{1E34BA1A-9FF4-4708-8401-B12908E4F980}">
            <xm:f>$I547=DADOS!$AE$6</xm:f>
            <x14:dxf>
              <font>
                <b/>
                <i val="0"/>
              </font>
              <fill>
                <patternFill>
                  <bgColor theme="8" tint="0.59996337778862885"/>
                </patternFill>
              </fill>
            </x14:dxf>
          </x14:cfRule>
          <x14:cfRule type="expression" priority="2014" stopIfTrue="1" id="{F14C3599-875A-451E-B264-1802BA64A6B4}">
            <xm:f>$I547=DADOS!$AE$7</xm:f>
            <x14:dxf>
              <font>
                <b/>
                <i val="0"/>
              </font>
              <fill>
                <patternFill>
                  <bgColor theme="8" tint="0.79998168889431442"/>
                </patternFill>
              </fill>
            </x14:dxf>
          </x14:cfRule>
          <x14:cfRule type="expression" priority="2015" stopIfTrue="1" id="{3FB4D37D-C20A-4086-9874-DFFF068758AF}">
            <xm:f>$I547=DADOS!$AE$8</xm:f>
            <x14:dxf>
              <font>
                <color theme="8" tint="-0.24994659260841701"/>
              </font>
              <fill>
                <patternFill>
                  <bgColor theme="0"/>
                </patternFill>
              </fill>
              <border>
                <bottom style="thin">
                  <color rgb="FF0070C0"/>
                </bottom>
                <vertical/>
                <horizontal/>
              </border>
            </x14:dxf>
          </x14:cfRule>
          <x14:cfRule type="expression" priority="2016" stopIfTrue="1" id="{546BF45E-3AF6-4881-B202-2D9114706D86}">
            <xm:f>$I547=DADOS!$AE$9</xm:f>
            <x14:dxf>
              <font>
                <b/>
                <i val="0"/>
                <color theme="0"/>
              </font>
              <fill>
                <patternFill>
                  <bgColor theme="8"/>
                </patternFill>
              </fill>
            </x14:dxf>
          </x14:cfRule>
          <xm:sqref>M547</xm:sqref>
        </x14:conditionalFormatting>
        <x14:conditionalFormatting xmlns:xm="http://schemas.microsoft.com/office/excel/2006/main">
          <x14:cfRule type="expression" priority="2046" stopIfTrue="1" id="{8E291FF9-160B-4856-B688-53E317FCA1CD}">
            <xm:f>$I548=DADOS!$AE$4</xm:f>
            <x14:dxf>
              <font>
                <b/>
                <i val="0"/>
                <color theme="0"/>
              </font>
              <fill>
                <patternFill>
                  <bgColor theme="8"/>
                </patternFill>
              </fill>
            </x14:dxf>
          </x14:cfRule>
          <x14:cfRule type="expression" priority="2047" stopIfTrue="1" id="{9FDE12CC-8415-474C-BD27-B60E7EA3E880}">
            <xm:f>$I548=DADOS!$AE$5</xm:f>
            <x14:dxf>
              <font>
                <b/>
                <i val="0"/>
              </font>
              <fill>
                <patternFill>
                  <bgColor theme="8" tint="0.39994506668294322"/>
                </patternFill>
              </fill>
            </x14:dxf>
          </x14:cfRule>
          <x14:cfRule type="expression" priority="2048" stopIfTrue="1" id="{0971A526-E10B-4054-B6FA-4750399E8E58}">
            <xm:f>$I548=DADOS!$AE$6</xm:f>
            <x14:dxf>
              <font>
                <b/>
                <i val="0"/>
              </font>
              <fill>
                <patternFill>
                  <bgColor theme="8" tint="0.59996337778862885"/>
                </patternFill>
              </fill>
            </x14:dxf>
          </x14:cfRule>
          <x14:cfRule type="expression" priority="2049" stopIfTrue="1" id="{AECC9309-BBCB-4A7D-B5B0-BC89D1DBFC5E}">
            <xm:f>$I548=DADOS!$AE$7</xm:f>
            <x14:dxf>
              <font>
                <b/>
                <i val="0"/>
              </font>
              <fill>
                <patternFill>
                  <bgColor theme="8" tint="0.79998168889431442"/>
                </patternFill>
              </fill>
            </x14:dxf>
          </x14:cfRule>
          <x14:cfRule type="expression" priority="2050" stopIfTrue="1" id="{A629209F-14B0-400A-8413-7064AFA2FF6E}">
            <xm:f>$I548=DADOS!$AE$8</xm:f>
            <x14:dxf>
              <font>
                <color theme="8" tint="-0.24994659260841701"/>
              </font>
              <fill>
                <patternFill>
                  <bgColor theme="0"/>
                </patternFill>
              </fill>
              <border>
                <bottom style="thin">
                  <color rgb="FF0070C0"/>
                </bottom>
                <vertical/>
                <horizontal/>
              </border>
            </x14:dxf>
          </x14:cfRule>
          <x14:cfRule type="expression" priority="2051" stopIfTrue="1" id="{36A1E6A8-F5CB-4E64-BA3D-2617F2C168F5}">
            <xm:f>$I548=DADOS!$AE$9</xm:f>
            <x14:dxf>
              <font>
                <b/>
                <i val="0"/>
                <color theme="0"/>
              </font>
              <fill>
                <patternFill>
                  <bgColor theme="8"/>
                </patternFill>
              </fill>
            </x14:dxf>
          </x14:cfRule>
          <xm:sqref>M548</xm:sqref>
        </x14:conditionalFormatting>
        <x14:conditionalFormatting xmlns:xm="http://schemas.microsoft.com/office/excel/2006/main">
          <x14:cfRule type="expression" priority="2039" stopIfTrue="1" id="{3367EE69-46B3-40EE-9AC8-3920F88B9F5F}">
            <xm:f>$I550=DADOS!$AE$4</xm:f>
            <x14:dxf>
              <font>
                <b/>
                <i val="0"/>
                <color theme="0"/>
              </font>
              <fill>
                <patternFill>
                  <bgColor theme="8"/>
                </patternFill>
              </fill>
            </x14:dxf>
          </x14:cfRule>
          <x14:cfRule type="expression" priority="2040" stopIfTrue="1" id="{E189ACF0-3D32-448A-991E-8CA07E729CC0}">
            <xm:f>$I550=DADOS!$AE$5</xm:f>
            <x14:dxf>
              <font>
                <b/>
                <i val="0"/>
              </font>
              <fill>
                <patternFill>
                  <bgColor theme="8" tint="0.39994506668294322"/>
                </patternFill>
              </fill>
            </x14:dxf>
          </x14:cfRule>
          <x14:cfRule type="expression" priority="2041" stopIfTrue="1" id="{8B81C60C-362C-43D3-A427-3107639A3683}">
            <xm:f>$I550=DADOS!$AE$6</xm:f>
            <x14:dxf>
              <font>
                <b/>
                <i val="0"/>
              </font>
              <fill>
                <patternFill>
                  <bgColor theme="8" tint="0.59996337778862885"/>
                </patternFill>
              </fill>
            </x14:dxf>
          </x14:cfRule>
          <x14:cfRule type="expression" priority="2042" stopIfTrue="1" id="{4EA13B5B-28BF-49BB-8363-79E45012B337}">
            <xm:f>$I550=DADOS!$AE$7</xm:f>
            <x14:dxf>
              <font>
                <b/>
                <i val="0"/>
              </font>
              <fill>
                <patternFill>
                  <bgColor theme="8" tint="0.79998168889431442"/>
                </patternFill>
              </fill>
            </x14:dxf>
          </x14:cfRule>
          <x14:cfRule type="expression" priority="2043" stopIfTrue="1" id="{C47CBB64-76C8-410F-B41F-C0441AE97440}">
            <xm:f>$I550=DADOS!$AE$8</xm:f>
            <x14:dxf>
              <font>
                <color theme="8" tint="-0.24994659260841701"/>
              </font>
              <fill>
                <patternFill>
                  <bgColor theme="0"/>
                </patternFill>
              </fill>
              <border>
                <bottom style="thin">
                  <color rgb="FF0070C0"/>
                </bottom>
                <vertical/>
                <horizontal/>
              </border>
            </x14:dxf>
          </x14:cfRule>
          <x14:cfRule type="expression" priority="2044" stopIfTrue="1" id="{37D4147A-D1BE-43FF-9332-333B9B52CABB}">
            <xm:f>$I550=DADOS!$AE$9</xm:f>
            <x14:dxf>
              <font>
                <b/>
                <i val="0"/>
                <color theme="0"/>
              </font>
              <fill>
                <patternFill>
                  <bgColor theme="8"/>
                </patternFill>
              </fill>
            </x14:dxf>
          </x14:cfRule>
          <xm:sqref>L550:L551 L553:L554</xm:sqref>
        </x14:conditionalFormatting>
        <x14:conditionalFormatting xmlns:xm="http://schemas.microsoft.com/office/excel/2006/main">
          <x14:cfRule type="expression" priority="2018" stopIfTrue="1" id="{49DD56F7-C758-40E2-95F3-AF95544384DC}">
            <xm:f>$I548=DADOS!$AE$4</xm:f>
            <x14:dxf>
              <font>
                <b/>
                <i val="0"/>
                <color theme="0"/>
              </font>
              <fill>
                <patternFill>
                  <bgColor theme="8"/>
                </patternFill>
              </fill>
            </x14:dxf>
          </x14:cfRule>
          <x14:cfRule type="expression" priority="2019" stopIfTrue="1" id="{E56916EA-7DC2-4E2D-A9FA-1F0FACD2A4F1}">
            <xm:f>$I548=DADOS!$AE$5</xm:f>
            <x14:dxf>
              <font>
                <b/>
                <i val="0"/>
              </font>
              <fill>
                <patternFill>
                  <bgColor theme="8" tint="0.39994506668294322"/>
                </patternFill>
              </fill>
            </x14:dxf>
          </x14:cfRule>
          <x14:cfRule type="expression" priority="2020" stopIfTrue="1" id="{1936B807-4CCE-41F8-85E6-B03D8FD94B5E}">
            <xm:f>$I548=DADOS!$AE$6</xm:f>
            <x14:dxf>
              <font>
                <b/>
                <i val="0"/>
              </font>
              <fill>
                <patternFill>
                  <bgColor theme="8" tint="0.59996337778862885"/>
                </patternFill>
              </fill>
            </x14:dxf>
          </x14:cfRule>
          <x14:cfRule type="expression" priority="2021" stopIfTrue="1" id="{2F5DA60A-D688-42CA-B462-FB386AC558AF}">
            <xm:f>$I548=DADOS!$AE$7</xm:f>
            <x14:dxf>
              <font>
                <b/>
                <i val="0"/>
              </font>
              <fill>
                <patternFill>
                  <bgColor theme="8" tint="0.79998168889431442"/>
                </patternFill>
              </fill>
            </x14:dxf>
          </x14:cfRule>
          <x14:cfRule type="expression" priority="2022" stopIfTrue="1" id="{3780D685-83CF-4501-9683-E4201A1C2F6D}">
            <xm:f>$I548=DADOS!$AE$8</xm:f>
            <x14:dxf>
              <font>
                <color theme="8" tint="-0.24994659260841701"/>
              </font>
              <fill>
                <patternFill>
                  <bgColor theme="0"/>
                </patternFill>
              </fill>
              <border>
                <bottom style="thin">
                  <color rgb="FF0070C0"/>
                </bottom>
                <vertical/>
                <horizontal/>
              </border>
            </x14:dxf>
          </x14:cfRule>
          <x14:cfRule type="expression" priority="2023" stopIfTrue="1" id="{16682897-D819-4454-941A-CF9359E0FCF8}">
            <xm:f>$I548=DADOS!$AE$9</xm:f>
            <x14:dxf>
              <font>
                <b/>
                <i val="0"/>
                <color theme="0"/>
              </font>
              <fill>
                <patternFill>
                  <bgColor theme="8"/>
                </patternFill>
              </fill>
            </x14:dxf>
          </x14:cfRule>
          <xm:sqref>N548:N551 N553:N554</xm:sqref>
        </x14:conditionalFormatting>
        <x14:conditionalFormatting xmlns:xm="http://schemas.microsoft.com/office/excel/2006/main">
          <x14:cfRule type="expression" priority="2025" stopIfTrue="1" id="{853D05D2-67F2-4B95-86A9-38C0A88F5D7B}">
            <xm:f>$I548=DADOS!$AE$4</xm:f>
            <x14:dxf>
              <font>
                <b/>
                <i val="0"/>
                <color theme="0"/>
              </font>
              <fill>
                <patternFill>
                  <bgColor theme="8"/>
                </patternFill>
              </fill>
            </x14:dxf>
          </x14:cfRule>
          <x14:cfRule type="expression" priority="2026" stopIfTrue="1" id="{CEB4B28B-3D62-479B-A3F8-B6DBED7E9AD5}">
            <xm:f>$I548=DADOS!$AE$5</xm:f>
            <x14:dxf>
              <font>
                <b/>
                <i val="0"/>
              </font>
              <fill>
                <patternFill>
                  <bgColor theme="8" tint="0.39994506668294322"/>
                </patternFill>
              </fill>
            </x14:dxf>
          </x14:cfRule>
          <x14:cfRule type="expression" priority="2027" stopIfTrue="1" id="{EC9F8002-8C08-451A-8F7F-152497BD4473}">
            <xm:f>$I548=DADOS!$AE$6</xm:f>
            <x14:dxf>
              <font>
                <b/>
                <i val="0"/>
              </font>
              <fill>
                <patternFill>
                  <bgColor theme="8" tint="0.59996337778862885"/>
                </patternFill>
              </fill>
            </x14:dxf>
          </x14:cfRule>
          <x14:cfRule type="expression" priority="2028" stopIfTrue="1" id="{BEC19DD7-B1C5-4DD4-92FE-A8E63BFFFBBA}">
            <xm:f>$I548=DADOS!$AE$7</xm:f>
            <x14:dxf>
              <font>
                <b/>
                <i val="0"/>
              </font>
              <fill>
                <patternFill>
                  <bgColor theme="8" tint="0.79998168889431442"/>
                </patternFill>
              </fill>
            </x14:dxf>
          </x14:cfRule>
          <x14:cfRule type="expression" priority="2029" stopIfTrue="1" id="{39E390F9-3312-4944-B4BB-36143878258E}">
            <xm:f>$I548=DADOS!$AE$8</xm:f>
            <x14:dxf>
              <font>
                <color theme="8" tint="-0.24994659260841701"/>
              </font>
              <fill>
                <patternFill>
                  <bgColor theme="0"/>
                </patternFill>
              </fill>
              <border>
                <bottom style="thin">
                  <color rgb="FF0070C0"/>
                </bottom>
                <vertical/>
                <horizontal/>
              </border>
            </x14:dxf>
          </x14:cfRule>
          <x14:cfRule type="expression" priority="2030" stopIfTrue="1" id="{DD996BA9-22D9-49BB-8443-34091D0EB154}">
            <xm:f>$I548=DADOS!$AE$9</xm:f>
            <x14:dxf>
              <font>
                <b/>
                <i val="0"/>
                <color theme="0"/>
              </font>
              <fill>
                <patternFill>
                  <bgColor theme="8"/>
                </patternFill>
              </fill>
            </x14:dxf>
          </x14:cfRule>
          <xm:sqref>U548:U551 U553:U554</xm:sqref>
        </x14:conditionalFormatting>
        <x14:conditionalFormatting xmlns:xm="http://schemas.microsoft.com/office/excel/2006/main">
          <x14:cfRule type="expression" priority="1990" stopIfTrue="1" id="{83C27790-1A34-4CE0-9B41-48501B4EA394}">
            <xm:f>$I552=DADOS!$AE$4</xm:f>
            <x14:dxf>
              <font>
                <b/>
                <i val="0"/>
                <color theme="0"/>
              </font>
              <fill>
                <patternFill>
                  <bgColor theme="8"/>
                </patternFill>
              </fill>
            </x14:dxf>
          </x14:cfRule>
          <x14:cfRule type="expression" priority="1991" stopIfTrue="1" id="{7C35582E-5397-4904-AB93-846DC043CBE3}">
            <xm:f>$I552=DADOS!$AE$5</xm:f>
            <x14:dxf>
              <font>
                <b/>
                <i val="0"/>
              </font>
              <fill>
                <patternFill>
                  <bgColor theme="8" tint="0.39994506668294322"/>
                </patternFill>
              </fill>
            </x14:dxf>
          </x14:cfRule>
          <x14:cfRule type="expression" priority="1992" stopIfTrue="1" id="{7FE7ADF6-E60E-4277-8D36-A26C6486FB49}">
            <xm:f>$I552=DADOS!$AE$6</xm:f>
            <x14:dxf>
              <font>
                <b/>
                <i val="0"/>
              </font>
              <fill>
                <patternFill>
                  <bgColor theme="8" tint="0.59996337778862885"/>
                </patternFill>
              </fill>
            </x14:dxf>
          </x14:cfRule>
          <x14:cfRule type="expression" priority="1993" stopIfTrue="1" id="{D6875464-99EC-4549-A4CC-22B8313C8B59}">
            <xm:f>$I552=DADOS!$AE$7</xm:f>
            <x14:dxf>
              <font>
                <b/>
                <i val="0"/>
              </font>
              <fill>
                <patternFill>
                  <bgColor theme="8" tint="0.79998168889431442"/>
                </patternFill>
              </fill>
            </x14:dxf>
          </x14:cfRule>
          <x14:cfRule type="expression" priority="1994" stopIfTrue="1" id="{1066F966-3F92-471C-9E2B-0A517A0E8B8F}">
            <xm:f>$I552=DADOS!$AE$8</xm:f>
            <x14:dxf>
              <font>
                <color theme="8" tint="-0.24994659260841701"/>
              </font>
              <fill>
                <patternFill>
                  <bgColor theme="0"/>
                </patternFill>
              </fill>
              <border>
                <bottom style="thin">
                  <color rgb="FF0070C0"/>
                </bottom>
                <vertical/>
                <horizontal/>
              </border>
            </x14:dxf>
          </x14:cfRule>
          <x14:cfRule type="expression" priority="1995" stopIfTrue="1" id="{8D0C4D97-F9BD-4371-A9A6-C98A8525C225}">
            <xm:f>$I552=DADOS!$AE$9</xm:f>
            <x14:dxf>
              <font>
                <b/>
                <i val="0"/>
                <color theme="0"/>
              </font>
              <fill>
                <patternFill>
                  <bgColor theme="8"/>
                </patternFill>
              </fill>
            </x14:dxf>
          </x14:cfRule>
          <xm:sqref>M552</xm:sqref>
        </x14:conditionalFormatting>
        <x14:conditionalFormatting xmlns:xm="http://schemas.microsoft.com/office/excel/2006/main">
          <x14:cfRule type="expression" priority="2004" stopIfTrue="1" id="{A5D54017-75E6-4156-91A7-FAC76446B326}">
            <xm:f>$I546=DADOS!$AE$4</xm:f>
            <x14:dxf>
              <font>
                <b/>
                <i val="0"/>
                <color theme="0"/>
              </font>
              <fill>
                <patternFill>
                  <bgColor theme="8"/>
                </patternFill>
              </fill>
            </x14:dxf>
          </x14:cfRule>
          <x14:cfRule type="expression" priority="2005" stopIfTrue="1" id="{94D288AA-EF2D-4961-9F08-AC55356F8CA9}">
            <xm:f>$I546=DADOS!$AE$5</xm:f>
            <x14:dxf>
              <font>
                <b/>
                <i val="0"/>
              </font>
              <fill>
                <patternFill>
                  <bgColor theme="8" tint="0.39994506668294322"/>
                </patternFill>
              </fill>
            </x14:dxf>
          </x14:cfRule>
          <x14:cfRule type="expression" priority="2006" stopIfTrue="1" id="{79E156BF-62ED-494A-8EBC-E3F046C1A300}">
            <xm:f>$I546=DADOS!$AE$6</xm:f>
            <x14:dxf>
              <font>
                <b/>
                <i val="0"/>
              </font>
              <fill>
                <patternFill>
                  <bgColor theme="8" tint="0.59996337778862885"/>
                </patternFill>
              </fill>
            </x14:dxf>
          </x14:cfRule>
          <x14:cfRule type="expression" priority="2007" stopIfTrue="1" id="{7B76A83F-6CED-42E7-BAAB-28D02D05C9BE}">
            <xm:f>$I546=DADOS!$AE$7</xm:f>
            <x14:dxf>
              <font>
                <b/>
                <i val="0"/>
              </font>
              <fill>
                <patternFill>
                  <bgColor theme="8" tint="0.79998168889431442"/>
                </patternFill>
              </fill>
            </x14:dxf>
          </x14:cfRule>
          <x14:cfRule type="expression" priority="2008" stopIfTrue="1" id="{5900D6AE-E07C-4C1F-BCAC-40F83632A5F5}">
            <xm:f>$I546=DADOS!$AE$8</xm:f>
            <x14:dxf>
              <font>
                <color theme="8" tint="-0.24994659260841701"/>
              </font>
              <fill>
                <patternFill>
                  <bgColor theme="0"/>
                </patternFill>
              </fill>
              <border>
                <bottom style="thin">
                  <color rgb="FF0070C0"/>
                </bottom>
                <vertical/>
                <horizontal/>
              </border>
            </x14:dxf>
          </x14:cfRule>
          <x14:cfRule type="expression" priority="2009" stopIfTrue="1" id="{379B352D-8FB8-4270-8899-70CDCBD9BCAE}">
            <xm:f>$I546=DADOS!$AE$9</xm:f>
            <x14:dxf>
              <font>
                <b/>
                <i val="0"/>
                <color theme="0"/>
              </font>
              <fill>
                <patternFill>
                  <bgColor theme="8"/>
                </patternFill>
              </fill>
            </x14:dxf>
          </x14:cfRule>
          <xm:sqref>M546</xm:sqref>
        </x14:conditionalFormatting>
        <x14:conditionalFormatting xmlns:xm="http://schemas.microsoft.com/office/excel/2006/main">
          <x14:cfRule type="expression" priority="1997" stopIfTrue="1" id="{E0B26049-0A72-4ED8-9DA8-D16E9695A202}">
            <xm:f>$I552=DADOS!$AE$4</xm:f>
            <x14:dxf>
              <font>
                <b/>
                <i val="0"/>
                <color theme="0"/>
              </font>
              <fill>
                <patternFill>
                  <bgColor theme="8"/>
                </patternFill>
              </fill>
            </x14:dxf>
          </x14:cfRule>
          <x14:cfRule type="expression" priority="1998" stopIfTrue="1" id="{958E36A1-7D2C-492D-90DB-9A980DEDE800}">
            <xm:f>$I552=DADOS!$AE$5</xm:f>
            <x14:dxf>
              <font>
                <b/>
                <i val="0"/>
              </font>
              <fill>
                <patternFill>
                  <bgColor theme="8" tint="0.39994506668294322"/>
                </patternFill>
              </fill>
            </x14:dxf>
          </x14:cfRule>
          <x14:cfRule type="expression" priority="1999" stopIfTrue="1" id="{56EC5A85-3C05-4C6B-8BF1-74ADB56A7379}">
            <xm:f>$I552=DADOS!$AE$6</xm:f>
            <x14:dxf>
              <font>
                <b/>
                <i val="0"/>
              </font>
              <fill>
                <patternFill>
                  <bgColor theme="8" tint="0.59996337778862885"/>
                </patternFill>
              </fill>
            </x14:dxf>
          </x14:cfRule>
          <x14:cfRule type="expression" priority="2000" stopIfTrue="1" id="{E3876F91-C25B-4E7D-A743-D980AA19E585}">
            <xm:f>$I552=DADOS!$AE$7</xm:f>
            <x14:dxf>
              <font>
                <b/>
                <i val="0"/>
              </font>
              <fill>
                <patternFill>
                  <bgColor theme="8" tint="0.79998168889431442"/>
                </patternFill>
              </fill>
            </x14:dxf>
          </x14:cfRule>
          <x14:cfRule type="expression" priority="2001" stopIfTrue="1" id="{683E9FA8-A946-47DD-9ECA-B0BB8B6F0BFC}">
            <xm:f>$I552=DADOS!$AE$8</xm:f>
            <x14:dxf>
              <font>
                <color theme="8" tint="-0.24994659260841701"/>
              </font>
              <fill>
                <patternFill>
                  <bgColor theme="0"/>
                </patternFill>
              </fill>
              <border>
                <bottom style="thin">
                  <color rgb="FF0070C0"/>
                </bottom>
                <vertical/>
                <horizontal/>
              </border>
            </x14:dxf>
          </x14:cfRule>
          <x14:cfRule type="expression" priority="2002" stopIfTrue="1" id="{A257252C-9050-48FB-BCE6-768B21EBF7BD}">
            <xm:f>$I552=DADOS!$AE$9</xm:f>
            <x14:dxf>
              <font>
                <b/>
                <i val="0"/>
                <color theme="0"/>
              </font>
              <fill>
                <patternFill>
                  <bgColor theme="8"/>
                </patternFill>
              </fill>
            </x14:dxf>
          </x14:cfRule>
          <xm:sqref>L552</xm:sqref>
        </x14:conditionalFormatting>
        <x14:conditionalFormatting xmlns:xm="http://schemas.microsoft.com/office/excel/2006/main">
          <x14:cfRule type="expression" priority="1976" stopIfTrue="1" id="{526F7E1F-EB93-45B7-9B0C-A566F8F0731A}">
            <xm:f>$I552=DADOS!$AE$4</xm:f>
            <x14:dxf>
              <font>
                <b/>
                <i val="0"/>
                <color theme="0"/>
              </font>
              <fill>
                <patternFill>
                  <bgColor theme="8"/>
                </patternFill>
              </fill>
            </x14:dxf>
          </x14:cfRule>
          <x14:cfRule type="expression" priority="1977" stopIfTrue="1" id="{1DC022AD-E869-44BB-8044-20686F0DB264}">
            <xm:f>$I552=DADOS!$AE$5</xm:f>
            <x14:dxf>
              <font>
                <b/>
                <i val="0"/>
              </font>
              <fill>
                <patternFill>
                  <bgColor theme="8" tint="0.39994506668294322"/>
                </patternFill>
              </fill>
            </x14:dxf>
          </x14:cfRule>
          <x14:cfRule type="expression" priority="1978" stopIfTrue="1" id="{85A3B5ED-73D6-4D58-A74F-B03E468AF798}">
            <xm:f>$I552=DADOS!$AE$6</xm:f>
            <x14:dxf>
              <font>
                <b/>
                <i val="0"/>
              </font>
              <fill>
                <patternFill>
                  <bgColor theme="8" tint="0.59996337778862885"/>
                </patternFill>
              </fill>
            </x14:dxf>
          </x14:cfRule>
          <x14:cfRule type="expression" priority="1979" stopIfTrue="1" id="{71379C2A-340E-47EC-ADA1-94F8D7852358}">
            <xm:f>$I552=DADOS!$AE$7</xm:f>
            <x14:dxf>
              <font>
                <b/>
                <i val="0"/>
              </font>
              <fill>
                <patternFill>
                  <bgColor theme="8" tint="0.79998168889431442"/>
                </patternFill>
              </fill>
            </x14:dxf>
          </x14:cfRule>
          <x14:cfRule type="expression" priority="1980" stopIfTrue="1" id="{B2B98F27-7AFC-4253-B2FB-938F6D91DB54}">
            <xm:f>$I552=DADOS!$AE$8</xm:f>
            <x14:dxf>
              <font>
                <color theme="8" tint="-0.24994659260841701"/>
              </font>
              <fill>
                <patternFill>
                  <bgColor theme="0"/>
                </patternFill>
              </fill>
              <border>
                <bottom style="thin">
                  <color rgb="FF0070C0"/>
                </bottom>
                <vertical/>
                <horizontal/>
              </border>
            </x14:dxf>
          </x14:cfRule>
          <x14:cfRule type="expression" priority="1981" stopIfTrue="1" id="{74951564-7CF7-419F-B2B0-6B546D9C5E9D}">
            <xm:f>$I552=DADOS!$AE$9</xm:f>
            <x14:dxf>
              <font>
                <b/>
                <i val="0"/>
                <color theme="0"/>
              </font>
              <fill>
                <patternFill>
                  <bgColor theme="8"/>
                </patternFill>
              </fill>
            </x14:dxf>
          </x14:cfRule>
          <xm:sqref>N552</xm:sqref>
        </x14:conditionalFormatting>
        <x14:conditionalFormatting xmlns:xm="http://schemas.microsoft.com/office/excel/2006/main">
          <x14:cfRule type="expression" priority="1983" stopIfTrue="1" id="{B76650AF-BBDD-4F5F-8378-733EE68AB754}">
            <xm:f>$I552=DADOS!$AE$4</xm:f>
            <x14:dxf>
              <font>
                <b/>
                <i val="0"/>
                <color theme="0"/>
              </font>
              <fill>
                <patternFill>
                  <bgColor theme="8"/>
                </patternFill>
              </fill>
            </x14:dxf>
          </x14:cfRule>
          <x14:cfRule type="expression" priority="1984" stopIfTrue="1" id="{0717F512-13B3-44CB-9D91-2F3DEEB71800}">
            <xm:f>$I552=DADOS!$AE$5</xm:f>
            <x14:dxf>
              <font>
                <b/>
                <i val="0"/>
              </font>
              <fill>
                <patternFill>
                  <bgColor theme="8" tint="0.39994506668294322"/>
                </patternFill>
              </fill>
            </x14:dxf>
          </x14:cfRule>
          <x14:cfRule type="expression" priority="1985" stopIfTrue="1" id="{6B8155D1-6D11-4E49-9379-BF9722B967F3}">
            <xm:f>$I552=DADOS!$AE$6</xm:f>
            <x14:dxf>
              <font>
                <b/>
                <i val="0"/>
              </font>
              <fill>
                <patternFill>
                  <bgColor theme="8" tint="0.59996337778862885"/>
                </patternFill>
              </fill>
            </x14:dxf>
          </x14:cfRule>
          <x14:cfRule type="expression" priority="1986" stopIfTrue="1" id="{EF85F327-9FDB-415C-AEBB-817DA9695991}">
            <xm:f>$I552=DADOS!$AE$7</xm:f>
            <x14:dxf>
              <font>
                <b/>
                <i val="0"/>
              </font>
              <fill>
                <patternFill>
                  <bgColor theme="8" tint="0.79998168889431442"/>
                </patternFill>
              </fill>
            </x14:dxf>
          </x14:cfRule>
          <x14:cfRule type="expression" priority="1987" stopIfTrue="1" id="{9C6DE88C-B61D-4790-A2ED-E9AE3C68269D}">
            <xm:f>$I552=DADOS!$AE$8</xm:f>
            <x14:dxf>
              <font>
                <color theme="8" tint="-0.24994659260841701"/>
              </font>
              <fill>
                <patternFill>
                  <bgColor theme="0"/>
                </patternFill>
              </fill>
              <border>
                <bottom style="thin">
                  <color rgb="FF0070C0"/>
                </bottom>
                <vertical/>
                <horizontal/>
              </border>
            </x14:dxf>
          </x14:cfRule>
          <x14:cfRule type="expression" priority="1988" stopIfTrue="1" id="{74D0453F-E45B-4B82-8A4B-0A56A1192E85}">
            <xm:f>$I552=DADOS!$AE$9</xm:f>
            <x14:dxf>
              <font>
                <b/>
                <i val="0"/>
                <color theme="0"/>
              </font>
              <fill>
                <patternFill>
                  <bgColor theme="8"/>
                </patternFill>
              </fill>
            </x14:dxf>
          </x14:cfRule>
          <xm:sqref>U552</xm:sqref>
        </x14:conditionalFormatting>
        <x14:conditionalFormatting xmlns:xm="http://schemas.microsoft.com/office/excel/2006/main">
          <x14:cfRule type="expression" priority="1955" stopIfTrue="1" id="{8BBB636C-F462-4523-A864-6C090C645B53}">
            <xm:f>$I165=DADOS!$AE$4</xm:f>
            <x14:dxf>
              <font>
                <b/>
                <i val="0"/>
                <color theme="0"/>
              </font>
              <fill>
                <patternFill>
                  <bgColor theme="8"/>
                </patternFill>
              </fill>
            </x14:dxf>
          </x14:cfRule>
          <x14:cfRule type="expression" priority="1956" stopIfTrue="1" id="{8627FCC7-C398-4590-AB0D-90468467DD57}">
            <xm:f>$I165=DADOS!$AE$5</xm:f>
            <x14:dxf>
              <font>
                <b/>
                <i val="0"/>
              </font>
              <fill>
                <patternFill>
                  <bgColor theme="8" tint="0.39994506668294322"/>
                </patternFill>
              </fill>
            </x14:dxf>
          </x14:cfRule>
          <x14:cfRule type="expression" priority="1957" stopIfTrue="1" id="{9B14F417-3D77-4C45-B39A-328F78368FD2}">
            <xm:f>$I165=DADOS!$AE$6</xm:f>
            <x14:dxf>
              <font>
                <b/>
                <i val="0"/>
              </font>
              <fill>
                <patternFill>
                  <bgColor theme="8" tint="0.59996337778862885"/>
                </patternFill>
              </fill>
            </x14:dxf>
          </x14:cfRule>
          <x14:cfRule type="expression" priority="1958" stopIfTrue="1" id="{0B79AE60-7632-4A08-B6C1-2AD38F4A8C7F}">
            <xm:f>$I165=DADOS!$AE$7</xm:f>
            <x14:dxf>
              <font>
                <b/>
                <i val="0"/>
              </font>
              <fill>
                <patternFill>
                  <bgColor theme="8" tint="0.79998168889431442"/>
                </patternFill>
              </fill>
            </x14:dxf>
          </x14:cfRule>
          <x14:cfRule type="expression" priority="1959" stopIfTrue="1" id="{1B24DBBB-82FD-44E8-92DA-873739B392C1}">
            <xm:f>$I165=DADOS!$AE$8</xm:f>
            <x14:dxf>
              <font>
                <color theme="8" tint="-0.24994659260841701"/>
              </font>
              <fill>
                <patternFill>
                  <bgColor theme="0"/>
                </patternFill>
              </fill>
              <border>
                <bottom style="thin">
                  <color rgb="FF0070C0"/>
                </bottom>
                <vertical/>
                <horizontal/>
              </border>
            </x14:dxf>
          </x14:cfRule>
          <x14:cfRule type="expression" priority="1960" stopIfTrue="1" id="{8F27C8CD-FCD9-425D-802C-408D97CCA344}">
            <xm:f>$I165=DADOS!$AE$9</xm:f>
            <x14:dxf>
              <font>
                <b/>
                <i val="0"/>
                <color theme="0"/>
              </font>
              <fill>
                <patternFill>
                  <bgColor theme="8"/>
                </patternFill>
              </fill>
            </x14:dxf>
          </x14:cfRule>
          <xm:sqref>L165:M165</xm:sqref>
        </x14:conditionalFormatting>
        <x14:conditionalFormatting xmlns:xm="http://schemas.microsoft.com/office/excel/2006/main">
          <x14:cfRule type="expression" priority="1948" stopIfTrue="1" id="{66111581-B674-4101-9064-0E40F1AE7895}">
            <xm:f>$I164=DADOS!$AE$4</xm:f>
            <x14:dxf>
              <font>
                <b/>
                <i val="0"/>
                <color theme="0"/>
              </font>
              <fill>
                <patternFill>
                  <bgColor theme="8"/>
                </patternFill>
              </fill>
            </x14:dxf>
          </x14:cfRule>
          <x14:cfRule type="expression" priority="1949" stopIfTrue="1" id="{DF2F9A89-C52E-42A4-A85A-AF392A319912}">
            <xm:f>$I164=DADOS!$AE$5</xm:f>
            <x14:dxf>
              <font>
                <b/>
                <i val="0"/>
              </font>
              <fill>
                <patternFill>
                  <bgColor theme="8" tint="0.39994506668294322"/>
                </patternFill>
              </fill>
            </x14:dxf>
          </x14:cfRule>
          <x14:cfRule type="expression" priority="1950" stopIfTrue="1" id="{DBAAB3BD-FC7D-41D4-9A51-AC0C0E1B35AC}">
            <xm:f>$I164=DADOS!$AE$6</xm:f>
            <x14:dxf>
              <font>
                <b/>
                <i val="0"/>
              </font>
              <fill>
                <patternFill>
                  <bgColor theme="8" tint="0.59996337778862885"/>
                </patternFill>
              </fill>
            </x14:dxf>
          </x14:cfRule>
          <x14:cfRule type="expression" priority="1951" stopIfTrue="1" id="{935118FF-8706-4BE0-822A-1F646994E6B7}">
            <xm:f>$I164=DADOS!$AE$7</xm:f>
            <x14:dxf>
              <font>
                <b/>
                <i val="0"/>
              </font>
              <fill>
                <patternFill>
                  <bgColor theme="8" tint="0.79998168889431442"/>
                </patternFill>
              </fill>
            </x14:dxf>
          </x14:cfRule>
          <x14:cfRule type="expression" priority="1952" stopIfTrue="1" id="{FF1A9BE6-99EA-4545-A93B-E9E6EDDF0E7C}">
            <xm:f>$I164=DADOS!$AE$8</xm:f>
            <x14:dxf>
              <font>
                <color theme="8" tint="-0.24994659260841701"/>
              </font>
              <fill>
                <patternFill>
                  <bgColor theme="0"/>
                </patternFill>
              </fill>
              <border>
                <bottom style="thin">
                  <color rgb="FF0070C0"/>
                </bottom>
                <vertical/>
                <horizontal/>
              </border>
            </x14:dxf>
          </x14:cfRule>
          <x14:cfRule type="expression" priority="1953" stopIfTrue="1" id="{2A96BF47-B091-4BBA-A16C-590C314FCC7F}">
            <xm:f>$I164=DADOS!$AE$9</xm:f>
            <x14:dxf>
              <font>
                <b/>
                <i val="0"/>
                <color theme="0"/>
              </font>
              <fill>
                <patternFill>
                  <bgColor theme="8"/>
                </patternFill>
              </fill>
            </x14:dxf>
          </x14:cfRule>
          <xm:sqref>L164:M164</xm:sqref>
        </x14:conditionalFormatting>
        <x14:conditionalFormatting xmlns:xm="http://schemas.microsoft.com/office/excel/2006/main">
          <x14:cfRule type="expression" priority="1927" stopIfTrue="1" id="{47501BB8-E63D-4D27-AEFD-2A806688658A}">
            <xm:f>$I323=DADOS!$AE$4</xm:f>
            <x14:dxf>
              <font>
                <b/>
                <i val="0"/>
                <color theme="0"/>
              </font>
              <fill>
                <patternFill>
                  <bgColor theme="8"/>
                </patternFill>
              </fill>
            </x14:dxf>
          </x14:cfRule>
          <x14:cfRule type="expression" priority="1928" stopIfTrue="1" id="{AB1E35CA-40C6-4668-9C4D-578F1FB7158D}">
            <xm:f>$I323=DADOS!$AE$5</xm:f>
            <x14:dxf>
              <font>
                <b/>
                <i val="0"/>
              </font>
              <fill>
                <patternFill>
                  <bgColor theme="8" tint="0.39994506668294322"/>
                </patternFill>
              </fill>
            </x14:dxf>
          </x14:cfRule>
          <x14:cfRule type="expression" priority="1929" stopIfTrue="1" id="{C126F53B-A3A2-4754-9659-0D1675DD85BA}">
            <xm:f>$I323=DADOS!$AE$6</xm:f>
            <x14:dxf>
              <font>
                <b/>
                <i val="0"/>
              </font>
              <fill>
                <patternFill>
                  <bgColor theme="8" tint="0.59996337778862885"/>
                </patternFill>
              </fill>
            </x14:dxf>
          </x14:cfRule>
          <x14:cfRule type="expression" priority="1930" stopIfTrue="1" id="{85644A78-F065-4B2D-9F8D-11D3FA0E40E9}">
            <xm:f>$I323=DADOS!$AE$7</xm:f>
            <x14:dxf>
              <font>
                <b/>
                <i val="0"/>
              </font>
              <fill>
                <patternFill>
                  <bgColor theme="8" tint="0.79998168889431442"/>
                </patternFill>
              </fill>
            </x14:dxf>
          </x14:cfRule>
          <x14:cfRule type="expression" priority="1931" stopIfTrue="1" id="{5595226C-FE32-4843-A09B-9713283B367B}">
            <xm:f>$I323=DADOS!$AE$8</xm:f>
            <x14:dxf>
              <font>
                <color theme="8" tint="-0.24994659260841701"/>
              </font>
              <fill>
                <patternFill>
                  <bgColor theme="0"/>
                </patternFill>
              </fill>
              <border>
                <bottom style="thin">
                  <color rgb="FF0070C0"/>
                </bottom>
                <vertical/>
                <horizontal/>
              </border>
            </x14:dxf>
          </x14:cfRule>
          <x14:cfRule type="expression" priority="1932" stopIfTrue="1" id="{77CBD673-0EA0-4DA7-B94D-BECE645E611E}">
            <xm:f>$I323=DADOS!$AE$9</xm:f>
            <x14:dxf>
              <font>
                <b/>
                <i val="0"/>
                <color theme="0"/>
              </font>
              <fill>
                <patternFill>
                  <bgColor theme="8"/>
                </patternFill>
              </fill>
            </x14:dxf>
          </x14:cfRule>
          <xm:sqref>L323</xm:sqref>
        </x14:conditionalFormatting>
        <x14:conditionalFormatting xmlns:xm="http://schemas.microsoft.com/office/excel/2006/main">
          <x14:cfRule type="expression" priority="1920" stopIfTrue="1" id="{9204F799-C067-49EA-97EB-8C0B3C812DD5}">
            <xm:f>$I324=DADOS!$AE$4</xm:f>
            <x14:dxf>
              <font>
                <b/>
                <i val="0"/>
                <color theme="0"/>
              </font>
              <fill>
                <patternFill>
                  <bgColor theme="8"/>
                </patternFill>
              </fill>
            </x14:dxf>
          </x14:cfRule>
          <x14:cfRule type="expression" priority="1921" stopIfTrue="1" id="{89B1F7E4-9C2C-45C7-BA0F-E64D6B8321B2}">
            <xm:f>$I324=DADOS!$AE$5</xm:f>
            <x14:dxf>
              <font>
                <b/>
                <i val="0"/>
              </font>
              <fill>
                <patternFill>
                  <bgColor theme="8" tint="0.39994506668294322"/>
                </patternFill>
              </fill>
            </x14:dxf>
          </x14:cfRule>
          <x14:cfRule type="expression" priority="1922" stopIfTrue="1" id="{C803F23C-40C6-4D8B-A6C2-B76D14A5180C}">
            <xm:f>$I324=DADOS!$AE$6</xm:f>
            <x14:dxf>
              <font>
                <b/>
                <i val="0"/>
              </font>
              <fill>
                <patternFill>
                  <bgColor theme="8" tint="0.59996337778862885"/>
                </patternFill>
              </fill>
            </x14:dxf>
          </x14:cfRule>
          <x14:cfRule type="expression" priority="1923" stopIfTrue="1" id="{F1442EF1-04B2-42DA-AE51-69F33696A7EC}">
            <xm:f>$I324=DADOS!$AE$7</xm:f>
            <x14:dxf>
              <font>
                <b/>
                <i val="0"/>
              </font>
              <fill>
                <patternFill>
                  <bgColor theme="8" tint="0.79998168889431442"/>
                </patternFill>
              </fill>
            </x14:dxf>
          </x14:cfRule>
          <x14:cfRule type="expression" priority="1924" stopIfTrue="1" id="{F42FF73A-46E2-402B-B610-B87FD46041BF}">
            <xm:f>$I324=DADOS!$AE$8</xm:f>
            <x14:dxf>
              <font>
                <color theme="8" tint="-0.24994659260841701"/>
              </font>
              <fill>
                <patternFill>
                  <bgColor theme="0"/>
                </patternFill>
              </fill>
              <border>
                <bottom style="thin">
                  <color rgb="FF0070C0"/>
                </bottom>
                <vertical/>
                <horizontal/>
              </border>
            </x14:dxf>
          </x14:cfRule>
          <x14:cfRule type="expression" priority="1925" stopIfTrue="1" id="{E3D8A69D-8677-46CA-A73C-18AA6B2D828E}">
            <xm:f>$I324=DADOS!$AE$9</xm:f>
            <x14:dxf>
              <font>
                <b/>
                <i val="0"/>
                <color theme="0"/>
              </font>
              <fill>
                <patternFill>
                  <bgColor theme="8"/>
                </patternFill>
              </fill>
            </x14:dxf>
          </x14:cfRule>
          <xm:sqref>M324</xm:sqref>
        </x14:conditionalFormatting>
        <x14:conditionalFormatting xmlns:xm="http://schemas.microsoft.com/office/excel/2006/main">
          <x14:cfRule type="expression" priority="1913" stopIfTrue="1" id="{0274D137-1E79-49C8-BF02-CFF8DC629B7C}">
            <xm:f>$I323=DADOS!$AE$4</xm:f>
            <x14:dxf>
              <font>
                <b/>
                <i val="0"/>
                <color theme="0"/>
              </font>
              <fill>
                <patternFill>
                  <bgColor theme="8"/>
                </patternFill>
              </fill>
            </x14:dxf>
          </x14:cfRule>
          <x14:cfRule type="expression" priority="1914" stopIfTrue="1" id="{1BC9452E-8256-43E6-B995-1FEB17178637}">
            <xm:f>$I323=DADOS!$AE$5</xm:f>
            <x14:dxf>
              <font>
                <b/>
                <i val="0"/>
              </font>
              <fill>
                <patternFill>
                  <bgColor theme="8" tint="0.39994506668294322"/>
                </patternFill>
              </fill>
            </x14:dxf>
          </x14:cfRule>
          <x14:cfRule type="expression" priority="1915" stopIfTrue="1" id="{38DBB311-353E-4657-B234-3A7A409EC778}">
            <xm:f>$I323=DADOS!$AE$6</xm:f>
            <x14:dxf>
              <font>
                <b/>
                <i val="0"/>
              </font>
              <fill>
                <patternFill>
                  <bgColor theme="8" tint="0.59996337778862885"/>
                </patternFill>
              </fill>
            </x14:dxf>
          </x14:cfRule>
          <x14:cfRule type="expression" priority="1916" stopIfTrue="1" id="{336D78E8-841E-418C-8C47-5FAE9CFA18D2}">
            <xm:f>$I323=DADOS!$AE$7</xm:f>
            <x14:dxf>
              <font>
                <b/>
                <i val="0"/>
              </font>
              <fill>
                <patternFill>
                  <bgColor theme="8" tint="0.79998168889431442"/>
                </patternFill>
              </fill>
            </x14:dxf>
          </x14:cfRule>
          <x14:cfRule type="expression" priority="1917" stopIfTrue="1" id="{BD68AC72-00EE-432C-8423-9BAF9421D3B1}">
            <xm:f>$I323=DADOS!$AE$8</xm:f>
            <x14:dxf>
              <font>
                <color theme="8" tint="-0.24994659260841701"/>
              </font>
              <fill>
                <patternFill>
                  <bgColor theme="0"/>
                </patternFill>
              </fill>
              <border>
                <bottom style="thin">
                  <color rgb="FF0070C0"/>
                </bottom>
                <vertical/>
                <horizontal/>
              </border>
            </x14:dxf>
          </x14:cfRule>
          <x14:cfRule type="expression" priority="1918" stopIfTrue="1" id="{73CD5C53-7D4F-49BB-81EA-979C02F3D015}">
            <xm:f>$I323=DADOS!$AE$9</xm:f>
            <x14:dxf>
              <font>
                <b/>
                <i val="0"/>
                <color theme="0"/>
              </font>
              <fill>
                <patternFill>
                  <bgColor theme="8"/>
                </patternFill>
              </fill>
            </x14:dxf>
          </x14:cfRule>
          <xm:sqref>M323</xm:sqref>
        </x14:conditionalFormatting>
        <x14:conditionalFormatting xmlns:xm="http://schemas.microsoft.com/office/excel/2006/main">
          <x14:cfRule type="expression" priority="1906" stopIfTrue="1" id="{E95DC7D6-0F7C-4673-8475-6472D2F2215A}">
            <xm:f>$I322=DADOS!$AE$4</xm:f>
            <x14:dxf>
              <font>
                <b/>
                <i val="0"/>
                <color theme="0"/>
              </font>
              <fill>
                <patternFill>
                  <bgColor theme="8"/>
                </patternFill>
              </fill>
            </x14:dxf>
          </x14:cfRule>
          <x14:cfRule type="expression" priority="1907" stopIfTrue="1" id="{B51CDD35-A3CB-45D7-B084-9DA59BCF36A0}">
            <xm:f>$I322=DADOS!$AE$5</xm:f>
            <x14:dxf>
              <font>
                <b/>
                <i val="0"/>
              </font>
              <fill>
                <patternFill>
                  <bgColor theme="8" tint="0.39994506668294322"/>
                </patternFill>
              </fill>
            </x14:dxf>
          </x14:cfRule>
          <x14:cfRule type="expression" priority="1908" stopIfTrue="1" id="{4D8A300E-1E9A-4CBF-920E-C354E1C87240}">
            <xm:f>$I322=DADOS!$AE$6</xm:f>
            <x14:dxf>
              <font>
                <b/>
                <i val="0"/>
              </font>
              <fill>
                <patternFill>
                  <bgColor theme="8" tint="0.59996337778862885"/>
                </patternFill>
              </fill>
            </x14:dxf>
          </x14:cfRule>
          <x14:cfRule type="expression" priority="1909" stopIfTrue="1" id="{AA3B86F2-CC68-48F7-94E4-0D50EE8AB89E}">
            <xm:f>$I322=DADOS!$AE$7</xm:f>
            <x14:dxf>
              <font>
                <b/>
                <i val="0"/>
              </font>
              <fill>
                <patternFill>
                  <bgColor theme="8" tint="0.79998168889431442"/>
                </patternFill>
              </fill>
            </x14:dxf>
          </x14:cfRule>
          <x14:cfRule type="expression" priority="1910" stopIfTrue="1" id="{5A22CB0C-D0FC-47D3-9CC0-A4543A8511D8}">
            <xm:f>$I322=DADOS!$AE$8</xm:f>
            <x14:dxf>
              <font>
                <color theme="8" tint="-0.24994659260841701"/>
              </font>
              <fill>
                <patternFill>
                  <bgColor theme="0"/>
                </patternFill>
              </fill>
              <border>
                <bottom style="thin">
                  <color rgb="FF0070C0"/>
                </bottom>
                <vertical/>
                <horizontal/>
              </border>
            </x14:dxf>
          </x14:cfRule>
          <x14:cfRule type="expression" priority="1911" stopIfTrue="1" id="{0880857D-3730-42A5-BE06-05F59E6B6375}">
            <xm:f>$I322=DADOS!$AE$9</xm:f>
            <x14:dxf>
              <font>
                <b/>
                <i val="0"/>
                <color theme="0"/>
              </font>
              <fill>
                <patternFill>
                  <bgColor theme="8"/>
                </patternFill>
              </fill>
            </x14:dxf>
          </x14:cfRule>
          <xm:sqref>M322</xm:sqref>
        </x14:conditionalFormatting>
        <x14:conditionalFormatting xmlns:xm="http://schemas.microsoft.com/office/excel/2006/main">
          <x14:cfRule type="expression" priority="1899" stopIfTrue="1" id="{2BDF209C-6AA0-4EF0-A125-93464ED7E4C3}">
            <xm:f>$I322=DADOS!$AE$4</xm:f>
            <x14:dxf>
              <font>
                <b/>
                <i val="0"/>
                <color theme="0"/>
              </font>
              <fill>
                <patternFill>
                  <bgColor theme="8"/>
                </patternFill>
              </fill>
            </x14:dxf>
          </x14:cfRule>
          <x14:cfRule type="expression" priority="1900" stopIfTrue="1" id="{1D7D515F-A78D-4757-A323-2560AA53B0CD}">
            <xm:f>$I322=DADOS!$AE$5</xm:f>
            <x14:dxf>
              <font>
                <b/>
                <i val="0"/>
              </font>
              <fill>
                <patternFill>
                  <bgColor theme="8" tint="0.39994506668294322"/>
                </patternFill>
              </fill>
            </x14:dxf>
          </x14:cfRule>
          <x14:cfRule type="expression" priority="1901" stopIfTrue="1" id="{3A4BB123-043A-465F-9B49-CE738968B26F}">
            <xm:f>$I322=DADOS!$AE$6</xm:f>
            <x14:dxf>
              <font>
                <b/>
                <i val="0"/>
              </font>
              <fill>
                <patternFill>
                  <bgColor theme="8" tint="0.59996337778862885"/>
                </patternFill>
              </fill>
            </x14:dxf>
          </x14:cfRule>
          <x14:cfRule type="expression" priority="1902" stopIfTrue="1" id="{D1C0DF0C-B005-4F48-A91D-3AD7312A1579}">
            <xm:f>$I322=DADOS!$AE$7</xm:f>
            <x14:dxf>
              <font>
                <b/>
                <i val="0"/>
              </font>
              <fill>
                <patternFill>
                  <bgColor theme="8" tint="0.79998168889431442"/>
                </patternFill>
              </fill>
            </x14:dxf>
          </x14:cfRule>
          <x14:cfRule type="expression" priority="1903" stopIfTrue="1" id="{853AC602-FAA2-406E-A318-72DED6C1271B}">
            <xm:f>$I322=DADOS!$AE$8</xm:f>
            <x14:dxf>
              <font>
                <color theme="8" tint="-0.24994659260841701"/>
              </font>
              <fill>
                <patternFill>
                  <bgColor theme="0"/>
                </patternFill>
              </fill>
              <border>
                <bottom style="thin">
                  <color rgb="FF0070C0"/>
                </bottom>
                <vertical/>
                <horizontal/>
              </border>
            </x14:dxf>
          </x14:cfRule>
          <x14:cfRule type="expression" priority="1904" stopIfTrue="1" id="{AFF49680-CB9E-46DE-81D9-647048AFE450}">
            <xm:f>$I322=DADOS!$AE$9</xm:f>
            <x14:dxf>
              <font>
                <b/>
                <i val="0"/>
                <color theme="0"/>
              </font>
              <fill>
                <patternFill>
                  <bgColor theme="8"/>
                </patternFill>
              </fill>
            </x14:dxf>
          </x14:cfRule>
          <xm:sqref>N322:N324</xm:sqref>
        </x14:conditionalFormatting>
        <x14:conditionalFormatting xmlns:xm="http://schemas.microsoft.com/office/excel/2006/main">
          <x14:cfRule type="expression" priority="1941" stopIfTrue="1" id="{E2099827-3184-46E2-AB3F-F55158FFE186}">
            <xm:f>$I166=DADOS!$AE$4</xm:f>
            <x14:dxf>
              <font>
                <b/>
                <i val="0"/>
                <color theme="0"/>
              </font>
              <fill>
                <patternFill>
                  <bgColor theme="8"/>
                </patternFill>
              </fill>
            </x14:dxf>
          </x14:cfRule>
          <x14:cfRule type="expression" priority="1942" stopIfTrue="1" id="{395DE2E8-596C-42FB-B17C-734C88E5232E}">
            <xm:f>$I166=DADOS!$AE$5</xm:f>
            <x14:dxf>
              <font>
                <b/>
                <i val="0"/>
              </font>
              <fill>
                <patternFill>
                  <bgColor theme="8" tint="0.39994506668294322"/>
                </patternFill>
              </fill>
            </x14:dxf>
          </x14:cfRule>
          <x14:cfRule type="expression" priority="1943" stopIfTrue="1" id="{A8D93D83-AFAA-4091-810B-69FF44AAAF4F}">
            <xm:f>$I166=DADOS!$AE$6</xm:f>
            <x14:dxf>
              <font>
                <b/>
                <i val="0"/>
              </font>
              <fill>
                <patternFill>
                  <bgColor theme="8" tint="0.59996337778862885"/>
                </patternFill>
              </fill>
            </x14:dxf>
          </x14:cfRule>
          <x14:cfRule type="expression" priority="1944" stopIfTrue="1" id="{B6534396-BB1B-4DB2-B2B1-70DE9CBD8549}">
            <xm:f>$I166=DADOS!$AE$7</xm:f>
            <x14:dxf>
              <font>
                <b/>
                <i val="0"/>
              </font>
              <fill>
                <patternFill>
                  <bgColor theme="8" tint="0.79998168889431442"/>
                </patternFill>
              </fill>
            </x14:dxf>
          </x14:cfRule>
          <x14:cfRule type="expression" priority="1945" stopIfTrue="1" id="{C2B1DDC4-4CDB-4AB8-8C2F-6A5CEC22EE08}">
            <xm:f>$I166=DADOS!$AE$8</xm:f>
            <x14:dxf>
              <font>
                <color theme="8" tint="-0.24994659260841701"/>
              </font>
              <fill>
                <patternFill>
                  <bgColor theme="0"/>
                </patternFill>
              </fill>
              <border>
                <bottom style="thin">
                  <color rgb="FF0070C0"/>
                </bottom>
                <vertical/>
                <horizontal/>
              </border>
            </x14:dxf>
          </x14:cfRule>
          <x14:cfRule type="expression" priority="1946" stopIfTrue="1" id="{64404CFF-5B7D-47FB-A978-DACFA8297F03}">
            <xm:f>$I166=DADOS!$AE$9</xm:f>
            <x14:dxf>
              <font>
                <b/>
                <i val="0"/>
                <color theme="0"/>
              </font>
              <fill>
                <patternFill>
                  <bgColor theme="8"/>
                </patternFill>
              </fill>
            </x14:dxf>
          </x14:cfRule>
          <xm:sqref>L166:M166</xm:sqref>
        </x14:conditionalFormatting>
        <x14:conditionalFormatting xmlns:xm="http://schemas.microsoft.com/office/excel/2006/main">
          <x14:cfRule type="expression" priority="1934" stopIfTrue="1" id="{10BFBE82-5E8F-4305-A426-B5FD5C6B3B7C}">
            <xm:f>$I322=DADOS!$AE$4</xm:f>
            <x14:dxf>
              <font>
                <b/>
                <i val="0"/>
                <color theme="0"/>
              </font>
              <fill>
                <patternFill>
                  <bgColor theme="8"/>
                </patternFill>
              </fill>
            </x14:dxf>
          </x14:cfRule>
          <x14:cfRule type="expression" priority="1935" stopIfTrue="1" id="{0B5A8AC5-FD23-4860-8759-B9340DDC9CFD}">
            <xm:f>$I322=DADOS!$AE$5</xm:f>
            <x14:dxf>
              <font>
                <b/>
                <i val="0"/>
              </font>
              <fill>
                <patternFill>
                  <bgColor theme="8" tint="0.39994506668294322"/>
                </patternFill>
              </fill>
            </x14:dxf>
          </x14:cfRule>
          <x14:cfRule type="expression" priority="1936" stopIfTrue="1" id="{C6C11360-D445-4F2B-94F6-7767E3E33153}">
            <xm:f>$I322=DADOS!$AE$6</xm:f>
            <x14:dxf>
              <font>
                <b/>
                <i val="0"/>
              </font>
              <fill>
                <patternFill>
                  <bgColor theme="8" tint="0.59996337778862885"/>
                </patternFill>
              </fill>
            </x14:dxf>
          </x14:cfRule>
          <x14:cfRule type="expression" priority="1937" stopIfTrue="1" id="{F8E8808E-D5DB-452B-B3F0-6F0568FCB902}">
            <xm:f>$I322=DADOS!$AE$7</xm:f>
            <x14:dxf>
              <font>
                <b/>
                <i val="0"/>
              </font>
              <fill>
                <patternFill>
                  <bgColor theme="8" tint="0.79998168889431442"/>
                </patternFill>
              </fill>
            </x14:dxf>
          </x14:cfRule>
          <x14:cfRule type="expression" priority="1938" stopIfTrue="1" id="{1253DEE8-9E6C-497B-B5C6-110CD9D171B7}">
            <xm:f>$I322=DADOS!$AE$8</xm:f>
            <x14:dxf>
              <font>
                <color theme="8" tint="-0.24994659260841701"/>
              </font>
              <fill>
                <patternFill>
                  <bgColor theme="0"/>
                </patternFill>
              </fill>
              <border>
                <bottom style="thin">
                  <color rgb="FF0070C0"/>
                </bottom>
                <vertical/>
                <horizontal/>
              </border>
            </x14:dxf>
          </x14:cfRule>
          <x14:cfRule type="expression" priority="1939" stopIfTrue="1" id="{26A26F05-0DB8-4BF9-9C71-1D432CD96D2D}">
            <xm:f>$I322=DADOS!$AE$9</xm:f>
            <x14:dxf>
              <font>
                <b/>
                <i val="0"/>
                <color theme="0"/>
              </font>
              <fill>
                <patternFill>
                  <bgColor theme="8"/>
                </patternFill>
              </fill>
            </x14:dxf>
          </x14:cfRule>
          <xm:sqref>L324:L326 L322</xm:sqref>
        </x14:conditionalFormatting>
        <x14:conditionalFormatting xmlns:xm="http://schemas.microsoft.com/office/excel/2006/main">
          <x14:cfRule type="expression" priority="1892" stopIfTrue="1" id="{600F4A1C-5C0C-41D0-9A43-7105F1AFEF87}">
            <xm:f>$I326=DADOS!$AE$4</xm:f>
            <x14:dxf>
              <font>
                <b/>
                <i val="0"/>
                <color theme="0"/>
              </font>
              <fill>
                <patternFill>
                  <bgColor theme="8"/>
                </patternFill>
              </fill>
            </x14:dxf>
          </x14:cfRule>
          <x14:cfRule type="expression" priority="1893" stopIfTrue="1" id="{B38ABF5A-6200-4065-8E57-345824D087A4}">
            <xm:f>$I326=DADOS!$AE$5</xm:f>
            <x14:dxf>
              <font>
                <b/>
                <i val="0"/>
              </font>
              <fill>
                <patternFill>
                  <bgColor theme="8" tint="0.39994506668294322"/>
                </patternFill>
              </fill>
            </x14:dxf>
          </x14:cfRule>
          <x14:cfRule type="expression" priority="1894" stopIfTrue="1" id="{E0EA6869-DAE5-4DE1-BBE6-8DFCAB54C15B}">
            <xm:f>$I326=DADOS!$AE$6</xm:f>
            <x14:dxf>
              <font>
                <b/>
                <i val="0"/>
              </font>
              <fill>
                <patternFill>
                  <bgColor theme="8" tint="0.59996337778862885"/>
                </patternFill>
              </fill>
            </x14:dxf>
          </x14:cfRule>
          <x14:cfRule type="expression" priority="1895" stopIfTrue="1" id="{980A9901-CBC1-46B4-82AB-A7C4F82796C8}">
            <xm:f>$I326=DADOS!$AE$7</xm:f>
            <x14:dxf>
              <font>
                <b/>
                <i val="0"/>
              </font>
              <fill>
                <patternFill>
                  <bgColor theme="8" tint="0.79998168889431442"/>
                </patternFill>
              </fill>
            </x14:dxf>
          </x14:cfRule>
          <x14:cfRule type="expression" priority="1896" stopIfTrue="1" id="{F34258BD-ACBB-4ECB-B888-AF874EF48ADC}">
            <xm:f>$I326=DADOS!$AE$8</xm:f>
            <x14:dxf>
              <font>
                <color theme="8" tint="-0.24994659260841701"/>
              </font>
              <fill>
                <patternFill>
                  <bgColor theme="0"/>
                </patternFill>
              </fill>
              <border>
                <bottom style="thin">
                  <color rgb="FF0070C0"/>
                </bottom>
                <vertical/>
                <horizontal/>
              </border>
            </x14:dxf>
          </x14:cfRule>
          <x14:cfRule type="expression" priority="1897" stopIfTrue="1" id="{967F4124-8A36-4688-B665-498AD6788C5C}">
            <xm:f>$I326=DADOS!$AE$9</xm:f>
            <x14:dxf>
              <font>
                <b/>
                <i val="0"/>
                <color theme="0"/>
              </font>
              <fill>
                <patternFill>
                  <bgColor theme="8"/>
                </patternFill>
              </fill>
            </x14:dxf>
          </x14:cfRule>
          <xm:sqref>M326</xm:sqref>
        </x14:conditionalFormatting>
        <x14:conditionalFormatting xmlns:xm="http://schemas.microsoft.com/office/excel/2006/main">
          <x14:cfRule type="expression" priority="1885" stopIfTrue="1" id="{C20F004F-329B-4F17-A396-9333B3A9DC9A}">
            <xm:f>$I325=DADOS!$AE$4</xm:f>
            <x14:dxf>
              <font>
                <b/>
                <i val="0"/>
                <color theme="0"/>
              </font>
              <fill>
                <patternFill>
                  <bgColor theme="8"/>
                </patternFill>
              </fill>
            </x14:dxf>
          </x14:cfRule>
          <x14:cfRule type="expression" priority="1886" stopIfTrue="1" id="{0996D8C1-B1FD-4AA9-9CF3-087D2808A1D4}">
            <xm:f>$I325=DADOS!$AE$5</xm:f>
            <x14:dxf>
              <font>
                <b/>
                <i val="0"/>
              </font>
              <fill>
                <patternFill>
                  <bgColor theme="8" tint="0.39994506668294322"/>
                </patternFill>
              </fill>
            </x14:dxf>
          </x14:cfRule>
          <x14:cfRule type="expression" priority="1887" stopIfTrue="1" id="{6F4357E2-419B-4489-9819-583790BC0C60}">
            <xm:f>$I325=DADOS!$AE$6</xm:f>
            <x14:dxf>
              <font>
                <b/>
                <i val="0"/>
              </font>
              <fill>
                <patternFill>
                  <bgColor theme="8" tint="0.59996337778862885"/>
                </patternFill>
              </fill>
            </x14:dxf>
          </x14:cfRule>
          <x14:cfRule type="expression" priority="1888" stopIfTrue="1" id="{74CD7133-8447-4F89-817C-58CD6ABA0DC3}">
            <xm:f>$I325=DADOS!$AE$7</xm:f>
            <x14:dxf>
              <font>
                <b/>
                <i val="0"/>
              </font>
              <fill>
                <patternFill>
                  <bgColor theme="8" tint="0.79998168889431442"/>
                </patternFill>
              </fill>
            </x14:dxf>
          </x14:cfRule>
          <x14:cfRule type="expression" priority="1889" stopIfTrue="1" id="{69C7FFE0-7229-414C-AC73-B3136EF0D7EE}">
            <xm:f>$I325=DADOS!$AE$8</xm:f>
            <x14:dxf>
              <font>
                <color theme="8" tint="-0.24994659260841701"/>
              </font>
              <fill>
                <patternFill>
                  <bgColor theme="0"/>
                </patternFill>
              </fill>
              <border>
                <bottom style="thin">
                  <color rgb="FF0070C0"/>
                </bottom>
                <vertical/>
                <horizontal/>
              </border>
            </x14:dxf>
          </x14:cfRule>
          <x14:cfRule type="expression" priority="1890" stopIfTrue="1" id="{01B23FB4-F43E-4B15-AC8D-CCD00161641C}">
            <xm:f>$I325=DADOS!$AE$9</xm:f>
            <x14:dxf>
              <font>
                <b/>
                <i val="0"/>
                <color theme="0"/>
              </font>
              <fill>
                <patternFill>
                  <bgColor theme="8"/>
                </patternFill>
              </fill>
            </x14:dxf>
          </x14:cfRule>
          <xm:sqref>M325</xm:sqref>
        </x14:conditionalFormatting>
        <x14:conditionalFormatting xmlns:xm="http://schemas.microsoft.com/office/excel/2006/main">
          <x14:cfRule type="expression" priority="1878" stopIfTrue="1" id="{CA6F90E6-F8B4-4CEF-84DC-F7BE8BA851CF}">
            <xm:f>$I325=DADOS!$AE$4</xm:f>
            <x14:dxf>
              <font>
                <b/>
                <i val="0"/>
                <color theme="0"/>
              </font>
              <fill>
                <patternFill>
                  <bgColor theme="8"/>
                </patternFill>
              </fill>
            </x14:dxf>
          </x14:cfRule>
          <x14:cfRule type="expression" priority="1879" stopIfTrue="1" id="{89F0E4DB-4D76-41BE-ADD6-F40C64C65D6C}">
            <xm:f>$I325=DADOS!$AE$5</xm:f>
            <x14:dxf>
              <font>
                <b/>
                <i val="0"/>
              </font>
              <fill>
                <patternFill>
                  <bgColor theme="8" tint="0.39994506668294322"/>
                </patternFill>
              </fill>
            </x14:dxf>
          </x14:cfRule>
          <x14:cfRule type="expression" priority="1880" stopIfTrue="1" id="{96076036-5D15-41A3-A448-8860176B107F}">
            <xm:f>$I325=DADOS!$AE$6</xm:f>
            <x14:dxf>
              <font>
                <b/>
                <i val="0"/>
              </font>
              <fill>
                <patternFill>
                  <bgColor theme="8" tint="0.59996337778862885"/>
                </patternFill>
              </fill>
            </x14:dxf>
          </x14:cfRule>
          <x14:cfRule type="expression" priority="1881" stopIfTrue="1" id="{A60109D5-37D1-4FFD-8561-ABD27A5C4089}">
            <xm:f>$I325=DADOS!$AE$7</xm:f>
            <x14:dxf>
              <font>
                <b/>
                <i val="0"/>
              </font>
              <fill>
                <patternFill>
                  <bgColor theme="8" tint="0.79998168889431442"/>
                </patternFill>
              </fill>
            </x14:dxf>
          </x14:cfRule>
          <x14:cfRule type="expression" priority="1882" stopIfTrue="1" id="{0DFC6D78-55FF-4D48-8562-F6CEFCDB3FB4}">
            <xm:f>$I325=DADOS!$AE$8</xm:f>
            <x14:dxf>
              <font>
                <color theme="8" tint="-0.24994659260841701"/>
              </font>
              <fill>
                <patternFill>
                  <bgColor theme="0"/>
                </patternFill>
              </fill>
              <border>
                <bottom style="thin">
                  <color rgb="FF0070C0"/>
                </bottom>
                <vertical/>
                <horizontal/>
              </border>
            </x14:dxf>
          </x14:cfRule>
          <x14:cfRule type="expression" priority="1883" stopIfTrue="1" id="{F4C9A260-EEBE-4226-8B15-BD160CF8670F}">
            <xm:f>$I325=DADOS!$AE$9</xm:f>
            <x14:dxf>
              <font>
                <b/>
                <i val="0"/>
                <color theme="0"/>
              </font>
              <fill>
                <patternFill>
                  <bgColor theme="8"/>
                </patternFill>
              </fill>
            </x14:dxf>
          </x14:cfRule>
          <xm:sqref>N325:N326</xm:sqref>
        </x14:conditionalFormatting>
        <x14:conditionalFormatting xmlns:xm="http://schemas.microsoft.com/office/excel/2006/main">
          <x14:cfRule type="expression" priority="1871" stopIfTrue="1" id="{27F43D37-9C90-4791-9FCD-31E5EB4D108F}">
            <xm:f>$I322=DADOS!$AE$4</xm:f>
            <x14:dxf>
              <font>
                <b/>
                <i val="0"/>
                <color theme="0"/>
              </font>
              <fill>
                <patternFill>
                  <bgColor theme="8"/>
                </patternFill>
              </fill>
            </x14:dxf>
          </x14:cfRule>
          <x14:cfRule type="expression" priority="1872" stopIfTrue="1" id="{6A9BF0CD-601D-48EB-8923-ECADFD205D8C}">
            <xm:f>$I322=DADOS!$AE$5</xm:f>
            <x14:dxf>
              <font>
                <b/>
                <i val="0"/>
              </font>
              <fill>
                <patternFill>
                  <bgColor theme="8" tint="0.39994506668294322"/>
                </patternFill>
              </fill>
            </x14:dxf>
          </x14:cfRule>
          <x14:cfRule type="expression" priority="1873" stopIfTrue="1" id="{0FFA788B-2F2F-48BE-9B91-6FC82FD8ABB5}">
            <xm:f>$I322=DADOS!$AE$6</xm:f>
            <x14:dxf>
              <font>
                <b/>
                <i val="0"/>
              </font>
              <fill>
                <patternFill>
                  <bgColor theme="8" tint="0.59996337778862885"/>
                </patternFill>
              </fill>
            </x14:dxf>
          </x14:cfRule>
          <x14:cfRule type="expression" priority="1874" stopIfTrue="1" id="{BF09FB8A-A963-4556-8876-6B799CA3C5C3}">
            <xm:f>$I322=DADOS!$AE$7</xm:f>
            <x14:dxf>
              <font>
                <b/>
                <i val="0"/>
              </font>
              <fill>
                <patternFill>
                  <bgColor theme="8" tint="0.79998168889431442"/>
                </patternFill>
              </fill>
            </x14:dxf>
          </x14:cfRule>
          <x14:cfRule type="expression" priority="1875" stopIfTrue="1" id="{F40BA806-A80D-47BF-B720-F07A8C36AEF8}">
            <xm:f>$I322=DADOS!$AE$8</xm:f>
            <x14:dxf>
              <font>
                <color theme="8" tint="-0.24994659260841701"/>
              </font>
              <fill>
                <patternFill>
                  <bgColor theme="0"/>
                </patternFill>
              </fill>
              <border>
                <bottom style="thin">
                  <color rgb="FF0070C0"/>
                </bottom>
                <vertical/>
                <horizontal/>
              </border>
            </x14:dxf>
          </x14:cfRule>
          <x14:cfRule type="expression" priority="1876" stopIfTrue="1" id="{D9DFEDCF-A3B2-4A50-8177-BBA3CF7C8B62}">
            <xm:f>$I322=DADOS!$AE$9</xm:f>
            <x14:dxf>
              <font>
                <b/>
                <i val="0"/>
                <color theme="0"/>
              </font>
              <fill>
                <patternFill>
                  <bgColor theme="8"/>
                </patternFill>
              </fill>
            </x14:dxf>
          </x14:cfRule>
          <xm:sqref>U322:U326</xm:sqref>
        </x14:conditionalFormatting>
        <x14:conditionalFormatting xmlns:xm="http://schemas.microsoft.com/office/excel/2006/main">
          <x14:cfRule type="expression" priority="1864" stopIfTrue="1" id="{7255E9B1-F309-4473-8D5B-F0B2A0A9F1BF}">
            <xm:f>$I385=DADOS!$AE$4</xm:f>
            <x14:dxf>
              <font>
                <b/>
                <i val="0"/>
                <color theme="0"/>
              </font>
              <fill>
                <patternFill>
                  <bgColor theme="8"/>
                </patternFill>
              </fill>
            </x14:dxf>
          </x14:cfRule>
          <x14:cfRule type="expression" priority="1865" stopIfTrue="1" id="{EF588F0F-E9A2-4750-896F-57AB5F6AF8F4}">
            <xm:f>$I385=DADOS!$AE$5</xm:f>
            <x14:dxf>
              <font>
                <b/>
                <i val="0"/>
              </font>
              <fill>
                <patternFill>
                  <bgColor theme="8" tint="0.39994506668294322"/>
                </patternFill>
              </fill>
            </x14:dxf>
          </x14:cfRule>
          <x14:cfRule type="expression" priority="1866" stopIfTrue="1" id="{C173CB9E-DD05-41EC-95AB-EEA196F46857}">
            <xm:f>$I385=DADOS!$AE$6</xm:f>
            <x14:dxf>
              <font>
                <b/>
                <i val="0"/>
              </font>
              <fill>
                <patternFill>
                  <bgColor theme="8" tint="0.59996337778862885"/>
                </patternFill>
              </fill>
            </x14:dxf>
          </x14:cfRule>
          <x14:cfRule type="expression" priority="1867" stopIfTrue="1" id="{E1090EB0-1F4F-41B2-86F6-985850042E50}">
            <xm:f>$I385=DADOS!$AE$7</xm:f>
            <x14:dxf>
              <font>
                <b/>
                <i val="0"/>
              </font>
              <fill>
                <patternFill>
                  <bgColor theme="8" tint="0.79998168889431442"/>
                </patternFill>
              </fill>
            </x14:dxf>
          </x14:cfRule>
          <x14:cfRule type="expression" priority="1868" stopIfTrue="1" id="{A082B241-282D-4C8E-AE32-561615D0E750}">
            <xm:f>$I385=DADOS!$AE$8</xm:f>
            <x14:dxf>
              <font>
                <color theme="8" tint="-0.24994659260841701"/>
              </font>
              <fill>
                <patternFill>
                  <bgColor theme="0"/>
                </patternFill>
              </fill>
              <border>
                <bottom style="thin">
                  <color rgb="FF0070C0"/>
                </bottom>
                <vertical/>
                <horizontal/>
              </border>
            </x14:dxf>
          </x14:cfRule>
          <x14:cfRule type="expression" priority="1869" stopIfTrue="1" id="{C52B2C60-CA1D-4423-AD3D-85A4953BD20B}">
            <xm:f>$I385=DADOS!$AE$9</xm:f>
            <x14:dxf>
              <font>
                <b/>
                <i val="0"/>
                <color theme="0"/>
              </font>
              <fill>
                <patternFill>
                  <bgColor theme="8"/>
                </patternFill>
              </fill>
            </x14:dxf>
          </x14:cfRule>
          <xm:sqref>L385</xm:sqref>
        </x14:conditionalFormatting>
        <x14:conditionalFormatting xmlns:xm="http://schemas.microsoft.com/office/excel/2006/main">
          <x14:cfRule type="expression" priority="1857" stopIfTrue="1" id="{6DB7D18F-1222-4EAA-8046-130363861517}">
            <xm:f>$I382=DADOS!$AE$4</xm:f>
            <x14:dxf>
              <font>
                <b/>
                <i val="0"/>
                <color theme="0"/>
              </font>
              <fill>
                <patternFill>
                  <bgColor theme="8"/>
                </patternFill>
              </fill>
            </x14:dxf>
          </x14:cfRule>
          <x14:cfRule type="expression" priority="1858" stopIfTrue="1" id="{239E97FD-866D-4582-85A2-89618E131C02}">
            <xm:f>$I382=DADOS!$AE$5</xm:f>
            <x14:dxf>
              <font>
                <b/>
                <i val="0"/>
              </font>
              <fill>
                <patternFill>
                  <bgColor theme="8" tint="0.39994506668294322"/>
                </patternFill>
              </fill>
            </x14:dxf>
          </x14:cfRule>
          <x14:cfRule type="expression" priority="1859" stopIfTrue="1" id="{A6355F31-15BE-4BBD-94ED-CA91526C0397}">
            <xm:f>$I382=DADOS!$AE$6</xm:f>
            <x14:dxf>
              <font>
                <b/>
                <i val="0"/>
              </font>
              <fill>
                <patternFill>
                  <bgColor theme="8" tint="0.59996337778862885"/>
                </patternFill>
              </fill>
            </x14:dxf>
          </x14:cfRule>
          <x14:cfRule type="expression" priority="1860" stopIfTrue="1" id="{37E05E34-F76D-4FB5-A741-6DD72DF1759F}">
            <xm:f>$I382=DADOS!$AE$7</xm:f>
            <x14:dxf>
              <font>
                <b/>
                <i val="0"/>
              </font>
              <fill>
                <patternFill>
                  <bgColor theme="8" tint="0.79998168889431442"/>
                </patternFill>
              </fill>
            </x14:dxf>
          </x14:cfRule>
          <x14:cfRule type="expression" priority="1861" stopIfTrue="1" id="{BC51551D-0320-485B-9205-ED6E0607170D}">
            <xm:f>$I382=DADOS!$AE$8</xm:f>
            <x14:dxf>
              <font>
                <color theme="8" tint="-0.24994659260841701"/>
              </font>
              <fill>
                <patternFill>
                  <bgColor theme="0"/>
                </patternFill>
              </fill>
              <border>
                <bottom style="thin">
                  <color rgb="FF0070C0"/>
                </bottom>
                <vertical/>
                <horizontal/>
              </border>
            </x14:dxf>
          </x14:cfRule>
          <x14:cfRule type="expression" priority="1862" stopIfTrue="1" id="{28BD24E0-49F6-4A05-94C0-D7DB6310EBF3}">
            <xm:f>$I382=DADOS!$AE$9</xm:f>
            <x14:dxf>
              <font>
                <b/>
                <i val="0"/>
                <color theme="0"/>
              </font>
              <fill>
                <patternFill>
                  <bgColor theme="8"/>
                </patternFill>
              </fill>
            </x14:dxf>
          </x14:cfRule>
          <xm:sqref>M382:M383</xm:sqref>
        </x14:conditionalFormatting>
        <x14:conditionalFormatting xmlns:xm="http://schemas.microsoft.com/office/excel/2006/main">
          <x14:cfRule type="expression" priority="1850" stopIfTrue="1" id="{93F19E90-5A8E-4EC9-B4E3-69D8B3E2E4DF}">
            <xm:f>$I385=DADOS!$AE$4</xm:f>
            <x14:dxf>
              <font>
                <b/>
                <i val="0"/>
                <color theme="0"/>
              </font>
              <fill>
                <patternFill>
                  <bgColor theme="8"/>
                </patternFill>
              </fill>
            </x14:dxf>
          </x14:cfRule>
          <x14:cfRule type="expression" priority="1851" stopIfTrue="1" id="{AAF04430-808B-4CB2-B9DB-2513FDFC0ECA}">
            <xm:f>$I385=DADOS!$AE$5</xm:f>
            <x14:dxf>
              <font>
                <b/>
                <i val="0"/>
              </font>
              <fill>
                <patternFill>
                  <bgColor theme="8" tint="0.39994506668294322"/>
                </patternFill>
              </fill>
            </x14:dxf>
          </x14:cfRule>
          <x14:cfRule type="expression" priority="1852" stopIfTrue="1" id="{96694852-98DF-4ABD-9F14-BA489B512C9A}">
            <xm:f>$I385=DADOS!$AE$6</xm:f>
            <x14:dxf>
              <font>
                <b/>
                <i val="0"/>
              </font>
              <fill>
                <patternFill>
                  <bgColor theme="8" tint="0.59996337778862885"/>
                </patternFill>
              </fill>
            </x14:dxf>
          </x14:cfRule>
          <x14:cfRule type="expression" priority="1853" stopIfTrue="1" id="{6A6CADE4-FE55-44AF-A4C4-C8B348427CD2}">
            <xm:f>$I385=DADOS!$AE$7</xm:f>
            <x14:dxf>
              <font>
                <b/>
                <i val="0"/>
              </font>
              <fill>
                <patternFill>
                  <bgColor theme="8" tint="0.79998168889431442"/>
                </patternFill>
              </fill>
            </x14:dxf>
          </x14:cfRule>
          <x14:cfRule type="expression" priority="1854" stopIfTrue="1" id="{648660CD-3BF4-4973-B84C-CFA42D6069B9}">
            <xm:f>$I385=DADOS!$AE$8</xm:f>
            <x14:dxf>
              <font>
                <color theme="8" tint="-0.24994659260841701"/>
              </font>
              <fill>
                <patternFill>
                  <bgColor theme="0"/>
                </patternFill>
              </fill>
              <border>
                <bottom style="thin">
                  <color rgb="FF0070C0"/>
                </bottom>
                <vertical/>
                <horizontal/>
              </border>
            </x14:dxf>
          </x14:cfRule>
          <x14:cfRule type="expression" priority="1855" stopIfTrue="1" id="{B025B14F-F23F-4919-AA0A-5705A05E69FC}">
            <xm:f>$I385=DADOS!$AE$9</xm:f>
            <x14:dxf>
              <font>
                <b/>
                <i val="0"/>
                <color theme="0"/>
              </font>
              <fill>
                <patternFill>
                  <bgColor theme="8"/>
                </patternFill>
              </fill>
            </x14:dxf>
          </x14:cfRule>
          <xm:sqref>M385</xm:sqref>
        </x14:conditionalFormatting>
        <x14:conditionalFormatting xmlns:xm="http://schemas.microsoft.com/office/excel/2006/main">
          <x14:cfRule type="expression" priority="1843" stopIfTrue="1" id="{1A610674-1DA7-48F3-8C72-81ACBC8D9AED}">
            <xm:f>$I384=DADOS!$AE$4</xm:f>
            <x14:dxf>
              <font>
                <b/>
                <i val="0"/>
                <color theme="0"/>
              </font>
              <fill>
                <patternFill>
                  <bgColor theme="8"/>
                </patternFill>
              </fill>
            </x14:dxf>
          </x14:cfRule>
          <x14:cfRule type="expression" priority="1844" stopIfTrue="1" id="{92C5F0CB-52AD-486D-99A9-85C52E8CD511}">
            <xm:f>$I384=DADOS!$AE$5</xm:f>
            <x14:dxf>
              <font>
                <b/>
                <i val="0"/>
              </font>
              <fill>
                <patternFill>
                  <bgColor theme="8" tint="0.39994506668294322"/>
                </patternFill>
              </fill>
            </x14:dxf>
          </x14:cfRule>
          <x14:cfRule type="expression" priority="1845" stopIfTrue="1" id="{13426DE6-7139-4BC1-9EB6-CE95E1BF5D69}">
            <xm:f>$I384=DADOS!$AE$6</xm:f>
            <x14:dxf>
              <font>
                <b/>
                <i val="0"/>
              </font>
              <fill>
                <patternFill>
                  <bgColor theme="8" tint="0.59996337778862885"/>
                </patternFill>
              </fill>
            </x14:dxf>
          </x14:cfRule>
          <x14:cfRule type="expression" priority="1846" stopIfTrue="1" id="{D15E4280-630D-4534-BAC8-C688C647411C}">
            <xm:f>$I384=DADOS!$AE$7</xm:f>
            <x14:dxf>
              <font>
                <b/>
                <i val="0"/>
              </font>
              <fill>
                <patternFill>
                  <bgColor theme="8" tint="0.79998168889431442"/>
                </patternFill>
              </fill>
            </x14:dxf>
          </x14:cfRule>
          <x14:cfRule type="expression" priority="1847" stopIfTrue="1" id="{85DEA0E5-4C49-45B8-A2B6-0830DA3998BE}">
            <xm:f>$I384=DADOS!$AE$8</xm:f>
            <x14:dxf>
              <font>
                <color theme="8" tint="-0.24994659260841701"/>
              </font>
              <fill>
                <patternFill>
                  <bgColor theme="0"/>
                </patternFill>
              </fill>
              <border>
                <bottom style="thin">
                  <color rgb="FF0070C0"/>
                </bottom>
                <vertical/>
                <horizontal/>
              </border>
            </x14:dxf>
          </x14:cfRule>
          <x14:cfRule type="expression" priority="1848" stopIfTrue="1" id="{7000E497-D947-4973-AB6D-BA59B963BD96}">
            <xm:f>$I384=DADOS!$AE$9</xm:f>
            <x14:dxf>
              <font>
                <b/>
                <i val="0"/>
                <color theme="0"/>
              </font>
              <fill>
                <patternFill>
                  <bgColor theme="8"/>
                </patternFill>
              </fill>
            </x14:dxf>
          </x14:cfRule>
          <xm:sqref>L384</xm:sqref>
        </x14:conditionalFormatting>
        <x14:conditionalFormatting xmlns:xm="http://schemas.microsoft.com/office/excel/2006/main">
          <x14:cfRule type="expression" priority="1836" stopIfTrue="1" id="{F348EB9D-2722-4C25-9B71-D04AA3D80F68}">
            <xm:f>$I384=DADOS!$AE$4</xm:f>
            <x14:dxf>
              <font>
                <b/>
                <i val="0"/>
                <color theme="0"/>
              </font>
              <fill>
                <patternFill>
                  <bgColor theme="8"/>
                </patternFill>
              </fill>
            </x14:dxf>
          </x14:cfRule>
          <x14:cfRule type="expression" priority="1837" stopIfTrue="1" id="{9754A00E-E9B3-4AF4-A70A-B70EE6D03D55}">
            <xm:f>$I384=DADOS!$AE$5</xm:f>
            <x14:dxf>
              <font>
                <b/>
                <i val="0"/>
              </font>
              <fill>
                <patternFill>
                  <bgColor theme="8" tint="0.39994506668294322"/>
                </patternFill>
              </fill>
            </x14:dxf>
          </x14:cfRule>
          <x14:cfRule type="expression" priority="1838" stopIfTrue="1" id="{A456B16B-C545-4F17-A3AB-C801F4E9FBF7}">
            <xm:f>$I384=DADOS!$AE$6</xm:f>
            <x14:dxf>
              <font>
                <b/>
                <i val="0"/>
              </font>
              <fill>
                <patternFill>
                  <bgColor theme="8" tint="0.59996337778862885"/>
                </patternFill>
              </fill>
            </x14:dxf>
          </x14:cfRule>
          <x14:cfRule type="expression" priority="1839" stopIfTrue="1" id="{5EADCE4A-5663-4180-8F57-008A1C464518}">
            <xm:f>$I384=DADOS!$AE$7</xm:f>
            <x14:dxf>
              <font>
                <b/>
                <i val="0"/>
              </font>
              <fill>
                <patternFill>
                  <bgColor theme="8" tint="0.79998168889431442"/>
                </patternFill>
              </fill>
            </x14:dxf>
          </x14:cfRule>
          <x14:cfRule type="expression" priority="1840" stopIfTrue="1" id="{97DD80B9-0A38-4CF7-9927-31A09802DB9B}">
            <xm:f>$I384=DADOS!$AE$8</xm:f>
            <x14:dxf>
              <font>
                <color theme="8" tint="-0.24994659260841701"/>
              </font>
              <fill>
                <patternFill>
                  <bgColor theme="0"/>
                </patternFill>
              </fill>
              <border>
                <bottom style="thin">
                  <color rgb="FF0070C0"/>
                </bottom>
                <vertical/>
                <horizontal/>
              </border>
            </x14:dxf>
          </x14:cfRule>
          <x14:cfRule type="expression" priority="1841" stopIfTrue="1" id="{9F35206D-14EF-4D61-8C27-9EE97171A87C}">
            <xm:f>$I384=DADOS!$AE$9</xm:f>
            <x14:dxf>
              <font>
                <b/>
                <i val="0"/>
                <color theme="0"/>
              </font>
              <fill>
                <patternFill>
                  <bgColor theme="8"/>
                </patternFill>
              </fill>
            </x14:dxf>
          </x14:cfRule>
          <xm:sqref>M384</xm:sqref>
        </x14:conditionalFormatting>
        <x14:conditionalFormatting xmlns:xm="http://schemas.microsoft.com/office/excel/2006/main">
          <x14:cfRule type="expression" priority="1829" stopIfTrue="1" id="{F6856058-0BE4-4694-A634-287BA8BE9BB0}">
            <xm:f>$I378=DADOS!$AE$4</xm:f>
            <x14:dxf>
              <font>
                <b/>
                <i val="0"/>
                <color theme="0"/>
              </font>
              <fill>
                <patternFill>
                  <bgColor theme="8"/>
                </patternFill>
              </fill>
            </x14:dxf>
          </x14:cfRule>
          <x14:cfRule type="expression" priority="1830" stopIfTrue="1" id="{081DF441-3F1A-461D-B271-8839FD2B1559}">
            <xm:f>$I378=DADOS!$AE$5</xm:f>
            <x14:dxf>
              <font>
                <b/>
                <i val="0"/>
              </font>
              <fill>
                <patternFill>
                  <bgColor theme="8" tint="0.39994506668294322"/>
                </patternFill>
              </fill>
            </x14:dxf>
          </x14:cfRule>
          <x14:cfRule type="expression" priority="1831" stopIfTrue="1" id="{D8A87D84-AFE4-4AEE-8DA0-CA1846FE0A63}">
            <xm:f>$I378=DADOS!$AE$6</xm:f>
            <x14:dxf>
              <font>
                <b/>
                <i val="0"/>
              </font>
              <fill>
                <patternFill>
                  <bgColor theme="8" tint="0.59996337778862885"/>
                </patternFill>
              </fill>
            </x14:dxf>
          </x14:cfRule>
          <x14:cfRule type="expression" priority="1832" stopIfTrue="1" id="{76A714A8-A68D-4C95-8209-3A616FEF9E9B}">
            <xm:f>$I378=DADOS!$AE$7</xm:f>
            <x14:dxf>
              <font>
                <b/>
                <i val="0"/>
              </font>
              <fill>
                <patternFill>
                  <bgColor theme="8" tint="0.79998168889431442"/>
                </patternFill>
              </fill>
            </x14:dxf>
          </x14:cfRule>
          <x14:cfRule type="expression" priority="1833" stopIfTrue="1" id="{AC6A6B12-3BED-4CE7-85C9-51EB3CD9B2A7}">
            <xm:f>$I378=DADOS!$AE$8</xm:f>
            <x14:dxf>
              <font>
                <color theme="8" tint="-0.24994659260841701"/>
              </font>
              <fill>
                <patternFill>
                  <bgColor theme="0"/>
                </patternFill>
              </fill>
              <border>
                <bottom style="thin">
                  <color rgb="FF0070C0"/>
                </bottom>
                <vertical/>
                <horizontal/>
              </border>
            </x14:dxf>
          </x14:cfRule>
          <x14:cfRule type="expression" priority="1834" stopIfTrue="1" id="{5BC1E3F9-E653-44EF-9C4A-D74265F05E2D}">
            <xm:f>$I378=DADOS!$AE$9</xm:f>
            <x14:dxf>
              <font>
                <b/>
                <i val="0"/>
                <color theme="0"/>
              </font>
              <fill>
                <patternFill>
                  <bgColor theme="8"/>
                </patternFill>
              </fill>
            </x14:dxf>
          </x14:cfRule>
          <xm:sqref>M378</xm:sqref>
        </x14:conditionalFormatting>
        <x14:conditionalFormatting xmlns:xm="http://schemas.microsoft.com/office/excel/2006/main">
          <x14:cfRule type="expression" priority="1822" stopIfTrue="1" id="{04546B0C-CE0A-44AD-B042-E4ABF1824290}">
            <xm:f>$I545=DADOS!$AE$4</xm:f>
            <x14:dxf>
              <font>
                <b/>
                <i val="0"/>
                <color theme="0"/>
              </font>
              <fill>
                <patternFill>
                  <bgColor theme="8"/>
                </patternFill>
              </fill>
            </x14:dxf>
          </x14:cfRule>
          <x14:cfRule type="expression" priority="1823" stopIfTrue="1" id="{43CCB96A-89C1-47D9-B24A-BDC741D57A6A}">
            <xm:f>$I545=DADOS!$AE$5</xm:f>
            <x14:dxf>
              <font>
                <b/>
                <i val="0"/>
              </font>
              <fill>
                <patternFill>
                  <bgColor theme="8" tint="0.39994506668294322"/>
                </patternFill>
              </fill>
            </x14:dxf>
          </x14:cfRule>
          <x14:cfRule type="expression" priority="1824" stopIfTrue="1" id="{06800047-8CBE-43A7-B83B-E347E84C90FC}">
            <xm:f>$I545=DADOS!$AE$6</xm:f>
            <x14:dxf>
              <font>
                <b/>
                <i val="0"/>
              </font>
              <fill>
                <patternFill>
                  <bgColor theme="8" tint="0.59996337778862885"/>
                </patternFill>
              </fill>
            </x14:dxf>
          </x14:cfRule>
          <x14:cfRule type="expression" priority="1825" stopIfTrue="1" id="{AD1DFC5B-44C9-4F8E-B511-4BA7D20067B7}">
            <xm:f>$I545=DADOS!$AE$7</xm:f>
            <x14:dxf>
              <font>
                <b/>
                <i val="0"/>
              </font>
              <fill>
                <patternFill>
                  <bgColor theme="8" tint="0.79998168889431442"/>
                </patternFill>
              </fill>
            </x14:dxf>
          </x14:cfRule>
          <x14:cfRule type="expression" priority="1826" stopIfTrue="1" id="{E38AF401-D5DC-4398-9F1F-5A17CC94A1C0}">
            <xm:f>$I545=DADOS!$AE$8</xm:f>
            <x14:dxf>
              <font>
                <color theme="8" tint="-0.24994659260841701"/>
              </font>
              <fill>
                <patternFill>
                  <bgColor theme="0"/>
                </patternFill>
              </fill>
              <border>
                <bottom style="thin">
                  <color rgb="FF0070C0"/>
                </bottom>
                <vertical/>
                <horizontal/>
              </border>
            </x14:dxf>
          </x14:cfRule>
          <x14:cfRule type="expression" priority="1827" stopIfTrue="1" id="{E16AD7FC-C4C6-43E0-9D6E-29DEA28F2370}">
            <xm:f>$I545=DADOS!$AE$9</xm:f>
            <x14:dxf>
              <font>
                <b/>
                <i val="0"/>
                <color theme="0"/>
              </font>
              <fill>
                <patternFill>
                  <bgColor theme="8"/>
                </patternFill>
              </fill>
            </x14:dxf>
          </x14:cfRule>
          <xm:sqref>L545</xm:sqref>
        </x14:conditionalFormatting>
        <x14:conditionalFormatting xmlns:xm="http://schemas.microsoft.com/office/excel/2006/main">
          <x14:cfRule type="expression" priority="1815" stopIfTrue="1" id="{7D6EFE9E-9C1C-4833-806E-0F52EFED1EBC}">
            <xm:f>$I545=DADOS!$AE$4</xm:f>
            <x14:dxf>
              <font>
                <b/>
                <i val="0"/>
                <color theme="0"/>
              </font>
              <fill>
                <patternFill>
                  <bgColor theme="8"/>
                </patternFill>
              </fill>
            </x14:dxf>
          </x14:cfRule>
          <x14:cfRule type="expression" priority="1816" stopIfTrue="1" id="{EFBC9653-8701-442B-A926-E994E9B6BA5B}">
            <xm:f>$I545=DADOS!$AE$5</xm:f>
            <x14:dxf>
              <font>
                <b/>
                <i val="0"/>
              </font>
              <fill>
                <patternFill>
                  <bgColor theme="8" tint="0.39994506668294322"/>
                </patternFill>
              </fill>
            </x14:dxf>
          </x14:cfRule>
          <x14:cfRule type="expression" priority="1817" stopIfTrue="1" id="{97C83774-6D25-48B6-B54D-1A774C28296B}">
            <xm:f>$I545=DADOS!$AE$6</xm:f>
            <x14:dxf>
              <font>
                <b/>
                <i val="0"/>
              </font>
              <fill>
                <patternFill>
                  <bgColor theme="8" tint="0.59996337778862885"/>
                </patternFill>
              </fill>
            </x14:dxf>
          </x14:cfRule>
          <x14:cfRule type="expression" priority="1818" stopIfTrue="1" id="{D575992D-6D7D-4F22-9F8C-8A7E7D08769F}">
            <xm:f>$I545=DADOS!$AE$7</xm:f>
            <x14:dxf>
              <font>
                <b/>
                <i val="0"/>
              </font>
              <fill>
                <patternFill>
                  <bgColor theme="8" tint="0.79998168889431442"/>
                </patternFill>
              </fill>
            </x14:dxf>
          </x14:cfRule>
          <x14:cfRule type="expression" priority="1819" stopIfTrue="1" id="{34C01679-C19D-443C-BA26-B2A9A3A34277}">
            <xm:f>$I545=DADOS!$AE$8</xm:f>
            <x14:dxf>
              <font>
                <color theme="8" tint="-0.24994659260841701"/>
              </font>
              <fill>
                <patternFill>
                  <bgColor theme="0"/>
                </patternFill>
              </fill>
              <border>
                <bottom style="thin">
                  <color rgb="FF0070C0"/>
                </bottom>
                <vertical/>
                <horizontal/>
              </border>
            </x14:dxf>
          </x14:cfRule>
          <x14:cfRule type="expression" priority="1820" stopIfTrue="1" id="{84D3CA07-BE23-4AB4-81C9-BFD9D846BA4C}">
            <xm:f>$I545=DADOS!$AE$9</xm:f>
            <x14:dxf>
              <font>
                <b/>
                <i val="0"/>
                <color theme="0"/>
              </font>
              <fill>
                <patternFill>
                  <bgColor theme="8"/>
                </patternFill>
              </fill>
            </x14:dxf>
          </x14:cfRule>
          <xm:sqref>M545:N545</xm:sqref>
        </x14:conditionalFormatting>
        <x14:conditionalFormatting xmlns:xm="http://schemas.microsoft.com/office/excel/2006/main">
          <x14:cfRule type="expression" priority="1801" stopIfTrue="1" id="{436982AE-C086-49DC-BA02-DE5C28998ED0}">
            <xm:f>$I573=DADOS!$AE$4</xm:f>
            <x14:dxf>
              <font>
                <b/>
                <i val="0"/>
                <color theme="0"/>
              </font>
              <fill>
                <patternFill>
                  <bgColor theme="8"/>
                </patternFill>
              </fill>
            </x14:dxf>
          </x14:cfRule>
          <x14:cfRule type="expression" priority="1802" stopIfTrue="1" id="{CE962F33-9297-44CA-B832-99E1897CD32D}">
            <xm:f>$I573=DADOS!$AE$5</xm:f>
            <x14:dxf>
              <font>
                <b/>
                <i val="0"/>
              </font>
              <fill>
                <patternFill>
                  <bgColor theme="8" tint="0.39994506668294322"/>
                </patternFill>
              </fill>
            </x14:dxf>
          </x14:cfRule>
          <x14:cfRule type="expression" priority="1803" stopIfTrue="1" id="{7C7C78CD-E10E-4BE3-8B26-555C6F21ECD1}">
            <xm:f>$I573=DADOS!$AE$6</xm:f>
            <x14:dxf>
              <font>
                <b/>
                <i val="0"/>
              </font>
              <fill>
                <patternFill>
                  <bgColor theme="8" tint="0.59996337778862885"/>
                </patternFill>
              </fill>
            </x14:dxf>
          </x14:cfRule>
          <x14:cfRule type="expression" priority="1804" stopIfTrue="1" id="{5A2194C4-4C00-421C-AB06-B736113F93C2}">
            <xm:f>$I573=DADOS!$AE$7</xm:f>
            <x14:dxf>
              <font>
                <b/>
                <i val="0"/>
              </font>
              <fill>
                <patternFill>
                  <bgColor theme="8" tint="0.79998168889431442"/>
                </patternFill>
              </fill>
            </x14:dxf>
          </x14:cfRule>
          <x14:cfRule type="expression" priority="1805" stopIfTrue="1" id="{2F1514E7-CD84-4D71-B77E-598CA2AD6CC3}">
            <xm:f>$I573=DADOS!$AE$8</xm:f>
            <x14:dxf>
              <font>
                <color theme="8" tint="-0.24994659260841701"/>
              </font>
              <fill>
                <patternFill>
                  <bgColor theme="0"/>
                </patternFill>
              </fill>
              <border>
                <bottom style="thin">
                  <color rgb="FF0070C0"/>
                </bottom>
                <vertical/>
                <horizontal/>
              </border>
            </x14:dxf>
          </x14:cfRule>
          <x14:cfRule type="expression" priority="1806" stopIfTrue="1" id="{61FBA9DF-8065-4EDF-A869-E0F904DD3276}">
            <xm:f>$I573=DADOS!$AE$9</xm:f>
            <x14:dxf>
              <font>
                <b/>
                <i val="0"/>
                <color theme="0"/>
              </font>
              <fill>
                <patternFill>
                  <bgColor theme="8"/>
                </patternFill>
              </fill>
            </x14:dxf>
          </x14:cfRule>
          <xm:sqref>N573</xm:sqref>
        </x14:conditionalFormatting>
        <x14:conditionalFormatting xmlns:xm="http://schemas.microsoft.com/office/excel/2006/main">
          <x14:cfRule type="expression" priority="1773" stopIfTrue="1" id="{E84817C6-56E0-4F89-9D9D-58B6AE70A170}">
            <xm:f>$I393=DADOS!$AE$4</xm:f>
            <x14:dxf>
              <font>
                <b/>
                <i val="0"/>
                <color theme="0"/>
              </font>
              <fill>
                <patternFill>
                  <bgColor theme="8"/>
                </patternFill>
              </fill>
            </x14:dxf>
          </x14:cfRule>
          <x14:cfRule type="expression" priority="1774" stopIfTrue="1" id="{51EBA445-97B1-4D61-ACBA-46453345067F}">
            <xm:f>$I393=DADOS!$AE$5</xm:f>
            <x14:dxf>
              <font>
                <b/>
                <i val="0"/>
              </font>
              <fill>
                <patternFill>
                  <bgColor theme="8" tint="0.39994506668294322"/>
                </patternFill>
              </fill>
            </x14:dxf>
          </x14:cfRule>
          <x14:cfRule type="expression" priority="1775" stopIfTrue="1" id="{50B2BC2A-DD84-4C83-ACE7-690701D4D684}">
            <xm:f>$I393=DADOS!$AE$6</xm:f>
            <x14:dxf>
              <font>
                <b/>
                <i val="0"/>
              </font>
              <fill>
                <patternFill>
                  <bgColor theme="8" tint="0.59996337778862885"/>
                </patternFill>
              </fill>
            </x14:dxf>
          </x14:cfRule>
          <x14:cfRule type="expression" priority="1776" stopIfTrue="1" id="{5110BDBD-069A-40EE-8E2D-6E927E226A15}">
            <xm:f>$I393=DADOS!$AE$7</xm:f>
            <x14:dxf>
              <font>
                <b/>
                <i val="0"/>
              </font>
              <fill>
                <patternFill>
                  <bgColor theme="8" tint="0.79998168889431442"/>
                </patternFill>
              </fill>
            </x14:dxf>
          </x14:cfRule>
          <x14:cfRule type="expression" priority="1777" stopIfTrue="1" id="{307C1E11-AC99-4E92-9A8D-6837BFA9C9F9}">
            <xm:f>$I393=DADOS!$AE$8</xm:f>
            <x14:dxf>
              <font>
                <color theme="8" tint="-0.24994659260841701"/>
              </font>
              <fill>
                <patternFill>
                  <bgColor theme="0"/>
                </patternFill>
              </fill>
              <border>
                <bottom style="thin">
                  <color rgb="FF0070C0"/>
                </bottom>
                <vertical/>
                <horizontal/>
              </border>
            </x14:dxf>
          </x14:cfRule>
          <x14:cfRule type="expression" priority="1778" stopIfTrue="1" id="{A40471F1-BA86-49F7-B13A-4F8F6491619A}">
            <xm:f>$I393=DADOS!$AE$9</xm:f>
            <x14:dxf>
              <font>
                <b/>
                <i val="0"/>
                <color theme="0"/>
              </font>
              <fill>
                <patternFill>
                  <bgColor theme="8"/>
                </patternFill>
              </fill>
            </x14:dxf>
          </x14:cfRule>
          <xm:sqref>L393</xm:sqref>
        </x14:conditionalFormatting>
        <x14:conditionalFormatting xmlns:xm="http://schemas.microsoft.com/office/excel/2006/main">
          <x14:cfRule type="expression" priority="1766" stopIfTrue="1" id="{AEB6F29F-8871-44B2-9B64-98636362BDA2}">
            <xm:f>$I393=DADOS!$AE$4</xm:f>
            <x14:dxf>
              <font>
                <b/>
                <i val="0"/>
                <color theme="0"/>
              </font>
              <fill>
                <patternFill>
                  <bgColor theme="8"/>
                </patternFill>
              </fill>
            </x14:dxf>
          </x14:cfRule>
          <x14:cfRule type="expression" priority="1767" stopIfTrue="1" id="{E6DCD4FA-9934-4B80-8703-3114D2A072E5}">
            <xm:f>$I393=DADOS!$AE$5</xm:f>
            <x14:dxf>
              <font>
                <b/>
                <i val="0"/>
              </font>
              <fill>
                <patternFill>
                  <bgColor theme="8" tint="0.39994506668294322"/>
                </patternFill>
              </fill>
            </x14:dxf>
          </x14:cfRule>
          <x14:cfRule type="expression" priority="1768" stopIfTrue="1" id="{0EC6FCC4-714E-4940-8E1A-EFA0942D3852}">
            <xm:f>$I393=DADOS!$AE$6</xm:f>
            <x14:dxf>
              <font>
                <b/>
                <i val="0"/>
              </font>
              <fill>
                <patternFill>
                  <bgColor theme="8" tint="0.59996337778862885"/>
                </patternFill>
              </fill>
            </x14:dxf>
          </x14:cfRule>
          <x14:cfRule type="expression" priority="1769" stopIfTrue="1" id="{7E0BA5A4-6DB9-4124-B751-A2B6A4A5F437}">
            <xm:f>$I393=DADOS!$AE$7</xm:f>
            <x14:dxf>
              <font>
                <b/>
                <i val="0"/>
              </font>
              <fill>
                <patternFill>
                  <bgColor theme="8" tint="0.79998168889431442"/>
                </patternFill>
              </fill>
            </x14:dxf>
          </x14:cfRule>
          <x14:cfRule type="expression" priority="1770" stopIfTrue="1" id="{FA22C8BF-1784-4987-B06B-C867B29E060A}">
            <xm:f>$I393=DADOS!$AE$8</xm:f>
            <x14:dxf>
              <font>
                <color theme="8" tint="-0.24994659260841701"/>
              </font>
              <fill>
                <patternFill>
                  <bgColor theme="0"/>
                </patternFill>
              </fill>
              <border>
                <bottom style="thin">
                  <color rgb="FF0070C0"/>
                </bottom>
                <vertical/>
                <horizontal/>
              </border>
            </x14:dxf>
          </x14:cfRule>
          <x14:cfRule type="expression" priority="1771" stopIfTrue="1" id="{8618EB3F-7CC3-4230-A09D-94E5B8D50CAA}">
            <xm:f>$I393=DADOS!$AE$9</xm:f>
            <x14:dxf>
              <font>
                <b/>
                <i val="0"/>
                <color theme="0"/>
              </font>
              <fill>
                <patternFill>
                  <bgColor theme="8"/>
                </patternFill>
              </fill>
            </x14:dxf>
          </x14:cfRule>
          <xm:sqref>M393</xm:sqref>
        </x14:conditionalFormatting>
        <x14:conditionalFormatting xmlns:xm="http://schemas.microsoft.com/office/excel/2006/main">
          <x14:cfRule type="expression" priority="1759" stopIfTrue="1" id="{52FE6148-5B9E-4A07-804B-1CD273D41015}">
            <xm:f>$I393=DADOS!$AE$4</xm:f>
            <x14:dxf>
              <font>
                <b/>
                <i val="0"/>
                <color theme="0"/>
              </font>
              <fill>
                <patternFill>
                  <bgColor theme="8"/>
                </patternFill>
              </fill>
            </x14:dxf>
          </x14:cfRule>
          <x14:cfRule type="expression" priority="1760" stopIfTrue="1" id="{9589C116-F468-4283-9CDD-35675BA5B9AD}">
            <xm:f>$I393=DADOS!$AE$5</xm:f>
            <x14:dxf>
              <font>
                <b/>
                <i val="0"/>
              </font>
              <fill>
                <patternFill>
                  <bgColor theme="8" tint="0.39994506668294322"/>
                </patternFill>
              </fill>
            </x14:dxf>
          </x14:cfRule>
          <x14:cfRule type="expression" priority="1761" stopIfTrue="1" id="{20FBC701-E9D4-48A9-AAFE-574368A0DA0F}">
            <xm:f>$I393=DADOS!$AE$6</xm:f>
            <x14:dxf>
              <font>
                <b/>
                <i val="0"/>
              </font>
              <fill>
                <patternFill>
                  <bgColor theme="8" tint="0.59996337778862885"/>
                </patternFill>
              </fill>
            </x14:dxf>
          </x14:cfRule>
          <x14:cfRule type="expression" priority="1762" stopIfTrue="1" id="{A74ABB46-37C0-493E-BE71-64D9A3A5943D}">
            <xm:f>$I393=DADOS!$AE$7</xm:f>
            <x14:dxf>
              <font>
                <b/>
                <i val="0"/>
              </font>
              <fill>
                <patternFill>
                  <bgColor theme="8" tint="0.79998168889431442"/>
                </patternFill>
              </fill>
            </x14:dxf>
          </x14:cfRule>
          <x14:cfRule type="expression" priority="1763" stopIfTrue="1" id="{D6C20D46-B992-413E-A7DE-E9D441A04C58}">
            <xm:f>$I393=DADOS!$AE$8</xm:f>
            <x14:dxf>
              <font>
                <color theme="8" tint="-0.24994659260841701"/>
              </font>
              <fill>
                <patternFill>
                  <bgColor theme="0"/>
                </patternFill>
              </fill>
              <border>
                <bottom style="thin">
                  <color rgb="FF0070C0"/>
                </bottom>
                <vertical/>
                <horizontal/>
              </border>
            </x14:dxf>
          </x14:cfRule>
          <x14:cfRule type="expression" priority="1764" stopIfTrue="1" id="{1B08AC78-3082-4C0F-95F2-E31BB1D47E35}">
            <xm:f>$I393=DADOS!$AE$9</xm:f>
            <x14:dxf>
              <font>
                <b/>
                <i val="0"/>
                <color theme="0"/>
              </font>
              <fill>
                <patternFill>
                  <bgColor theme="8"/>
                </patternFill>
              </fill>
            </x14:dxf>
          </x14:cfRule>
          <xm:sqref>U393</xm:sqref>
        </x14:conditionalFormatting>
        <x14:conditionalFormatting xmlns:xm="http://schemas.microsoft.com/office/excel/2006/main">
          <x14:cfRule type="expression" priority="1752" stopIfTrue="1" id="{32AF7F63-86D8-4D35-848C-0688F2A718C5}">
            <xm:f>$I393=DADOS!$AE$4</xm:f>
            <x14:dxf>
              <font>
                <b/>
                <i val="0"/>
                <color theme="0"/>
              </font>
              <fill>
                <patternFill>
                  <bgColor theme="8"/>
                </patternFill>
              </fill>
            </x14:dxf>
          </x14:cfRule>
          <x14:cfRule type="expression" priority="1753" stopIfTrue="1" id="{22D996A6-417E-4476-85E3-54CA24F0BA43}">
            <xm:f>$I393=DADOS!$AE$5</xm:f>
            <x14:dxf>
              <font>
                <b/>
                <i val="0"/>
              </font>
              <fill>
                <patternFill>
                  <bgColor theme="8" tint="0.39994506668294322"/>
                </patternFill>
              </fill>
            </x14:dxf>
          </x14:cfRule>
          <x14:cfRule type="expression" priority="1754" stopIfTrue="1" id="{6846DD6C-CFF1-42BA-8403-61738D5C9BD2}">
            <xm:f>$I393=DADOS!$AE$6</xm:f>
            <x14:dxf>
              <font>
                <b/>
                <i val="0"/>
              </font>
              <fill>
                <patternFill>
                  <bgColor theme="8" tint="0.59996337778862885"/>
                </patternFill>
              </fill>
            </x14:dxf>
          </x14:cfRule>
          <x14:cfRule type="expression" priority="1755" stopIfTrue="1" id="{B63ED261-885F-4C05-B99C-D110BDB8366A}">
            <xm:f>$I393=DADOS!$AE$7</xm:f>
            <x14:dxf>
              <font>
                <b/>
                <i val="0"/>
              </font>
              <fill>
                <patternFill>
                  <bgColor theme="8" tint="0.79998168889431442"/>
                </patternFill>
              </fill>
            </x14:dxf>
          </x14:cfRule>
          <x14:cfRule type="expression" priority="1756" stopIfTrue="1" id="{124A067A-3353-4D61-ACA9-105BEC8CCABC}">
            <xm:f>$I393=DADOS!$AE$8</xm:f>
            <x14:dxf>
              <font>
                <color theme="8" tint="-0.24994659260841701"/>
              </font>
              <fill>
                <patternFill>
                  <bgColor theme="0"/>
                </patternFill>
              </fill>
              <border>
                <bottom style="thin">
                  <color rgb="FF0070C0"/>
                </bottom>
                <vertical/>
                <horizontal/>
              </border>
            </x14:dxf>
          </x14:cfRule>
          <x14:cfRule type="expression" priority="1757" stopIfTrue="1" id="{D1D10473-8DCA-4B66-BD7F-0573BBE62117}">
            <xm:f>$I393=DADOS!$AE$9</xm:f>
            <x14:dxf>
              <font>
                <b/>
                <i val="0"/>
                <color theme="0"/>
              </font>
              <fill>
                <patternFill>
                  <bgColor theme="8"/>
                </patternFill>
              </fill>
            </x14:dxf>
          </x14:cfRule>
          <xm:sqref>N393</xm:sqref>
        </x14:conditionalFormatting>
        <x14:conditionalFormatting xmlns:xm="http://schemas.microsoft.com/office/excel/2006/main">
          <x14:cfRule type="expression" priority="1745" stopIfTrue="1" id="{A3BC0F67-79BD-49E6-ABDA-E809916E23CE}">
            <xm:f>$I523=DADOS!$AE$4</xm:f>
            <x14:dxf>
              <font>
                <b/>
                <i val="0"/>
                <color theme="0"/>
              </font>
              <fill>
                <patternFill>
                  <bgColor theme="8"/>
                </patternFill>
              </fill>
            </x14:dxf>
          </x14:cfRule>
          <x14:cfRule type="expression" priority="1746" stopIfTrue="1" id="{EA8E0403-FD62-4617-8AF8-6A0BA3047DBC}">
            <xm:f>$I523=DADOS!$AE$5</xm:f>
            <x14:dxf>
              <font>
                <b/>
                <i val="0"/>
              </font>
              <fill>
                <patternFill>
                  <bgColor theme="8" tint="0.39994506668294322"/>
                </patternFill>
              </fill>
            </x14:dxf>
          </x14:cfRule>
          <x14:cfRule type="expression" priority="1747" stopIfTrue="1" id="{8F336050-DE19-482D-81C2-17E1D05A398E}">
            <xm:f>$I523=DADOS!$AE$6</xm:f>
            <x14:dxf>
              <font>
                <b/>
                <i val="0"/>
              </font>
              <fill>
                <patternFill>
                  <bgColor theme="8" tint="0.59996337778862885"/>
                </patternFill>
              </fill>
            </x14:dxf>
          </x14:cfRule>
          <x14:cfRule type="expression" priority="1748" stopIfTrue="1" id="{13068825-3DFC-4124-8DD8-C64FDD3F9328}">
            <xm:f>$I523=DADOS!$AE$7</xm:f>
            <x14:dxf>
              <font>
                <b/>
                <i val="0"/>
              </font>
              <fill>
                <patternFill>
                  <bgColor theme="8" tint="0.79998168889431442"/>
                </patternFill>
              </fill>
            </x14:dxf>
          </x14:cfRule>
          <x14:cfRule type="expression" priority="1749" stopIfTrue="1" id="{5655195A-08D8-45B1-A1F3-6FA3D1E32F08}">
            <xm:f>$I523=DADOS!$AE$8</xm:f>
            <x14:dxf>
              <font>
                <color theme="8" tint="-0.24994659260841701"/>
              </font>
              <fill>
                <patternFill>
                  <bgColor theme="0"/>
                </patternFill>
              </fill>
              <border>
                <bottom style="thin">
                  <color rgb="FF0070C0"/>
                </bottom>
                <vertical/>
                <horizontal/>
              </border>
            </x14:dxf>
          </x14:cfRule>
          <x14:cfRule type="expression" priority="1750" stopIfTrue="1" id="{CCB2E592-608F-4B7D-BC55-7C8BFE6E800C}">
            <xm:f>$I523=DADOS!$AE$9</xm:f>
            <x14:dxf>
              <font>
                <b/>
                <i val="0"/>
                <color theme="0"/>
              </font>
              <fill>
                <patternFill>
                  <bgColor theme="8"/>
                </patternFill>
              </fill>
            </x14:dxf>
          </x14:cfRule>
          <xm:sqref>L523:L526 L531 L541</xm:sqref>
        </x14:conditionalFormatting>
        <x14:conditionalFormatting xmlns:xm="http://schemas.microsoft.com/office/excel/2006/main">
          <x14:cfRule type="expression" priority="1738" stopIfTrue="1" id="{04DA52D2-532D-4F73-AF41-0A2BEE351FA1}">
            <xm:f>$I523=DADOS!$AE$4</xm:f>
            <x14:dxf>
              <font>
                <b/>
                <i val="0"/>
                <color theme="0"/>
              </font>
              <fill>
                <patternFill>
                  <bgColor theme="8"/>
                </patternFill>
              </fill>
            </x14:dxf>
          </x14:cfRule>
          <x14:cfRule type="expression" priority="1739" stopIfTrue="1" id="{D3557EC9-CBDE-4B1B-88B3-661B82B5BE7A}">
            <xm:f>$I523=DADOS!$AE$5</xm:f>
            <x14:dxf>
              <font>
                <b/>
                <i val="0"/>
              </font>
              <fill>
                <patternFill>
                  <bgColor theme="8" tint="0.39994506668294322"/>
                </patternFill>
              </fill>
            </x14:dxf>
          </x14:cfRule>
          <x14:cfRule type="expression" priority="1740" stopIfTrue="1" id="{000906C9-0DAA-4914-8DD9-16235885CBFC}">
            <xm:f>$I523=DADOS!$AE$6</xm:f>
            <x14:dxf>
              <font>
                <b/>
                <i val="0"/>
              </font>
              <fill>
                <patternFill>
                  <bgColor theme="8" tint="0.59996337778862885"/>
                </patternFill>
              </fill>
            </x14:dxf>
          </x14:cfRule>
          <x14:cfRule type="expression" priority="1741" stopIfTrue="1" id="{357DD97E-535F-424C-9C26-D618A7FE15F1}">
            <xm:f>$I523=DADOS!$AE$7</xm:f>
            <x14:dxf>
              <font>
                <b/>
                <i val="0"/>
              </font>
              <fill>
                <patternFill>
                  <bgColor theme="8" tint="0.79998168889431442"/>
                </patternFill>
              </fill>
            </x14:dxf>
          </x14:cfRule>
          <x14:cfRule type="expression" priority="1742" stopIfTrue="1" id="{34A00303-0E42-4371-8E69-ED6E872CE726}">
            <xm:f>$I523=DADOS!$AE$8</xm:f>
            <x14:dxf>
              <font>
                <color theme="8" tint="-0.24994659260841701"/>
              </font>
              <fill>
                <patternFill>
                  <bgColor theme="0"/>
                </patternFill>
              </fill>
              <border>
                <bottom style="thin">
                  <color rgb="FF0070C0"/>
                </bottom>
                <vertical/>
                <horizontal/>
              </border>
            </x14:dxf>
          </x14:cfRule>
          <x14:cfRule type="expression" priority="1743" stopIfTrue="1" id="{CDBB51D2-B45A-4B6A-BA77-3716B3C838FB}">
            <xm:f>$I523=DADOS!$AE$9</xm:f>
            <x14:dxf>
              <font>
                <b/>
                <i val="0"/>
                <color theme="0"/>
              </font>
              <fill>
                <patternFill>
                  <bgColor theme="8"/>
                </patternFill>
              </fill>
            </x14:dxf>
          </x14:cfRule>
          <xm:sqref>M541:N541 M523:N526</xm:sqref>
        </x14:conditionalFormatting>
        <x14:conditionalFormatting xmlns:xm="http://schemas.microsoft.com/office/excel/2006/main">
          <x14:cfRule type="expression" priority="1731" stopIfTrue="1" id="{60F8C65E-0D94-465D-A212-62D10809C424}">
            <xm:f>$I531=DADOS!$AE$4</xm:f>
            <x14:dxf>
              <font>
                <b/>
                <i val="0"/>
                <color theme="0"/>
              </font>
              <fill>
                <patternFill>
                  <bgColor theme="8"/>
                </patternFill>
              </fill>
            </x14:dxf>
          </x14:cfRule>
          <x14:cfRule type="expression" priority="1732" stopIfTrue="1" id="{2A57538B-2950-4E69-9CE2-93ABC3FDC21E}">
            <xm:f>$I531=DADOS!$AE$5</xm:f>
            <x14:dxf>
              <font>
                <b/>
                <i val="0"/>
              </font>
              <fill>
                <patternFill>
                  <bgColor theme="8" tint="0.39994506668294322"/>
                </patternFill>
              </fill>
            </x14:dxf>
          </x14:cfRule>
          <x14:cfRule type="expression" priority="1733" stopIfTrue="1" id="{B8E24FB2-41B7-4A42-8505-5A41E5D7584E}">
            <xm:f>$I531=DADOS!$AE$6</xm:f>
            <x14:dxf>
              <font>
                <b/>
                <i val="0"/>
              </font>
              <fill>
                <patternFill>
                  <bgColor theme="8" tint="0.59996337778862885"/>
                </patternFill>
              </fill>
            </x14:dxf>
          </x14:cfRule>
          <x14:cfRule type="expression" priority="1734" stopIfTrue="1" id="{A23F6A8F-2F94-49F8-92A3-58BAEB53F3AD}">
            <xm:f>$I531=DADOS!$AE$7</xm:f>
            <x14:dxf>
              <font>
                <b/>
                <i val="0"/>
              </font>
              <fill>
                <patternFill>
                  <bgColor theme="8" tint="0.79998168889431442"/>
                </patternFill>
              </fill>
            </x14:dxf>
          </x14:cfRule>
          <x14:cfRule type="expression" priority="1735" stopIfTrue="1" id="{535E3F51-71F6-42B3-ADF7-D8BF780C609A}">
            <xm:f>$I531=DADOS!$AE$8</xm:f>
            <x14:dxf>
              <font>
                <color theme="8" tint="-0.24994659260841701"/>
              </font>
              <fill>
                <patternFill>
                  <bgColor theme="0"/>
                </patternFill>
              </fill>
              <border>
                <bottom style="thin">
                  <color rgb="FF0070C0"/>
                </bottom>
                <vertical/>
                <horizontal/>
              </border>
            </x14:dxf>
          </x14:cfRule>
          <x14:cfRule type="expression" priority="1736" stopIfTrue="1" id="{3CD48C82-5807-4694-9766-A9E04EA59289}">
            <xm:f>$I531=DADOS!$AE$9</xm:f>
            <x14:dxf>
              <font>
                <b/>
                <i val="0"/>
                <color theme="0"/>
              </font>
              <fill>
                <patternFill>
                  <bgColor theme="8"/>
                </patternFill>
              </fill>
            </x14:dxf>
          </x14:cfRule>
          <xm:sqref>M531</xm:sqref>
        </x14:conditionalFormatting>
        <x14:conditionalFormatting xmlns:xm="http://schemas.microsoft.com/office/excel/2006/main">
          <x14:cfRule type="expression" priority="1724" stopIfTrue="1" id="{85C07353-7F8F-4036-B234-0D743EACECA5}">
            <xm:f>$I531=DADOS!$AE$4</xm:f>
            <x14:dxf>
              <font>
                <b/>
                <i val="0"/>
                <color theme="0"/>
              </font>
              <fill>
                <patternFill>
                  <bgColor theme="8"/>
                </patternFill>
              </fill>
            </x14:dxf>
          </x14:cfRule>
          <x14:cfRule type="expression" priority="1725" stopIfTrue="1" id="{60339D72-2484-4CDA-9B49-4BCE67E1FA97}">
            <xm:f>$I531=DADOS!$AE$5</xm:f>
            <x14:dxf>
              <font>
                <b/>
                <i val="0"/>
              </font>
              <fill>
                <patternFill>
                  <bgColor theme="8" tint="0.39994506668294322"/>
                </patternFill>
              </fill>
            </x14:dxf>
          </x14:cfRule>
          <x14:cfRule type="expression" priority="1726" stopIfTrue="1" id="{C0E5D40A-914D-48BC-B2A3-6E3CFB2EDA13}">
            <xm:f>$I531=DADOS!$AE$6</xm:f>
            <x14:dxf>
              <font>
                <b/>
                <i val="0"/>
              </font>
              <fill>
                <patternFill>
                  <bgColor theme="8" tint="0.59996337778862885"/>
                </patternFill>
              </fill>
            </x14:dxf>
          </x14:cfRule>
          <x14:cfRule type="expression" priority="1727" stopIfTrue="1" id="{110C0013-1125-4C3D-858F-34A8610B60D6}">
            <xm:f>$I531=DADOS!$AE$7</xm:f>
            <x14:dxf>
              <font>
                <b/>
                <i val="0"/>
              </font>
              <fill>
                <patternFill>
                  <bgColor theme="8" tint="0.79998168889431442"/>
                </patternFill>
              </fill>
            </x14:dxf>
          </x14:cfRule>
          <x14:cfRule type="expression" priority="1728" stopIfTrue="1" id="{06B2B609-E46A-443E-B31E-290B07529E8B}">
            <xm:f>$I531=DADOS!$AE$8</xm:f>
            <x14:dxf>
              <font>
                <color theme="8" tint="-0.24994659260841701"/>
              </font>
              <fill>
                <patternFill>
                  <bgColor theme="0"/>
                </patternFill>
              </fill>
              <border>
                <bottom style="thin">
                  <color rgb="FF0070C0"/>
                </bottom>
                <vertical/>
                <horizontal/>
              </border>
            </x14:dxf>
          </x14:cfRule>
          <x14:cfRule type="expression" priority="1729" stopIfTrue="1" id="{C95AB765-007B-4050-A148-2670BFB6B0DC}">
            <xm:f>$I531=DADOS!$AE$9</xm:f>
            <x14:dxf>
              <font>
                <b/>
                <i val="0"/>
                <color theme="0"/>
              </font>
              <fill>
                <patternFill>
                  <bgColor theme="8"/>
                </patternFill>
              </fill>
            </x14:dxf>
          </x14:cfRule>
          <xm:sqref>N531</xm:sqref>
        </x14:conditionalFormatting>
        <x14:conditionalFormatting xmlns:xm="http://schemas.microsoft.com/office/excel/2006/main">
          <x14:cfRule type="expression" priority="1717" stopIfTrue="1" id="{09777D52-C1D6-409E-B184-60D36908C079}">
            <xm:f>$I527=DADOS!$AE$4</xm:f>
            <x14:dxf>
              <font>
                <b/>
                <i val="0"/>
                <color theme="0"/>
              </font>
              <fill>
                <patternFill>
                  <bgColor theme="8"/>
                </patternFill>
              </fill>
            </x14:dxf>
          </x14:cfRule>
          <x14:cfRule type="expression" priority="1718" stopIfTrue="1" id="{41648C68-CBE8-4B68-B176-153AD5BF9785}">
            <xm:f>$I527=DADOS!$AE$5</xm:f>
            <x14:dxf>
              <font>
                <b/>
                <i val="0"/>
              </font>
              <fill>
                <patternFill>
                  <bgColor theme="8" tint="0.39994506668294322"/>
                </patternFill>
              </fill>
            </x14:dxf>
          </x14:cfRule>
          <x14:cfRule type="expression" priority="1719" stopIfTrue="1" id="{8672CE4B-E399-4F8D-9712-27A7BADFA2CC}">
            <xm:f>$I527=DADOS!$AE$6</xm:f>
            <x14:dxf>
              <font>
                <b/>
                <i val="0"/>
              </font>
              <fill>
                <patternFill>
                  <bgColor theme="8" tint="0.59996337778862885"/>
                </patternFill>
              </fill>
            </x14:dxf>
          </x14:cfRule>
          <x14:cfRule type="expression" priority="1720" stopIfTrue="1" id="{8B1DA891-FB60-402D-8115-0F79F612C175}">
            <xm:f>$I527=DADOS!$AE$7</xm:f>
            <x14:dxf>
              <font>
                <b/>
                <i val="0"/>
              </font>
              <fill>
                <patternFill>
                  <bgColor theme="8" tint="0.79998168889431442"/>
                </patternFill>
              </fill>
            </x14:dxf>
          </x14:cfRule>
          <x14:cfRule type="expression" priority="1721" stopIfTrue="1" id="{B95F4ADC-3396-47B8-9694-3094315CD526}">
            <xm:f>$I527=DADOS!$AE$8</xm:f>
            <x14:dxf>
              <font>
                <color theme="8" tint="-0.24994659260841701"/>
              </font>
              <fill>
                <patternFill>
                  <bgColor theme="0"/>
                </patternFill>
              </fill>
              <border>
                <bottom style="thin">
                  <color rgb="FF0070C0"/>
                </bottom>
                <vertical/>
                <horizontal/>
              </border>
            </x14:dxf>
          </x14:cfRule>
          <x14:cfRule type="expression" priority="1722" stopIfTrue="1" id="{2C3A1F19-73A6-45A8-A51D-995FF8BD3A6B}">
            <xm:f>$I527=DADOS!$AE$9</xm:f>
            <x14:dxf>
              <font>
                <b/>
                <i val="0"/>
                <color theme="0"/>
              </font>
              <fill>
                <patternFill>
                  <bgColor theme="8"/>
                </patternFill>
              </fill>
            </x14:dxf>
          </x14:cfRule>
          <xm:sqref>L527:L530</xm:sqref>
        </x14:conditionalFormatting>
        <x14:conditionalFormatting xmlns:xm="http://schemas.microsoft.com/office/excel/2006/main">
          <x14:cfRule type="expression" priority="1710" stopIfTrue="1" id="{D81F2D46-8010-4BF4-AF17-80680FA4518E}">
            <xm:f>$I527=DADOS!$AE$4</xm:f>
            <x14:dxf>
              <font>
                <b/>
                <i val="0"/>
                <color theme="0"/>
              </font>
              <fill>
                <patternFill>
                  <bgColor theme="8"/>
                </patternFill>
              </fill>
            </x14:dxf>
          </x14:cfRule>
          <x14:cfRule type="expression" priority="1711" stopIfTrue="1" id="{3A0D38E1-EA91-4071-9C77-900B02A1BC00}">
            <xm:f>$I527=DADOS!$AE$5</xm:f>
            <x14:dxf>
              <font>
                <b/>
                <i val="0"/>
              </font>
              <fill>
                <patternFill>
                  <bgColor theme="8" tint="0.39994506668294322"/>
                </patternFill>
              </fill>
            </x14:dxf>
          </x14:cfRule>
          <x14:cfRule type="expression" priority="1712" stopIfTrue="1" id="{22C18C45-D199-4AA4-AD9C-216408B80E43}">
            <xm:f>$I527=DADOS!$AE$6</xm:f>
            <x14:dxf>
              <font>
                <b/>
                <i val="0"/>
              </font>
              <fill>
                <patternFill>
                  <bgColor theme="8" tint="0.59996337778862885"/>
                </patternFill>
              </fill>
            </x14:dxf>
          </x14:cfRule>
          <x14:cfRule type="expression" priority="1713" stopIfTrue="1" id="{DB012076-5488-4139-8992-1F3DB50C1B2A}">
            <xm:f>$I527=DADOS!$AE$7</xm:f>
            <x14:dxf>
              <font>
                <b/>
                <i val="0"/>
              </font>
              <fill>
                <patternFill>
                  <bgColor theme="8" tint="0.79998168889431442"/>
                </patternFill>
              </fill>
            </x14:dxf>
          </x14:cfRule>
          <x14:cfRule type="expression" priority="1714" stopIfTrue="1" id="{3B1815ED-6613-46B8-8378-FAFAB79A577F}">
            <xm:f>$I527=DADOS!$AE$8</xm:f>
            <x14:dxf>
              <font>
                <color theme="8" tint="-0.24994659260841701"/>
              </font>
              <fill>
                <patternFill>
                  <bgColor theme="0"/>
                </patternFill>
              </fill>
              <border>
                <bottom style="thin">
                  <color rgb="FF0070C0"/>
                </bottom>
                <vertical/>
                <horizontal/>
              </border>
            </x14:dxf>
          </x14:cfRule>
          <x14:cfRule type="expression" priority="1715" stopIfTrue="1" id="{3E8BD936-A3CD-4CC9-B004-ED3155820A1D}">
            <xm:f>$I527=DADOS!$AE$9</xm:f>
            <x14:dxf>
              <font>
                <b/>
                <i val="0"/>
                <color theme="0"/>
              </font>
              <fill>
                <patternFill>
                  <bgColor theme="8"/>
                </patternFill>
              </fill>
            </x14:dxf>
          </x14:cfRule>
          <xm:sqref>M527:M531</xm:sqref>
        </x14:conditionalFormatting>
        <x14:conditionalFormatting xmlns:xm="http://schemas.microsoft.com/office/excel/2006/main">
          <x14:cfRule type="expression" priority="1703" stopIfTrue="1" id="{40A65A9B-4A85-4E9A-A096-3698725A2370}">
            <xm:f>$I527=DADOS!$AE$4</xm:f>
            <x14:dxf>
              <font>
                <b/>
                <i val="0"/>
                <color theme="0"/>
              </font>
              <fill>
                <patternFill>
                  <bgColor theme="8"/>
                </patternFill>
              </fill>
            </x14:dxf>
          </x14:cfRule>
          <x14:cfRule type="expression" priority="1704" stopIfTrue="1" id="{B91423A1-D59C-40DF-9035-E0FF71F56EA9}">
            <xm:f>$I527=DADOS!$AE$5</xm:f>
            <x14:dxf>
              <font>
                <b/>
                <i val="0"/>
              </font>
              <fill>
                <patternFill>
                  <bgColor theme="8" tint="0.39994506668294322"/>
                </patternFill>
              </fill>
            </x14:dxf>
          </x14:cfRule>
          <x14:cfRule type="expression" priority="1705" stopIfTrue="1" id="{4E9D0815-1446-4C13-A38C-E52E42EBD2FE}">
            <xm:f>$I527=DADOS!$AE$6</xm:f>
            <x14:dxf>
              <font>
                <b/>
                <i val="0"/>
              </font>
              <fill>
                <patternFill>
                  <bgColor theme="8" tint="0.59996337778862885"/>
                </patternFill>
              </fill>
            </x14:dxf>
          </x14:cfRule>
          <x14:cfRule type="expression" priority="1706" stopIfTrue="1" id="{F721FCB1-5314-4781-B629-B6BB65AFA39B}">
            <xm:f>$I527=DADOS!$AE$7</xm:f>
            <x14:dxf>
              <font>
                <b/>
                <i val="0"/>
              </font>
              <fill>
                <patternFill>
                  <bgColor theme="8" tint="0.79998168889431442"/>
                </patternFill>
              </fill>
            </x14:dxf>
          </x14:cfRule>
          <x14:cfRule type="expression" priority="1707" stopIfTrue="1" id="{05625B17-14C3-4ACA-A8C6-40F01631160D}">
            <xm:f>$I527=DADOS!$AE$8</xm:f>
            <x14:dxf>
              <font>
                <color theme="8" tint="-0.24994659260841701"/>
              </font>
              <fill>
                <patternFill>
                  <bgColor theme="0"/>
                </patternFill>
              </fill>
              <border>
                <bottom style="thin">
                  <color rgb="FF0070C0"/>
                </bottom>
                <vertical/>
                <horizontal/>
              </border>
            </x14:dxf>
          </x14:cfRule>
          <x14:cfRule type="expression" priority="1708" stopIfTrue="1" id="{7AB0CD17-B082-40BF-8353-AF4CD08D3C2D}">
            <xm:f>$I527=DADOS!$AE$9</xm:f>
            <x14:dxf>
              <font>
                <b/>
                <i val="0"/>
                <color theme="0"/>
              </font>
              <fill>
                <patternFill>
                  <bgColor theme="8"/>
                </patternFill>
              </fill>
            </x14:dxf>
          </x14:cfRule>
          <xm:sqref>N527:N530</xm:sqref>
        </x14:conditionalFormatting>
        <x14:conditionalFormatting xmlns:xm="http://schemas.microsoft.com/office/excel/2006/main">
          <x14:cfRule type="expression" priority="1696" stopIfTrue="1" id="{60A533A6-D945-4426-8468-59E798A95316}">
            <xm:f>$I355=DADOS!$AE$4</xm:f>
            <x14:dxf>
              <font>
                <b/>
                <i val="0"/>
                <color theme="0"/>
              </font>
              <fill>
                <patternFill>
                  <bgColor theme="8"/>
                </patternFill>
              </fill>
            </x14:dxf>
          </x14:cfRule>
          <x14:cfRule type="expression" priority="1697" stopIfTrue="1" id="{59E35374-D931-42CE-A15C-03389ED43B92}">
            <xm:f>$I355=DADOS!$AE$5</xm:f>
            <x14:dxf>
              <font>
                <b/>
                <i val="0"/>
              </font>
              <fill>
                <patternFill>
                  <bgColor theme="8" tint="0.39994506668294322"/>
                </patternFill>
              </fill>
            </x14:dxf>
          </x14:cfRule>
          <x14:cfRule type="expression" priority="1698" stopIfTrue="1" id="{D347600C-91E7-4D15-AF92-CFD89D9FC833}">
            <xm:f>$I355=DADOS!$AE$6</xm:f>
            <x14:dxf>
              <font>
                <b/>
                <i val="0"/>
              </font>
              <fill>
                <patternFill>
                  <bgColor theme="8" tint="0.59996337778862885"/>
                </patternFill>
              </fill>
            </x14:dxf>
          </x14:cfRule>
          <x14:cfRule type="expression" priority="1699" stopIfTrue="1" id="{4810471C-AEDB-4A27-B92B-595C675D5120}">
            <xm:f>$I355=DADOS!$AE$7</xm:f>
            <x14:dxf>
              <font>
                <b/>
                <i val="0"/>
              </font>
              <fill>
                <patternFill>
                  <bgColor theme="8" tint="0.79998168889431442"/>
                </patternFill>
              </fill>
            </x14:dxf>
          </x14:cfRule>
          <x14:cfRule type="expression" priority="1700" stopIfTrue="1" id="{AC86F7BF-A463-4122-8141-56528AA22545}">
            <xm:f>$I355=DADOS!$AE$8</xm:f>
            <x14:dxf>
              <font>
                <color theme="8" tint="-0.24994659260841701"/>
              </font>
              <fill>
                <patternFill>
                  <bgColor theme="0"/>
                </patternFill>
              </fill>
              <border>
                <bottom style="thin">
                  <color rgb="FF0070C0"/>
                </bottom>
                <vertical/>
                <horizontal/>
              </border>
            </x14:dxf>
          </x14:cfRule>
          <x14:cfRule type="expression" priority="1701" stopIfTrue="1" id="{D7DBACD4-2A3F-446A-8278-ABF6D1D617EE}">
            <xm:f>$I355=DADOS!$AE$9</xm:f>
            <x14:dxf>
              <font>
                <b/>
                <i val="0"/>
                <color theme="0"/>
              </font>
              <fill>
                <patternFill>
                  <bgColor theme="8"/>
                </patternFill>
              </fill>
            </x14:dxf>
          </x14:cfRule>
          <xm:sqref>L355:M355</xm:sqref>
        </x14:conditionalFormatting>
        <x14:conditionalFormatting xmlns:xm="http://schemas.microsoft.com/office/excel/2006/main">
          <x14:cfRule type="expression" priority="1689" stopIfTrue="1" id="{86ED477E-1334-4CA7-90C0-A547DE1BD355}">
            <xm:f>$I352=DADOS!$AE$4</xm:f>
            <x14:dxf>
              <font>
                <b/>
                <i val="0"/>
                <color theme="0"/>
              </font>
              <fill>
                <patternFill>
                  <bgColor theme="8"/>
                </patternFill>
              </fill>
            </x14:dxf>
          </x14:cfRule>
          <x14:cfRule type="expression" priority="1690" stopIfTrue="1" id="{1278B694-25B4-4B21-87B8-00F6D0C3DAC9}">
            <xm:f>$I352=DADOS!$AE$5</xm:f>
            <x14:dxf>
              <font>
                <b/>
                <i val="0"/>
              </font>
              <fill>
                <patternFill>
                  <bgColor theme="8" tint="0.39994506668294322"/>
                </patternFill>
              </fill>
            </x14:dxf>
          </x14:cfRule>
          <x14:cfRule type="expression" priority="1691" stopIfTrue="1" id="{AACAA257-D107-4729-8479-B4FD5499A58B}">
            <xm:f>$I352=DADOS!$AE$6</xm:f>
            <x14:dxf>
              <font>
                <b/>
                <i val="0"/>
              </font>
              <fill>
                <patternFill>
                  <bgColor theme="8" tint="0.59996337778862885"/>
                </patternFill>
              </fill>
            </x14:dxf>
          </x14:cfRule>
          <x14:cfRule type="expression" priority="1692" stopIfTrue="1" id="{4B058B83-E84A-405E-B258-142222B2365B}">
            <xm:f>$I352=DADOS!$AE$7</xm:f>
            <x14:dxf>
              <font>
                <b/>
                <i val="0"/>
              </font>
              <fill>
                <patternFill>
                  <bgColor theme="8" tint="0.79998168889431442"/>
                </patternFill>
              </fill>
            </x14:dxf>
          </x14:cfRule>
          <x14:cfRule type="expression" priority="1693" stopIfTrue="1" id="{AE8DC3BE-58BF-427A-8585-FC31F9131107}">
            <xm:f>$I352=DADOS!$AE$8</xm:f>
            <x14:dxf>
              <font>
                <color theme="8" tint="-0.24994659260841701"/>
              </font>
              <fill>
                <patternFill>
                  <bgColor theme="0"/>
                </patternFill>
              </fill>
              <border>
                <bottom style="thin">
                  <color rgb="FF0070C0"/>
                </bottom>
                <vertical/>
                <horizontal/>
              </border>
            </x14:dxf>
          </x14:cfRule>
          <x14:cfRule type="expression" priority="1694" stopIfTrue="1" id="{9EF4C976-3D5F-4525-AF13-B59B558F3E3F}">
            <xm:f>$I352=DADOS!$AE$9</xm:f>
            <x14:dxf>
              <font>
                <b/>
                <i val="0"/>
                <color theme="0"/>
              </font>
              <fill>
                <patternFill>
                  <bgColor theme="8"/>
                </patternFill>
              </fill>
            </x14:dxf>
          </x14:cfRule>
          <xm:sqref>U352:U354</xm:sqref>
        </x14:conditionalFormatting>
        <x14:conditionalFormatting xmlns:xm="http://schemas.microsoft.com/office/excel/2006/main">
          <x14:cfRule type="expression" priority="1682" stopIfTrue="1" id="{98BB32E0-6F3F-413B-B1D0-A1ECB09A0775}">
            <xm:f>$I352=DADOS!$AE$4</xm:f>
            <x14:dxf>
              <font>
                <b/>
                <i val="0"/>
                <color theme="0"/>
              </font>
              <fill>
                <patternFill>
                  <bgColor theme="8"/>
                </patternFill>
              </fill>
            </x14:dxf>
          </x14:cfRule>
          <x14:cfRule type="expression" priority="1683" stopIfTrue="1" id="{D2AD048C-FD27-4BCD-BDC5-DC67D372C1E7}">
            <xm:f>$I352=DADOS!$AE$5</xm:f>
            <x14:dxf>
              <font>
                <b/>
                <i val="0"/>
              </font>
              <fill>
                <patternFill>
                  <bgColor theme="8" tint="0.39994506668294322"/>
                </patternFill>
              </fill>
            </x14:dxf>
          </x14:cfRule>
          <x14:cfRule type="expression" priority="1684" stopIfTrue="1" id="{B922A8BC-19ED-45A0-9B9F-7B65A195FAB6}">
            <xm:f>$I352=DADOS!$AE$6</xm:f>
            <x14:dxf>
              <font>
                <b/>
                <i val="0"/>
              </font>
              <fill>
                <patternFill>
                  <bgColor theme="8" tint="0.59996337778862885"/>
                </patternFill>
              </fill>
            </x14:dxf>
          </x14:cfRule>
          <x14:cfRule type="expression" priority="1685" stopIfTrue="1" id="{ADEA61DC-43A6-4488-BBF0-91E7A5FA947A}">
            <xm:f>$I352=DADOS!$AE$7</xm:f>
            <x14:dxf>
              <font>
                <b/>
                <i val="0"/>
              </font>
              <fill>
                <patternFill>
                  <bgColor theme="8" tint="0.79998168889431442"/>
                </patternFill>
              </fill>
            </x14:dxf>
          </x14:cfRule>
          <x14:cfRule type="expression" priority="1686" stopIfTrue="1" id="{06C1C78C-FACD-48B9-BD88-3B22147A803A}">
            <xm:f>$I352=DADOS!$AE$8</xm:f>
            <x14:dxf>
              <font>
                <color theme="8" tint="-0.24994659260841701"/>
              </font>
              <fill>
                <patternFill>
                  <bgColor theme="0"/>
                </patternFill>
              </fill>
              <border>
                <bottom style="thin">
                  <color rgb="FF0070C0"/>
                </bottom>
                <vertical/>
                <horizontal/>
              </border>
            </x14:dxf>
          </x14:cfRule>
          <x14:cfRule type="expression" priority="1687" stopIfTrue="1" id="{2B682B96-FF72-48C9-8A4C-114144295747}">
            <xm:f>$I352=DADOS!$AE$9</xm:f>
            <x14:dxf>
              <font>
                <b/>
                <i val="0"/>
                <color theme="0"/>
              </font>
              <fill>
                <patternFill>
                  <bgColor theme="8"/>
                </patternFill>
              </fill>
            </x14:dxf>
          </x14:cfRule>
          <xm:sqref>L352:M354</xm:sqref>
        </x14:conditionalFormatting>
        <x14:conditionalFormatting xmlns:xm="http://schemas.microsoft.com/office/excel/2006/main">
          <x14:cfRule type="expression" priority="1675" stopIfTrue="1" id="{D2880322-ED1C-4570-B1EA-D4EA7F6860B0}">
            <xm:f>$I352=DADOS!$AE$4</xm:f>
            <x14:dxf>
              <font>
                <b/>
                <i val="0"/>
                <color theme="0"/>
              </font>
              <fill>
                <patternFill>
                  <bgColor theme="8"/>
                </patternFill>
              </fill>
            </x14:dxf>
          </x14:cfRule>
          <x14:cfRule type="expression" priority="1676" stopIfTrue="1" id="{F5536BB5-A104-422B-8BF5-ECE7602F6789}">
            <xm:f>$I352=DADOS!$AE$5</xm:f>
            <x14:dxf>
              <font>
                <b/>
                <i val="0"/>
              </font>
              <fill>
                <patternFill>
                  <bgColor theme="8" tint="0.39994506668294322"/>
                </patternFill>
              </fill>
            </x14:dxf>
          </x14:cfRule>
          <x14:cfRule type="expression" priority="1677" stopIfTrue="1" id="{041FF8CD-294D-4612-890E-C6019419153C}">
            <xm:f>$I352=DADOS!$AE$6</xm:f>
            <x14:dxf>
              <font>
                <b/>
                <i val="0"/>
              </font>
              <fill>
                <patternFill>
                  <bgColor theme="8" tint="0.59996337778862885"/>
                </patternFill>
              </fill>
            </x14:dxf>
          </x14:cfRule>
          <x14:cfRule type="expression" priority="1678" stopIfTrue="1" id="{109644EC-F1B6-4294-9C48-96B8ED3DFDE1}">
            <xm:f>$I352=DADOS!$AE$7</xm:f>
            <x14:dxf>
              <font>
                <b/>
                <i val="0"/>
              </font>
              <fill>
                <patternFill>
                  <bgColor theme="8" tint="0.79998168889431442"/>
                </patternFill>
              </fill>
            </x14:dxf>
          </x14:cfRule>
          <x14:cfRule type="expression" priority="1679" stopIfTrue="1" id="{CD7F85F1-5262-4CB1-90F4-89B6C7E08D94}">
            <xm:f>$I352=DADOS!$AE$8</xm:f>
            <x14:dxf>
              <font>
                <color theme="8" tint="-0.24994659260841701"/>
              </font>
              <fill>
                <patternFill>
                  <bgColor theme="0"/>
                </patternFill>
              </fill>
              <border>
                <bottom style="thin">
                  <color rgb="FF0070C0"/>
                </bottom>
                <vertical/>
                <horizontal/>
              </border>
            </x14:dxf>
          </x14:cfRule>
          <x14:cfRule type="expression" priority="1680" stopIfTrue="1" id="{C606BE4D-23E7-4726-A5C0-F654B25508C0}">
            <xm:f>$I352=DADOS!$AE$9</xm:f>
            <x14:dxf>
              <font>
                <b/>
                <i val="0"/>
                <color theme="0"/>
              </font>
              <fill>
                <patternFill>
                  <bgColor theme="8"/>
                </patternFill>
              </fill>
            </x14:dxf>
          </x14:cfRule>
          <xm:sqref>N352</xm:sqref>
        </x14:conditionalFormatting>
        <x14:conditionalFormatting xmlns:xm="http://schemas.microsoft.com/office/excel/2006/main">
          <x14:cfRule type="expression" priority="1668" stopIfTrue="1" id="{1F5E2EDF-D774-4C9A-A0A3-0D39B76762E1}">
            <xm:f>$I353=DADOS!$AE$4</xm:f>
            <x14:dxf>
              <font>
                <b/>
                <i val="0"/>
                <color theme="0"/>
              </font>
              <fill>
                <patternFill>
                  <bgColor theme="8"/>
                </patternFill>
              </fill>
            </x14:dxf>
          </x14:cfRule>
          <x14:cfRule type="expression" priority="1669" stopIfTrue="1" id="{B40270B7-290F-4DA9-8334-F7AD0576BE71}">
            <xm:f>$I353=DADOS!$AE$5</xm:f>
            <x14:dxf>
              <font>
                <b/>
                <i val="0"/>
              </font>
              <fill>
                <patternFill>
                  <bgColor theme="8" tint="0.39994506668294322"/>
                </patternFill>
              </fill>
            </x14:dxf>
          </x14:cfRule>
          <x14:cfRule type="expression" priority="1670" stopIfTrue="1" id="{CD1628AE-5451-4575-BE86-817EB3E92CF4}">
            <xm:f>$I353=DADOS!$AE$6</xm:f>
            <x14:dxf>
              <font>
                <b/>
                <i val="0"/>
              </font>
              <fill>
                <patternFill>
                  <bgColor theme="8" tint="0.59996337778862885"/>
                </patternFill>
              </fill>
            </x14:dxf>
          </x14:cfRule>
          <x14:cfRule type="expression" priority="1671" stopIfTrue="1" id="{56B9E4DD-8AF4-4B1F-B67C-0234D9E48131}">
            <xm:f>$I353=DADOS!$AE$7</xm:f>
            <x14:dxf>
              <font>
                <b/>
                <i val="0"/>
              </font>
              <fill>
                <patternFill>
                  <bgColor theme="8" tint="0.79998168889431442"/>
                </patternFill>
              </fill>
            </x14:dxf>
          </x14:cfRule>
          <x14:cfRule type="expression" priority="1672" stopIfTrue="1" id="{3F3CB942-6044-4FBD-AAFB-D14F990B76A5}">
            <xm:f>$I353=DADOS!$AE$8</xm:f>
            <x14:dxf>
              <font>
                <color theme="8" tint="-0.24994659260841701"/>
              </font>
              <fill>
                <patternFill>
                  <bgColor theme="0"/>
                </patternFill>
              </fill>
              <border>
                <bottom style="thin">
                  <color rgb="FF0070C0"/>
                </bottom>
                <vertical/>
                <horizontal/>
              </border>
            </x14:dxf>
          </x14:cfRule>
          <x14:cfRule type="expression" priority="1673" stopIfTrue="1" id="{49901A0C-AF1B-4C5A-BEDC-8FFE0EB41294}">
            <xm:f>$I353=DADOS!$AE$9</xm:f>
            <x14:dxf>
              <font>
                <b/>
                <i val="0"/>
                <color theme="0"/>
              </font>
              <fill>
                <patternFill>
                  <bgColor theme="8"/>
                </patternFill>
              </fill>
            </x14:dxf>
          </x14:cfRule>
          <xm:sqref>N353</xm:sqref>
        </x14:conditionalFormatting>
        <x14:conditionalFormatting xmlns:xm="http://schemas.microsoft.com/office/excel/2006/main">
          <x14:cfRule type="expression" priority="1661" stopIfTrue="1" id="{7414BD65-4AAE-42AD-9D92-8CF07AC1C479}">
            <xm:f>$I527=DADOS!$AE$4</xm:f>
            <x14:dxf>
              <font>
                <b/>
                <i val="0"/>
                <color theme="0"/>
              </font>
              <fill>
                <patternFill>
                  <bgColor theme="8"/>
                </patternFill>
              </fill>
            </x14:dxf>
          </x14:cfRule>
          <x14:cfRule type="expression" priority="1662" stopIfTrue="1" id="{416B3603-2158-486B-BD9F-89E5106304B1}">
            <xm:f>$I527=DADOS!$AE$5</xm:f>
            <x14:dxf>
              <font>
                <b/>
                <i val="0"/>
              </font>
              <fill>
                <patternFill>
                  <bgColor theme="8" tint="0.39994506668294322"/>
                </patternFill>
              </fill>
            </x14:dxf>
          </x14:cfRule>
          <x14:cfRule type="expression" priority="1663" stopIfTrue="1" id="{AFD2BE35-5AB7-4D8B-9481-01D91A67399A}">
            <xm:f>$I527=DADOS!$AE$6</xm:f>
            <x14:dxf>
              <font>
                <b/>
                <i val="0"/>
              </font>
              <fill>
                <patternFill>
                  <bgColor theme="8" tint="0.59996337778862885"/>
                </patternFill>
              </fill>
            </x14:dxf>
          </x14:cfRule>
          <x14:cfRule type="expression" priority="1664" stopIfTrue="1" id="{76015772-159A-43CF-8653-F374E8A20DEE}">
            <xm:f>$I527=DADOS!$AE$7</xm:f>
            <x14:dxf>
              <font>
                <b/>
                <i val="0"/>
              </font>
              <fill>
                <patternFill>
                  <bgColor theme="8" tint="0.79998168889431442"/>
                </patternFill>
              </fill>
            </x14:dxf>
          </x14:cfRule>
          <x14:cfRule type="expression" priority="1665" stopIfTrue="1" id="{D2E099A5-5784-4F56-BACC-D44F8962300A}">
            <xm:f>$I527=DADOS!$AE$8</xm:f>
            <x14:dxf>
              <font>
                <color theme="8" tint="-0.24994659260841701"/>
              </font>
              <fill>
                <patternFill>
                  <bgColor theme="0"/>
                </patternFill>
              </fill>
              <border>
                <bottom style="thin">
                  <color rgb="FF0070C0"/>
                </bottom>
                <vertical/>
                <horizontal/>
              </border>
            </x14:dxf>
          </x14:cfRule>
          <x14:cfRule type="expression" priority="1666" stopIfTrue="1" id="{244F2A45-7E9D-4FEE-9DE3-155C720B65BD}">
            <xm:f>$I527=DADOS!$AE$9</xm:f>
            <x14:dxf>
              <font>
                <b/>
                <i val="0"/>
                <color theme="0"/>
              </font>
              <fill>
                <patternFill>
                  <bgColor theme="8"/>
                </patternFill>
              </fill>
            </x14:dxf>
          </x14:cfRule>
          <xm:sqref>M527</xm:sqref>
        </x14:conditionalFormatting>
        <x14:conditionalFormatting xmlns:xm="http://schemas.microsoft.com/office/excel/2006/main">
          <x14:cfRule type="expression" priority="1654" stopIfTrue="1" id="{965864D9-7FFA-4CE2-A7BC-B42575DA9421}">
            <xm:f>$I532=DADOS!$AE$4</xm:f>
            <x14:dxf>
              <font>
                <b/>
                <i val="0"/>
                <color theme="0"/>
              </font>
              <fill>
                <patternFill>
                  <bgColor theme="8"/>
                </patternFill>
              </fill>
            </x14:dxf>
          </x14:cfRule>
          <x14:cfRule type="expression" priority="1655" stopIfTrue="1" id="{24C54E76-280A-4E04-9994-B0304639598C}">
            <xm:f>$I532=DADOS!$AE$5</xm:f>
            <x14:dxf>
              <font>
                <b/>
                <i val="0"/>
              </font>
              <fill>
                <patternFill>
                  <bgColor theme="8" tint="0.39994506668294322"/>
                </patternFill>
              </fill>
            </x14:dxf>
          </x14:cfRule>
          <x14:cfRule type="expression" priority="1656" stopIfTrue="1" id="{6F3E486A-E340-4A9D-873F-AEC25E7AE844}">
            <xm:f>$I532=DADOS!$AE$6</xm:f>
            <x14:dxf>
              <font>
                <b/>
                <i val="0"/>
              </font>
              <fill>
                <patternFill>
                  <bgColor theme="8" tint="0.59996337778862885"/>
                </patternFill>
              </fill>
            </x14:dxf>
          </x14:cfRule>
          <x14:cfRule type="expression" priority="1657" stopIfTrue="1" id="{92851A2E-4BA6-4D21-8BA0-81483D4FD3A7}">
            <xm:f>$I532=DADOS!$AE$7</xm:f>
            <x14:dxf>
              <font>
                <b/>
                <i val="0"/>
              </font>
              <fill>
                <patternFill>
                  <bgColor theme="8" tint="0.79998168889431442"/>
                </patternFill>
              </fill>
            </x14:dxf>
          </x14:cfRule>
          <x14:cfRule type="expression" priority="1658" stopIfTrue="1" id="{8379C8B1-C577-4A4C-AF96-B5F3E147F95A}">
            <xm:f>$I532=DADOS!$AE$8</xm:f>
            <x14:dxf>
              <font>
                <color theme="8" tint="-0.24994659260841701"/>
              </font>
              <fill>
                <patternFill>
                  <bgColor theme="0"/>
                </patternFill>
              </fill>
              <border>
                <bottom style="thin">
                  <color rgb="FF0070C0"/>
                </bottom>
                <vertical/>
                <horizontal/>
              </border>
            </x14:dxf>
          </x14:cfRule>
          <x14:cfRule type="expression" priority="1659" stopIfTrue="1" id="{D32A43FC-CF9C-4872-AB93-FF937F31B45F}">
            <xm:f>$I532=DADOS!$AE$9</xm:f>
            <x14:dxf>
              <font>
                <b/>
                <i val="0"/>
                <color theme="0"/>
              </font>
              <fill>
                <patternFill>
                  <bgColor theme="8"/>
                </patternFill>
              </fill>
            </x14:dxf>
          </x14:cfRule>
          <xm:sqref>L532</xm:sqref>
        </x14:conditionalFormatting>
        <x14:conditionalFormatting xmlns:xm="http://schemas.microsoft.com/office/excel/2006/main">
          <x14:cfRule type="expression" priority="1647" stopIfTrue="1" id="{BD84858B-2AC9-44FB-BC6B-89BF0FD3BC51}">
            <xm:f>$I532=DADOS!$AE$4</xm:f>
            <x14:dxf>
              <font>
                <b/>
                <i val="0"/>
                <color theme="0"/>
              </font>
              <fill>
                <patternFill>
                  <bgColor theme="8"/>
                </patternFill>
              </fill>
            </x14:dxf>
          </x14:cfRule>
          <x14:cfRule type="expression" priority="1648" stopIfTrue="1" id="{34C6B11C-EE35-4F8B-B837-F4B9F00C568F}">
            <xm:f>$I532=DADOS!$AE$5</xm:f>
            <x14:dxf>
              <font>
                <b/>
                <i val="0"/>
              </font>
              <fill>
                <patternFill>
                  <bgColor theme="8" tint="0.39994506668294322"/>
                </patternFill>
              </fill>
            </x14:dxf>
          </x14:cfRule>
          <x14:cfRule type="expression" priority="1649" stopIfTrue="1" id="{FB92EFFD-C24D-4FB2-B734-FA277FE0405C}">
            <xm:f>$I532=DADOS!$AE$6</xm:f>
            <x14:dxf>
              <font>
                <b/>
                <i val="0"/>
              </font>
              <fill>
                <patternFill>
                  <bgColor theme="8" tint="0.59996337778862885"/>
                </patternFill>
              </fill>
            </x14:dxf>
          </x14:cfRule>
          <x14:cfRule type="expression" priority="1650" stopIfTrue="1" id="{EC13A150-89FC-4524-A6FC-3979DF22D63E}">
            <xm:f>$I532=DADOS!$AE$7</xm:f>
            <x14:dxf>
              <font>
                <b/>
                <i val="0"/>
              </font>
              <fill>
                <patternFill>
                  <bgColor theme="8" tint="0.79998168889431442"/>
                </patternFill>
              </fill>
            </x14:dxf>
          </x14:cfRule>
          <x14:cfRule type="expression" priority="1651" stopIfTrue="1" id="{3A3CB28D-8E2C-4753-BD02-BDDE6C19275C}">
            <xm:f>$I532=DADOS!$AE$8</xm:f>
            <x14:dxf>
              <font>
                <color theme="8" tint="-0.24994659260841701"/>
              </font>
              <fill>
                <patternFill>
                  <bgColor theme="0"/>
                </patternFill>
              </fill>
              <border>
                <bottom style="thin">
                  <color rgb="FF0070C0"/>
                </bottom>
                <vertical/>
                <horizontal/>
              </border>
            </x14:dxf>
          </x14:cfRule>
          <x14:cfRule type="expression" priority="1652" stopIfTrue="1" id="{8664023B-62B7-40D0-8AFA-6C1FE2ABF791}">
            <xm:f>$I532=DADOS!$AE$9</xm:f>
            <x14:dxf>
              <font>
                <b/>
                <i val="0"/>
                <color theme="0"/>
              </font>
              <fill>
                <patternFill>
                  <bgColor theme="8"/>
                </patternFill>
              </fill>
            </x14:dxf>
          </x14:cfRule>
          <xm:sqref>M532</xm:sqref>
        </x14:conditionalFormatting>
        <x14:conditionalFormatting xmlns:xm="http://schemas.microsoft.com/office/excel/2006/main">
          <x14:cfRule type="expression" priority="1640" stopIfTrue="1" id="{B9E57903-8A22-447A-A7B9-2897CF4A3D94}">
            <xm:f>$I532=DADOS!$AE$4</xm:f>
            <x14:dxf>
              <font>
                <b/>
                <i val="0"/>
                <color theme="0"/>
              </font>
              <fill>
                <patternFill>
                  <bgColor theme="8"/>
                </patternFill>
              </fill>
            </x14:dxf>
          </x14:cfRule>
          <x14:cfRule type="expression" priority="1641" stopIfTrue="1" id="{6EC96B2B-7335-4DE0-83DA-712875DA7624}">
            <xm:f>$I532=DADOS!$AE$5</xm:f>
            <x14:dxf>
              <font>
                <b/>
                <i val="0"/>
              </font>
              <fill>
                <patternFill>
                  <bgColor theme="8" tint="0.39994506668294322"/>
                </patternFill>
              </fill>
            </x14:dxf>
          </x14:cfRule>
          <x14:cfRule type="expression" priority="1642" stopIfTrue="1" id="{A0DF8EA7-E533-4E9B-AD60-A346CE85B51E}">
            <xm:f>$I532=DADOS!$AE$6</xm:f>
            <x14:dxf>
              <font>
                <b/>
                <i val="0"/>
              </font>
              <fill>
                <patternFill>
                  <bgColor theme="8" tint="0.59996337778862885"/>
                </patternFill>
              </fill>
            </x14:dxf>
          </x14:cfRule>
          <x14:cfRule type="expression" priority="1643" stopIfTrue="1" id="{9CAE5B45-5824-40B4-AAEC-23DF33D33652}">
            <xm:f>$I532=DADOS!$AE$7</xm:f>
            <x14:dxf>
              <font>
                <b/>
                <i val="0"/>
              </font>
              <fill>
                <patternFill>
                  <bgColor theme="8" tint="0.79998168889431442"/>
                </patternFill>
              </fill>
            </x14:dxf>
          </x14:cfRule>
          <x14:cfRule type="expression" priority="1644" stopIfTrue="1" id="{92696536-99B1-48E4-9F11-83039AB0249B}">
            <xm:f>$I532=DADOS!$AE$8</xm:f>
            <x14:dxf>
              <font>
                <color theme="8" tint="-0.24994659260841701"/>
              </font>
              <fill>
                <patternFill>
                  <bgColor theme="0"/>
                </patternFill>
              </fill>
              <border>
                <bottom style="thin">
                  <color rgb="FF0070C0"/>
                </bottom>
                <vertical/>
                <horizontal/>
              </border>
            </x14:dxf>
          </x14:cfRule>
          <x14:cfRule type="expression" priority="1645" stopIfTrue="1" id="{69A4665D-0888-470F-B5FD-544B0A8C6B1A}">
            <xm:f>$I532=DADOS!$AE$9</xm:f>
            <x14:dxf>
              <font>
                <b/>
                <i val="0"/>
                <color theme="0"/>
              </font>
              <fill>
                <patternFill>
                  <bgColor theme="8"/>
                </patternFill>
              </fill>
            </x14:dxf>
          </x14:cfRule>
          <xm:sqref>N532</xm:sqref>
        </x14:conditionalFormatting>
        <x14:conditionalFormatting xmlns:xm="http://schemas.microsoft.com/office/excel/2006/main">
          <x14:cfRule type="expression" priority="1633" stopIfTrue="1" id="{AD14774E-C5C9-412D-98A8-AD501160301E}">
            <xm:f>$I335=DADOS!$AE$4</xm:f>
            <x14:dxf>
              <font>
                <b/>
                <i val="0"/>
                <color theme="0"/>
              </font>
              <fill>
                <patternFill>
                  <bgColor theme="8"/>
                </patternFill>
              </fill>
            </x14:dxf>
          </x14:cfRule>
          <x14:cfRule type="expression" priority="1634" stopIfTrue="1" id="{985AA2A9-4CA4-4431-8D79-EF5D10D4B8E0}">
            <xm:f>$I335=DADOS!$AE$5</xm:f>
            <x14:dxf>
              <font>
                <b/>
                <i val="0"/>
              </font>
              <fill>
                <patternFill>
                  <bgColor theme="8" tint="0.39994506668294322"/>
                </patternFill>
              </fill>
            </x14:dxf>
          </x14:cfRule>
          <x14:cfRule type="expression" priority="1635" stopIfTrue="1" id="{1A84AD2D-582C-430E-AB25-B6D74F06805C}">
            <xm:f>$I335=DADOS!$AE$6</xm:f>
            <x14:dxf>
              <font>
                <b/>
                <i val="0"/>
              </font>
              <fill>
                <patternFill>
                  <bgColor theme="8" tint="0.59996337778862885"/>
                </patternFill>
              </fill>
            </x14:dxf>
          </x14:cfRule>
          <x14:cfRule type="expression" priority="1636" stopIfTrue="1" id="{940AE262-81C0-4B20-A147-EC44243908C2}">
            <xm:f>$I335=DADOS!$AE$7</xm:f>
            <x14:dxf>
              <font>
                <b/>
                <i val="0"/>
              </font>
              <fill>
                <patternFill>
                  <bgColor theme="8" tint="0.79998168889431442"/>
                </patternFill>
              </fill>
            </x14:dxf>
          </x14:cfRule>
          <x14:cfRule type="expression" priority="1637" stopIfTrue="1" id="{888D0FA9-65B4-47E8-B403-B327B784D6FB}">
            <xm:f>$I335=DADOS!$AE$8</xm:f>
            <x14:dxf>
              <font>
                <color theme="8" tint="-0.24994659260841701"/>
              </font>
              <fill>
                <patternFill>
                  <bgColor theme="0"/>
                </patternFill>
              </fill>
              <border>
                <bottom style="thin">
                  <color rgb="FF0070C0"/>
                </bottom>
                <vertical/>
                <horizontal/>
              </border>
            </x14:dxf>
          </x14:cfRule>
          <x14:cfRule type="expression" priority="1638" stopIfTrue="1" id="{3581F853-B134-4F2B-8264-A735D50189A8}">
            <xm:f>$I335=DADOS!$AE$9</xm:f>
            <x14:dxf>
              <font>
                <b/>
                <i val="0"/>
                <color theme="0"/>
              </font>
              <fill>
                <patternFill>
                  <bgColor theme="8"/>
                </patternFill>
              </fill>
            </x14:dxf>
          </x14:cfRule>
          <xm:sqref>L335:M339</xm:sqref>
        </x14:conditionalFormatting>
        <x14:conditionalFormatting xmlns:xm="http://schemas.microsoft.com/office/excel/2006/main">
          <x14:cfRule type="expression" priority="1626" stopIfTrue="1" id="{8A6B722B-124F-4A84-8429-1C36E8F37808}">
            <xm:f>$I335=DADOS!$AE$4</xm:f>
            <x14:dxf>
              <font>
                <b/>
                <i val="0"/>
                <color theme="0"/>
              </font>
              <fill>
                <patternFill>
                  <bgColor theme="8"/>
                </patternFill>
              </fill>
            </x14:dxf>
          </x14:cfRule>
          <x14:cfRule type="expression" priority="1627" stopIfTrue="1" id="{F759C248-A9D8-4159-A8F1-8A967C736B1B}">
            <xm:f>$I335=DADOS!$AE$5</xm:f>
            <x14:dxf>
              <font>
                <b/>
                <i val="0"/>
              </font>
              <fill>
                <patternFill>
                  <bgColor theme="8" tint="0.39994506668294322"/>
                </patternFill>
              </fill>
            </x14:dxf>
          </x14:cfRule>
          <x14:cfRule type="expression" priority="1628" stopIfTrue="1" id="{98A6D511-DE6B-4F0B-9DBE-9BEACDC909F2}">
            <xm:f>$I335=DADOS!$AE$6</xm:f>
            <x14:dxf>
              <font>
                <b/>
                <i val="0"/>
              </font>
              <fill>
                <patternFill>
                  <bgColor theme="8" tint="0.59996337778862885"/>
                </patternFill>
              </fill>
            </x14:dxf>
          </x14:cfRule>
          <x14:cfRule type="expression" priority="1629" stopIfTrue="1" id="{ECB7CD0B-EE79-4585-9302-41AFA0BE4A7C}">
            <xm:f>$I335=DADOS!$AE$7</xm:f>
            <x14:dxf>
              <font>
                <b/>
                <i val="0"/>
              </font>
              <fill>
                <patternFill>
                  <bgColor theme="8" tint="0.79998168889431442"/>
                </patternFill>
              </fill>
            </x14:dxf>
          </x14:cfRule>
          <x14:cfRule type="expression" priority="1630" stopIfTrue="1" id="{81FBF6D1-AA43-41E0-99BD-55DD76712649}">
            <xm:f>$I335=DADOS!$AE$8</xm:f>
            <x14:dxf>
              <font>
                <color theme="8" tint="-0.24994659260841701"/>
              </font>
              <fill>
                <patternFill>
                  <bgColor theme="0"/>
                </patternFill>
              </fill>
              <border>
                <bottom style="thin">
                  <color rgb="FF0070C0"/>
                </bottom>
                <vertical/>
                <horizontal/>
              </border>
            </x14:dxf>
          </x14:cfRule>
          <x14:cfRule type="expression" priority="1631" stopIfTrue="1" id="{98B6C8DF-63AD-481A-9A14-F8729675EF8B}">
            <xm:f>$I335=DADOS!$AE$9</xm:f>
            <x14:dxf>
              <font>
                <b/>
                <i val="0"/>
                <color theme="0"/>
              </font>
              <fill>
                <patternFill>
                  <bgColor theme="8"/>
                </patternFill>
              </fill>
            </x14:dxf>
          </x14:cfRule>
          <xm:sqref>N335:N339</xm:sqref>
        </x14:conditionalFormatting>
        <x14:conditionalFormatting xmlns:xm="http://schemas.microsoft.com/office/excel/2006/main">
          <x14:cfRule type="expression" priority="1612" stopIfTrue="1" id="{B46A72E5-BE60-473E-8D68-81D86252135D}">
            <xm:f>$I590=DADOS!$AE$4</xm:f>
            <x14:dxf>
              <font>
                <b/>
                <i val="0"/>
                <color theme="0"/>
              </font>
              <fill>
                <patternFill>
                  <bgColor theme="8"/>
                </patternFill>
              </fill>
            </x14:dxf>
          </x14:cfRule>
          <x14:cfRule type="expression" priority="1613" stopIfTrue="1" id="{D08998F6-CAE0-459B-B4A3-20AEAC0B6353}">
            <xm:f>$I590=DADOS!$AE$5</xm:f>
            <x14:dxf>
              <font>
                <b/>
                <i val="0"/>
              </font>
              <fill>
                <patternFill>
                  <bgColor theme="8" tint="0.39994506668294322"/>
                </patternFill>
              </fill>
            </x14:dxf>
          </x14:cfRule>
          <x14:cfRule type="expression" priority="1614" stopIfTrue="1" id="{8636B4E0-3270-4E90-8DD0-AE739360AAC1}">
            <xm:f>$I590=DADOS!$AE$6</xm:f>
            <x14:dxf>
              <font>
                <b/>
                <i val="0"/>
              </font>
              <fill>
                <patternFill>
                  <bgColor theme="8" tint="0.59996337778862885"/>
                </patternFill>
              </fill>
            </x14:dxf>
          </x14:cfRule>
          <x14:cfRule type="expression" priority="1615" stopIfTrue="1" id="{EF9D9C79-2CF9-4D60-8CAB-52A9CAC0DD63}">
            <xm:f>$I590=DADOS!$AE$7</xm:f>
            <x14:dxf>
              <font>
                <b/>
                <i val="0"/>
              </font>
              <fill>
                <patternFill>
                  <bgColor theme="8" tint="0.79998168889431442"/>
                </patternFill>
              </fill>
            </x14:dxf>
          </x14:cfRule>
          <x14:cfRule type="expression" priority="1616" stopIfTrue="1" id="{A6FAA756-204C-43AC-9161-30ED2B8B670B}">
            <xm:f>$I590=DADOS!$AE$8</xm:f>
            <x14:dxf>
              <font>
                <color theme="8" tint="-0.24994659260841701"/>
              </font>
              <fill>
                <patternFill>
                  <bgColor theme="0"/>
                </patternFill>
              </fill>
              <border>
                <bottom style="thin">
                  <color rgb="FF0070C0"/>
                </bottom>
                <vertical/>
                <horizontal/>
              </border>
            </x14:dxf>
          </x14:cfRule>
          <x14:cfRule type="expression" priority="1617" stopIfTrue="1" id="{5EF20304-867A-4F70-8581-5DDFB9F1C3C0}">
            <xm:f>$I590=DADOS!$AE$9</xm:f>
            <x14:dxf>
              <font>
                <b/>
                <i val="0"/>
                <color theme="0"/>
              </font>
              <fill>
                <patternFill>
                  <bgColor theme="8"/>
                </patternFill>
              </fill>
            </x14:dxf>
          </x14:cfRule>
          <xm:sqref>L590:M591 L593</xm:sqref>
        </x14:conditionalFormatting>
        <x14:conditionalFormatting xmlns:xm="http://schemas.microsoft.com/office/excel/2006/main">
          <x14:cfRule type="expression" priority="1605" stopIfTrue="1" id="{BB239661-AAE7-454E-9FEB-310E5D73E0AF}">
            <xm:f>$I590=DADOS!$AE$4</xm:f>
            <x14:dxf>
              <font>
                <b/>
                <i val="0"/>
                <color theme="0"/>
              </font>
              <fill>
                <patternFill>
                  <bgColor theme="8"/>
                </patternFill>
              </fill>
            </x14:dxf>
          </x14:cfRule>
          <x14:cfRule type="expression" priority="1606" stopIfTrue="1" id="{19F61EF1-51AF-4239-9368-0611697AD452}">
            <xm:f>$I590=DADOS!$AE$5</xm:f>
            <x14:dxf>
              <font>
                <b/>
                <i val="0"/>
              </font>
              <fill>
                <patternFill>
                  <bgColor theme="8" tint="0.39994506668294322"/>
                </patternFill>
              </fill>
            </x14:dxf>
          </x14:cfRule>
          <x14:cfRule type="expression" priority="1607" stopIfTrue="1" id="{C467C0CF-DD6B-40B1-B196-3C9074FA27CF}">
            <xm:f>$I590=DADOS!$AE$6</xm:f>
            <x14:dxf>
              <font>
                <b/>
                <i val="0"/>
              </font>
              <fill>
                <patternFill>
                  <bgColor theme="8" tint="0.59996337778862885"/>
                </patternFill>
              </fill>
            </x14:dxf>
          </x14:cfRule>
          <x14:cfRule type="expression" priority="1608" stopIfTrue="1" id="{997606AC-9E52-467A-9FED-B7C0C5F9810D}">
            <xm:f>$I590=DADOS!$AE$7</xm:f>
            <x14:dxf>
              <font>
                <b/>
                <i val="0"/>
              </font>
              <fill>
                <patternFill>
                  <bgColor theme="8" tint="0.79998168889431442"/>
                </patternFill>
              </fill>
            </x14:dxf>
          </x14:cfRule>
          <x14:cfRule type="expression" priority="1609" stopIfTrue="1" id="{CB0CCFD5-BD09-40F4-9F79-134B13A991AE}">
            <xm:f>$I590=DADOS!$AE$8</xm:f>
            <x14:dxf>
              <font>
                <color theme="8" tint="-0.24994659260841701"/>
              </font>
              <fill>
                <patternFill>
                  <bgColor theme="0"/>
                </patternFill>
              </fill>
              <border>
                <bottom style="thin">
                  <color rgb="FF0070C0"/>
                </bottom>
                <vertical/>
                <horizontal/>
              </border>
            </x14:dxf>
          </x14:cfRule>
          <x14:cfRule type="expression" priority="1610" stopIfTrue="1" id="{B45159B9-7C87-4074-BC3D-E545D365BC69}">
            <xm:f>$I590=DADOS!$AE$9</xm:f>
            <x14:dxf>
              <font>
                <b/>
                <i val="0"/>
                <color theme="0"/>
              </font>
              <fill>
                <patternFill>
                  <bgColor theme="8"/>
                </patternFill>
              </fill>
            </x14:dxf>
          </x14:cfRule>
          <xm:sqref>U590:U598</xm:sqref>
        </x14:conditionalFormatting>
        <x14:conditionalFormatting xmlns:xm="http://schemas.microsoft.com/office/excel/2006/main">
          <x14:cfRule type="expression" priority="1598" stopIfTrue="1" id="{E2955748-BE31-41BF-9CDE-0C57F52D49CE}">
            <xm:f>$I588=DADOS!$AE$4</xm:f>
            <x14:dxf>
              <font>
                <b/>
                <i val="0"/>
                <color theme="0"/>
              </font>
              <fill>
                <patternFill>
                  <bgColor theme="8"/>
                </patternFill>
              </fill>
            </x14:dxf>
          </x14:cfRule>
          <x14:cfRule type="expression" priority="1599" stopIfTrue="1" id="{A758791B-A7A8-4425-AC50-3E83CDB993A1}">
            <xm:f>$I588=DADOS!$AE$5</xm:f>
            <x14:dxf>
              <font>
                <b/>
                <i val="0"/>
              </font>
              <fill>
                <patternFill>
                  <bgColor theme="8" tint="0.39994506668294322"/>
                </patternFill>
              </fill>
            </x14:dxf>
          </x14:cfRule>
          <x14:cfRule type="expression" priority="1600" stopIfTrue="1" id="{A55E3DD9-B01B-4D0D-B98F-95D226E8642A}">
            <xm:f>$I588=DADOS!$AE$6</xm:f>
            <x14:dxf>
              <font>
                <b/>
                <i val="0"/>
              </font>
              <fill>
                <patternFill>
                  <bgColor theme="8" tint="0.59996337778862885"/>
                </patternFill>
              </fill>
            </x14:dxf>
          </x14:cfRule>
          <x14:cfRule type="expression" priority="1601" stopIfTrue="1" id="{3F978A59-C529-43E9-9CB8-5A5D37B994B7}">
            <xm:f>$I588=DADOS!$AE$7</xm:f>
            <x14:dxf>
              <font>
                <b/>
                <i val="0"/>
              </font>
              <fill>
                <patternFill>
                  <bgColor theme="8" tint="0.79998168889431442"/>
                </patternFill>
              </fill>
            </x14:dxf>
          </x14:cfRule>
          <x14:cfRule type="expression" priority="1602" stopIfTrue="1" id="{8F448040-55C3-41A8-9420-8D6B9978F931}">
            <xm:f>$I588=DADOS!$AE$8</xm:f>
            <x14:dxf>
              <font>
                <color theme="8" tint="-0.24994659260841701"/>
              </font>
              <fill>
                <patternFill>
                  <bgColor theme="0"/>
                </patternFill>
              </fill>
              <border>
                <bottom style="thin">
                  <color rgb="FF0070C0"/>
                </bottom>
                <vertical/>
                <horizontal/>
              </border>
            </x14:dxf>
          </x14:cfRule>
          <x14:cfRule type="expression" priority="1603" stopIfTrue="1" id="{12030B2A-9B51-418D-864F-708C091360E7}">
            <xm:f>$I588=DADOS!$AE$9</xm:f>
            <x14:dxf>
              <font>
                <b/>
                <i val="0"/>
                <color theme="0"/>
              </font>
              <fill>
                <patternFill>
                  <bgColor theme="8"/>
                </patternFill>
              </fill>
            </x14:dxf>
          </x14:cfRule>
          <xm:sqref>N588:N590</xm:sqref>
        </x14:conditionalFormatting>
        <x14:conditionalFormatting xmlns:xm="http://schemas.microsoft.com/office/excel/2006/main">
          <x14:cfRule type="expression" priority="1591" stopIfTrue="1" id="{3028D080-DB39-4C41-8293-E5C984AF70E7}">
            <xm:f>$I591=DADOS!$AE$4</xm:f>
            <x14:dxf>
              <font>
                <b/>
                <i val="0"/>
                <color theme="0"/>
              </font>
              <fill>
                <patternFill>
                  <bgColor theme="8"/>
                </patternFill>
              </fill>
            </x14:dxf>
          </x14:cfRule>
          <x14:cfRule type="expression" priority="1592" stopIfTrue="1" id="{3A197FD3-8D48-45F2-A6C9-D8F69E3495BD}">
            <xm:f>$I591=DADOS!$AE$5</xm:f>
            <x14:dxf>
              <font>
                <b/>
                <i val="0"/>
              </font>
              <fill>
                <patternFill>
                  <bgColor theme="8" tint="0.39994506668294322"/>
                </patternFill>
              </fill>
            </x14:dxf>
          </x14:cfRule>
          <x14:cfRule type="expression" priority="1593" stopIfTrue="1" id="{3ADA18C4-D16B-45FD-9CEF-A8936EF659A9}">
            <xm:f>$I591=DADOS!$AE$6</xm:f>
            <x14:dxf>
              <font>
                <b/>
                <i val="0"/>
              </font>
              <fill>
                <patternFill>
                  <bgColor theme="8" tint="0.59996337778862885"/>
                </patternFill>
              </fill>
            </x14:dxf>
          </x14:cfRule>
          <x14:cfRule type="expression" priority="1594" stopIfTrue="1" id="{BD710AA6-2B48-4619-A112-73B05147DE4E}">
            <xm:f>$I591=DADOS!$AE$7</xm:f>
            <x14:dxf>
              <font>
                <b/>
                <i val="0"/>
              </font>
              <fill>
                <patternFill>
                  <bgColor theme="8" tint="0.79998168889431442"/>
                </patternFill>
              </fill>
            </x14:dxf>
          </x14:cfRule>
          <x14:cfRule type="expression" priority="1595" stopIfTrue="1" id="{AE030E34-46A9-4468-8AAC-67553C62FDC0}">
            <xm:f>$I591=DADOS!$AE$8</xm:f>
            <x14:dxf>
              <font>
                <color theme="8" tint="-0.24994659260841701"/>
              </font>
              <fill>
                <patternFill>
                  <bgColor theme="0"/>
                </patternFill>
              </fill>
              <border>
                <bottom style="thin">
                  <color rgb="FF0070C0"/>
                </bottom>
                <vertical/>
                <horizontal/>
              </border>
            </x14:dxf>
          </x14:cfRule>
          <x14:cfRule type="expression" priority="1596" stopIfTrue="1" id="{4A7FACE3-64C0-4A4C-A878-349C6560F8FA}">
            <xm:f>$I591=DADOS!$AE$9</xm:f>
            <x14:dxf>
              <font>
                <b/>
                <i val="0"/>
                <color theme="0"/>
              </font>
              <fill>
                <patternFill>
                  <bgColor theme="8"/>
                </patternFill>
              </fill>
            </x14:dxf>
          </x14:cfRule>
          <xm:sqref>N591</xm:sqref>
        </x14:conditionalFormatting>
        <x14:conditionalFormatting xmlns:xm="http://schemas.microsoft.com/office/excel/2006/main">
          <x14:cfRule type="expression" priority="1584" stopIfTrue="1" id="{A45974DE-D9F6-430D-BC0F-9A10CC1AFF33}">
            <xm:f>$I593=DADOS!$AE$4</xm:f>
            <x14:dxf>
              <font>
                <b/>
                <i val="0"/>
                <color theme="0"/>
              </font>
              <fill>
                <patternFill>
                  <bgColor theme="8"/>
                </patternFill>
              </fill>
            </x14:dxf>
          </x14:cfRule>
          <x14:cfRule type="expression" priority="1585" stopIfTrue="1" id="{FC5E777C-2ACA-4BC8-A952-F4DBD724A1E4}">
            <xm:f>$I593=DADOS!$AE$5</xm:f>
            <x14:dxf>
              <font>
                <b/>
                <i val="0"/>
              </font>
              <fill>
                <patternFill>
                  <bgColor theme="8" tint="0.39994506668294322"/>
                </patternFill>
              </fill>
            </x14:dxf>
          </x14:cfRule>
          <x14:cfRule type="expression" priority="1586" stopIfTrue="1" id="{91D9CAE5-267C-4512-B7F2-1787A3F44F0A}">
            <xm:f>$I593=DADOS!$AE$6</xm:f>
            <x14:dxf>
              <font>
                <b/>
                <i val="0"/>
              </font>
              <fill>
                <patternFill>
                  <bgColor theme="8" tint="0.59996337778862885"/>
                </patternFill>
              </fill>
            </x14:dxf>
          </x14:cfRule>
          <x14:cfRule type="expression" priority="1587" stopIfTrue="1" id="{6C053DB6-3C37-4D9D-A316-E6973227665C}">
            <xm:f>$I593=DADOS!$AE$7</xm:f>
            <x14:dxf>
              <font>
                <b/>
                <i val="0"/>
              </font>
              <fill>
                <patternFill>
                  <bgColor theme="8" tint="0.79998168889431442"/>
                </patternFill>
              </fill>
            </x14:dxf>
          </x14:cfRule>
          <x14:cfRule type="expression" priority="1588" stopIfTrue="1" id="{894212DC-6D6D-40CE-B51B-F9FEB046A111}">
            <xm:f>$I593=DADOS!$AE$8</xm:f>
            <x14:dxf>
              <font>
                <color theme="8" tint="-0.24994659260841701"/>
              </font>
              <fill>
                <patternFill>
                  <bgColor theme="0"/>
                </patternFill>
              </fill>
              <border>
                <bottom style="thin">
                  <color rgb="FF0070C0"/>
                </bottom>
                <vertical/>
                <horizontal/>
              </border>
            </x14:dxf>
          </x14:cfRule>
          <x14:cfRule type="expression" priority="1589" stopIfTrue="1" id="{C464C46E-D148-4684-8CD8-45E28F09810B}">
            <xm:f>$I593=DADOS!$AE$9</xm:f>
            <x14:dxf>
              <font>
                <b/>
                <i val="0"/>
                <color theme="0"/>
              </font>
              <fill>
                <patternFill>
                  <bgColor theme="8"/>
                </patternFill>
              </fill>
            </x14:dxf>
          </x14:cfRule>
          <xm:sqref>N593:N595</xm:sqref>
        </x14:conditionalFormatting>
        <x14:conditionalFormatting xmlns:xm="http://schemas.microsoft.com/office/excel/2006/main">
          <x14:cfRule type="expression" priority="1577" stopIfTrue="1" id="{E2377ABF-6830-4326-8FDC-97828C19EEE3}">
            <xm:f>$I596=DADOS!$AE$4</xm:f>
            <x14:dxf>
              <font>
                <b/>
                <i val="0"/>
                <color theme="0"/>
              </font>
              <fill>
                <patternFill>
                  <bgColor theme="8"/>
                </patternFill>
              </fill>
            </x14:dxf>
          </x14:cfRule>
          <x14:cfRule type="expression" priority="1578" stopIfTrue="1" id="{AAD5D7FF-0826-4480-9C52-52DFD3720BB4}">
            <xm:f>$I596=DADOS!$AE$5</xm:f>
            <x14:dxf>
              <font>
                <b/>
                <i val="0"/>
              </font>
              <fill>
                <patternFill>
                  <bgColor theme="8" tint="0.39994506668294322"/>
                </patternFill>
              </fill>
            </x14:dxf>
          </x14:cfRule>
          <x14:cfRule type="expression" priority="1579" stopIfTrue="1" id="{544683E1-2EFF-4AE8-B335-5088CE7633B8}">
            <xm:f>$I596=DADOS!$AE$6</xm:f>
            <x14:dxf>
              <font>
                <b/>
                <i val="0"/>
              </font>
              <fill>
                <patternFill>
                  <bgColor theme="8" tint="0.59996337778862885"/>
                </patternFill>
              </fill>
            </x14:dxf>
          </x14:cfRule>
          <x14:cfRule type="expression" priority="1580" stopIfTrue="1" id="{DAF78B06-FAA0-48AD-9E7A-3B89061C8781}">
            <xm:f>$I596=DADOS!$AE$7</xm:f>
            <x14:dxf>
              <font>
                <b/>
                <i val="0"/>
              </font>
              <fill>
                <patternFill>
                  <bgColor theme="8" tint="0.79998168889431442"/>
                </patternFill>
              </fill>
            </x14:dxf>
          </x14:cfRule>
          <x14:cfRule type="expression" priority="1581" stopIfTrue="1" id="{065EF5F6-0B77-4210-A7B8-B9DF50C71126}">
            <xm:f>$I596=DADOS!$AE$8</xm:f>
            <x14:dxf>
              <font>
                <color theme="8" tint="-0.24994659260841701"/>
              </font>
              <fill>
                <patternFill>
                  <bgColor theme="0"/>
                </patternFill>
              </fill>
              <border>
                <bottom style="thin">
                  <color rgb="FF0070C0"/>
                </bottom>
                <vertical/>
                <horizontal/>
              </border>
            </x14:dxf>
          </x14:cfRule>
          <x14:cfRule type="expression" priority="1582" stopIfTrue="1" id="{19742370-1D9D-4C62-97E8-150663AD2C28}">
            <xm:f>$I596=DADOS!$AE$9</xm:f>
            <x14:dxf>
              <font>
                <b/>
                <i val="0"/>
                <color theme="0"/>
              </font>
              <fill>
                <patternFill>
                  <bgColor theme="8"/>
                </patternFill>
              </fill>
            </x14:dxf>
          </x14:cfRule>
          <xm:sqref>N596</xm:sqref>
        </x14:conditionalFormatting>
        <x14:conditionalFormatting xmlns:xm="http://schemas.microsoft.com/office/excel/2006/main">
          <x14:cfRule type="expression" priority="1570" stopIfTrue="1" id="{F101F236-6D57-4D60-BDFF-74D9CB6152A6}">
            <xm:f>$I597=DADOS!$AE$4</xm:f>
            <x14:dxf>
              <font>
                <b/>
                <i val="0"/>
                <color theme="0"/>
              </font>
              <fill>
                <patternFill>
                  <bgColor theme="8"/>
                </patternFill>
              </fill>
            </x14:dxf>
          </x14:cfRule>
          <x14:cfRule type="expression" priority="1571" stopIfTrue="1" id="{C749B890-C576-498B-B19A-51AE6E2315B7}">
            <xm:f>$I597=DADOS!$AE$5</xm:f>
            <x14:dxf>
              <font>
                <b/>
                <i val="0"/>
              </font>
              <fill>
                <patternFill>
                  <bgColor theme="8" tint="0.39994506668294322"/>
                </patternFill>
              </fill>
            </x14:dxf>
          </x14:cfRule>
          <x14:cfRule type="expression" priority="1572" stopIfTrue="1" id="{932E119A-76EB-462F-A55E-75B84DD536A9}">
            <xm:f>$I597=DADOS!$AE$6</xm:f>
            <x14:dxf>
              <font>
                <b/>
                <i val="0"/>
              </font>
              <fill>
                <patternFill>
                  <bgColor theme="8" tint="0.59996337778862885"/>
                </patternFill>
              </fill>
            </x14:dxf>
          </x14:cfRule>
          <x14:cfRule type="expression" priority="1573" stopIfTrue="1" id="{A600203A-7E6E-4930-9D27-B2D525CD2609}">
            <xm:f>$I597=DADOS!$AE$7</xm:f>
            <x14:dxf>
              <font>
                <b/>
                <i val="0"/>
              </font>
              <fill>
                <patternFill>
                  <bgColor theme="8" tint="0.79998168889431442"/>
                </patternFill>
              </fill>
            </x14:dxf>
          </x14:cfRule>
          <x14:cfRule type="expression" priority="1574" stopIfTrue="1" id="{998A6B55-1459-4DF0-83E5-ACE5F93C263D}">
            <xm:f>$I597=DADOS!$AE$8</xm:f>
            <x14:dxf>
              <font>
                <color theme="8" tint="-0.24994659260841701"/>
              </font>
              <fill>
                <patternFill>
                  <bgColor theme="0"/>
                </patternFill>
              </fill>
              <border>
                <bottom style="thin">
                  <color rgb="FF0070C0"/>
                </bottom>
                <vertical/>
                <horizontal/>
              </border>
            </x14:dxf>
          </x14:cfRule>
          <x14:cfRule type="expression" priority="1575" stopIfTrue="1" id="{A1477B7D-0BA6-4ABB-BF48-B147970FB5FA}">
            <xm:f>$I597=DADOS!$AE$9</xm:f>
            <x14:dxf>
              <font>
                <b/>
                <i val="0"/>
                <color theme="0"/>
              </font>
              <fill>
                <patternFill>
                  <bgColor theme="8"/>
                </patternFill>
              </fill>
            </x14:dxf>
          </x14:cfRule>
          <xm:sqref>N597</xm:sqref>
        </x14:conditionalFormatting>
        <x14:conditionalFormatting xmlns:xm="http://schemas.microsoft.com/office/excel/2006/main">
          <x14:cfRule type="expression" priority="1563" stopIfTrue="1" id="{F5825A60-0492-4996-98E4-7C15D1A029E4}">
            <xm:f>$I598=DADOS!$AE$4</xm:f>
            <x14:dxf>
              <font>
                <b/>
                <i val="0"/>
                <color theme="0"/>
              </font>
              <fill>
                <patternFill>
                  <bgColor theme="8"/>
                </patternFill>
              </fill>
            </x14:dxf>
          </x14:cfRule>
          <x14:cfRule type="expression" priority="1564" stopIfTrue="1" id="{79153564-A951-4CC9-A627-8E316260797F}">
            <xm:f>$I598=DADOS!$AE$5</xm:f>
            <x14:dxf>
              <font>
                <b/>
                <i val="0"/>
              </font>
              <fill>
                <patternFill>
                  <bgColor theme="8" tint="0.39994506668294322"/>
                </patternFill>
              </fill>
            </x14:dxf>
          </x14:cfRule>
          <x14:cfRule type="expression" priority="1565" stopIfTrue="1" id="{86789D14-44FC-4CD3-9A53-9BED32B61929}">
            <xm:f>$I598=DADOS!$AE$6</xm:f>
            <x14:dxf>
              <font>
                <b/>
                <i val="0"/>
              </font>
              <fill>
                <patternFill>
                  <bgColor theme="8" tint="0.59996337778862885"/>
                </patternFill>
              </fill>
            </x14:dxf>
          </x14:cfRule>
          <x14:cfRule type="expression" priority="1566" stopIfTrue="1" id="{A3B6029D-1708-4CBC-87FC-0F6FA243FDBA}">
            <xm:f>$I598=DADOS!$AE$7</xm:f>
            <x14:dxf>
              <font>
                <b/>
                <i val="0"/>
              </font>
              <fill>
                <patternFill>
                  <bgColor theme="8" tint="0.79998168889431442"/>
                </patternFill>
              </fill>
            </x14:dxf>
          </x14:cfRule>
          <x14:cfRule type="expression" priority="1567" stopIfTrue="1" id="{BCF6B66D-E4CF-4D30-AECE-3C208D74732C}">
            <xm:f>$I598=DADOS!$AE$8</xm:f>
            <x14:dxf>
              <font>
                <color theme="8" tint="-0.24994659260841701"/>
              </font>
              <fill>
                <patternFill>
                  <bgColor theme="0"/>
                </patternFill>
              </fill>
              <border>
                <bottom style="thin">
                  <color rgb="FF0070C0"/>
                </bottom>
                <vertical/>
                <horizontal/>
              </border>
            </x14:dxf>
          </x14:cfRule>
          <x14:cfRule type="expression" priority="1568" stopIfTrue="1" id="{9D72BA51-C258-4D49-8A3F-195ADEF13AE0}">
            <xm:f>$I598=DADOS!$AE$9</xm:f>
            <x14:dxf>
              <font>
                <b/>
                <i val="0"/>
                <color theme="0"/>
              </font>
              <fill>
                <patternFill>
                  <bgColor theme="8"/>
                </patternFill>
              </fill>
            </x14:dxf>
          </x14:cfRule>
          <xm:sqref>N598</xm:sqref>
        </x14:conditionalFormatting>
        <x14:conditionalFormatting xmlns:xm="http://schemas.microsoft.com/office/excel/2006/main">
          <x14:cfRule type="expression" priority="1542" stopIfTrue="1" id="{18C9C4E4-3A1A-44D9-A6E8-6B386CCE8C73}">
            <xm:f>$I618=DADOS!$AE$4</xm:f>
            <x14:dxf>
              <font>
                <b/>
                <i val="0"/>
                <color theme="0"/>
              </font>
              <fill>
                <patternFill>
                  <bgColor theme="8"/>
                </patternFill>
              </fill>
            </x14:dxf>
          </x14:cfRule>
          <x14:cfRule type="expression" priority="1543" stopIfTrue="1" id="{A485761C-B850-4339-8000-7F338FA84967}">
            <xm:f>$I618=DADOS!$AE$5</xm:f>
            <x14:dxf>
              <font>
                <b/>
                <i val="0"/>
              </font>
              <fill>
                <patternFill>
                  <bgColor theme="8" tint="0.39994506668294322"/>
                </patternFill>
              </fill>
            </x14:dxf>
          </x14:cfRule>
          <x14:cfRule type="expression" priority="1544" stopIfTrue="1" id="{8BD03DD8-741E-42DE-A496-85E396E43286}">
            <xm:f>$I618=DADOS!$AE$6</xm:f>
            <x14:dxf>
              <font>
                <b/>
                <i val="0"/>
              </font>
              <fill>
                <patternFill>
                  <bgColor theme="8" tint="0.59996337778862885"/>
                </patternFill>
              </fill>
            </x14:dxf>
          </x14:cfRule>
          <x14:cfRule type="expression" priority="1545" stopIfTrue="1" id="{982357D9-549B-4A53-B374-6A60C8EB62D5}">
            <xm:f>$I618=DADOS!$AE$7</xm:f>
            <x14:dxf>
              <font>
                <b/>
                <i val="0"/>
              </font>
              <fill>
                <patternFill>
                  <bgColor theme="8" tint="0.79998168889431442"/>
                </patternFill>
              </fill>
            </x14:dxf>
          </x14:cfRule>
          <x14:cfRule type="expression" priority="1546" stopIfTrue="1" id="{5C9E2101-A2DF-4D16-96A4-E06DCA9A0989}">
            <xm:f>$I618=DADOS!$AE$8</xm:f>
            <x14:dxf>
              <font>
                <color theme="8" tint="-0.24994659260841701"/>
              </font>
              <fill>
                <patternFill>
                  <bgColor theme="0"/>
                </patternFill>
              </fill>
              <border>
                <bottom style="thin">
                  <color rgb="FF0070C0"/>
                </bottom>
                <vertical/>
                <horizontal/>
              </border>
            </x14:dxf>
          </x14:cfRule>
          <x14:cfRule type="expression" priority="1547" stopIfTrue="1" id="{8E738A1D-36AE-4390-A754-FCDC047391A1}">
            <xm:f>$I618=DADOS!$AE$9</xm:f>
            <x14:dxf>
              <font>
                <b/>
                <i val="0"/>
                <color theme="0"/>
              </font>
              <fill>
                <patternFill>
                  <bgColor theme="8"/>
                </patternFill>
              </fill>
            </x14:dxf>
          </x14:cfRule>
          <xm:sqref>N618:N619</xm:sqref>
        </x14:conditionalFormatting>
        <x14:conditionalFormatting xmlns:xm="http://schemas.microsoft.com/office/excel/2006/main">
          <x14:cfRule type="expression" priority="1528" stopIfTrue="1" id="{02E96D80-3AD1-4525-84E2-0E8FCAAF4949}">
            <xm:f>$I618=DADOS!$AE$4</xm:f>
            <x14:dxf>
              <font>
                <b/>
                <i val="0"/>
                <color theme="0"/>
              </font>
              <fill>
                <patternFill>
                  <bgColor theme="8"/>
                </patternFill>
              </fill>
            </x14:dxf>
          </x14:cfRule>
          <x14:cfRule type="expression" priority="1529" stopIfTrue="1" id="{7008859A-CCDD-42C3-BA9F-8314B5AD6F4E}">
            <xm:f>$I618=DADOS!$AE$5</xm:f>
            <x14:dxf>
              <font>
                <b/>
                <i val="0"/>
              </font>
              <fill>
                <patternFill>
                  <bgColor theme="8" tint="0.39994506668294322"/>
                </patternFill>
              </fill>
            </x14:dxf>
          </x14:cfRule>
          <x14:cfRule type="expression" priority="1530" stopIfTrue="1" id="{E3AB3EBE-BC2B-4D4E-A8D0-047C4C9F7561}">
            <xm:f>$I618=DADOS!$AE$6</xm:f>
            <x14:dxf>
              <font>
                <b/>
                <i val="0"/>
              </font>
              <fill>
                <patternFill>
                  <bgColor theme="8" tint="0.59996337778862885"/>
                </patternFill>
              </fill>
            </x14:dxf>
          </x14:cfRule>
          <x14:cfRule type="expression" priority="1531" stopIfTrue="1" id="{D0CA5DF5-8E2C-440D-9BD5-5AB8BED5664D}">
            <xm:f>$I618=DADOS!$AE$7</xm:f>
            <x14:dxf>
              <font>
                <b/>
                <i val="0"/>
              </font>
              <fill>
                <patternFill>
                  <bgColor theme="8" tint="0.79998168889431442"/>
                </patternFill>
              </fill>
            </x14:dxf>
          </x14:cfRule>
          <x14:cfRule type="expression" priority="1532" stopIfTrue="1" id="{180E5793-D1F7-4773-B7E7-56F203CCB8FA}">
            <xm:f>$I618=DADOS!$AE$8</xm:f>
            <x14:dxf>
              <font>
                <color theme="8" tint="-0.24994659260841701"/>
              </font>
              <fill>
                <patternFill>
                  <bgColor theme="0"/>
                </patternFill>
              </fill>
              <border>
                <bottom style="thin">
                  <color rgb="FF0070C0"/>
                </bottom>
                <vertical/>
                <horizontal/>
              </border>
            </x14:dxf>
          </x14:cfRule>
          <x14:cfRule type="expression" priority="1533" stopIfTrue="1" id="{29F11C3B-2630-46CA-AD4E-9DDDB2FD3542}">
            <xm:f>$I618=DADOS!$AE$9</xm:f>
            <x14:dxf>
              <font>
                <b/>
                <i val="0"/>
                <color theme="0"/>
              </font>
              <fill>
                <patternFill>
                  <bgColor theme="8"/>
                </patternFill>
              </fill>
            </x14:dxf>
          </x14:cfRule>
          <xm:sqref>U618:U619</xm:sqref>
        </x14:conditionalFormatting>
        <x14:conditionalFormatting xmlns:xm="http://schemas.microsoft.com/office/excel/2006/main">
          <x14:cfRule type="expression" priority="1514" stopIfTrue="1" id="{979C887C-08EE-48E3-BD53-6AC19B76F613}">
            <xm:f>$I646=DADOS!$AE$4</xm:f>
            <x14:dxf>
              <font>
                <b/>
                <i val="0"/>
                <color theme="0"/>
              </font>
              <fill>
                <patternFill>
                  <bgColor theme="8"/>
                </patternFill>
              </fill>
            </x14:dxf>
          </x14:cfRule>
          <x14:cfRule type="expression" priority="1515" stopIfTrue="1" id="{372FE10E-D448-4E53-9F4C-EA2503A71042}">
            <xm:f>$I646=DADOS!$AE$5</xm:f>
            <x14:dxf>
              <font>
                <b/>
                <i val="0"/>
              </font>
              <fill>
                <patternFill>
                  <bgColor theme="8" tint="0.39994506668294322"/>
                </patternFill>
              </fill>
            </x14:dxf>
          </x14:cfRule>
          <x14:cfRule type="expression" priority="1516" stopIfTrue="1" id="{B623FF74-F443-4A7F-BF52-DEE9D73B34F1}">
            <xm:f>$I646=DADOS!$AE$6</xm:f>
            <x14:dxf>
              <font>
                <b/>
                <i val="0"/>
              </font>
              <fill>
                <patternFill>
                  <bgColor theme="8" tint="0.59996337778862885"/>
                </patternFill>
              </fill>
            </x14:dxf>
          </x14:cfRule>
          <x14:cfRule type="expression" priority="1517" stopIfTrue="1" id="{FE8A0B1D-A279-4886-A55D-ED43687192E7}">
            <xm:f>$I646=DADOS!$AE$7</xm:f>
            <x14:dxf>
              <font>
                <b/>
                <i val="0"/>
              </font>
              <fill>
                <patternFill>
                  <bgColor theme="8" tint="0.79998168889431442"/>
                </patternFill>
              </fill>
            </x14:dxf>
          </x14:cfRule>
          <x14:cfRule type="expression" priority="1518" stopIfTrue="1" id="{1414455B-C074-4624-8A7B-FDAA1BCEA702}">
            <xm:f>$I646=DADOS!$AE$8</xm:f>
            <x14:dxf>
              <font>
                <color theme="8" tint="-0.24994659260841701"/>
              </font>
              <fill>
                <patternFill>
                  <bgColor theme="0"/>
                </patternFill>
              </fill>
              <border>
                <bottom style="thin">
                  <color rgb="FF0070C0"/>
                </bottom>
                <vertical/>
                <horizontal/>
              </border>
            </x14:dxf>
          </x14:cfRule>
          <x14:cfRule type="expression" priority="1519" stopIfTrue="1" id="{337F7DE6-7829-4404-8F1C-8C5881F30B6F}">
            <xm:f>$I646=DADOS!$AE$9</xm:f>
            <x14:dxf>
              <font>
                <b/>
                <i val="0"/>
                <color theme="0"/>
              </font>
              <fill>
                <patternFill>
                  <bgColor theme="8"/>
                </patternFill>
              </fill>
            </x14:dxf>
          </x14:cfRule>
          <xm:sqref>U646</xm:sqref>
        </x14:conditionalFormatting>
        <x14:conditionalFormatting xmlns:xm="http://schemas.microsoft.com/office/excel/2006/main">
          <x14:cfRule type="expression" priority="1507" stopIfTrue="1" id="{FB9010FE-EEBD-4E87-A1EE-DF32BBE8AF65}">
            <xm:f>$I366=DADOS!$AE$4</xm:f>
            <x14:dxf>
              <font>
                <b/>
                <i val="0"/>
                <color theme="0"/>
              </font>
              <fill>
                <patternFill>
                  <bgColor theme="8"/>
                </patternFill>
              </fill>
            </x14:dxf>
          </x14:cfRule>
          <x14:cfRule type="expression" priority="1508" stopIfTrue="1" id="{D8C9555E-10FC-4EFC-B5E8-C0B04AD02230}">
            <xm:f>$I366=DADOS!$AE$5</xm:f>
            <x14:dxf>
              <font>
                <b/>
                <i val="0"/>
              </font>
              <fill>
                <patternFill>
                  <bgColor theme="8" tint="0.39994506668294322"/>
                </patternFill>
              </fill>
            </x14:dxf>
          </x14:cfRule>
          <x14:cfRule type="expression" priority="1509" stopIfTrue="1" id="{0E6881FF-BA08-4A75-AB71-8AB00F4F2E2F}">
            <xm:f>$I366=DADOS!$AE$6</xm:f>
            <x14:dxf>
              <font>
                <b/>
                <i val="0"/>
              </font>
              <fill>
                <patternFill>
                  <bgColor theme="8" tint="0.59996337778862885"/>
                </patternFill>
              </fill>
            </x14:dxf>
          </x14:cfRule>
          <x14:cfRule type="expression" priority="1510" stopIfTrue="1" id="{ABBFB68F-1644-4888-B071-FBB309B268D5}">
            <xm:f>$I366=DADOS!$AE$7</xm:f>
            <x14:dxf>
              <font>
                <b/>
                <i val="0"/>
              </font>
              <fill>
                <patternFill>
                  <bgColor theme="8" tint="0.79998168889431442"/>
                </patternFill>
              </fill>
            </x14:dxf>
          </x14:cfRule>
          <x14:cfRule type="expression" priority="1511" stopIfTrue="1" id="{C8539D17-9197-4D2D-AFB8-541C39DF9550}">
            <xm:f>$I366=DADOS!$AE$8</xm:f>
            <x14:dxf>
              <font>
                <color theme="8" tint="-0.24994659260841701"/>
              </font>
              <fill>
                <patternFill>
                  <bgColor theme="0"/>
                </patternFill>
              </fill>
              <border>
                <bottom style="thin">
                  <color rgb="FF0070C0"/>
                </bottom>
                <vertical/>
                <horizontal/>
              </border>
            </x14:dxf>
          </x14:cfRule>
          <x14:cfRule type="expression" priority="1512" stopIfTrue="1" id="{A874ED4A-99E6-44CD-9636-166A3A7068E9}">
            <xm:f>$I366=DADOS!$AE$9</xm:f>
            <x14:dxf>
              <font>
                <b/>
                <i val="0"/>
                <color theme="0"/>
              </font>
              <fill>
                <patternFill>
                  <bgColor theme="8"/>
                </patternFill>
              </fill>
            </x14:dxf>
          </x14:cfRule>
          <xm:sqref>L366:M366</xm:sqref>
        </x14:conditionalFormatting>
        <x14:conditionalFormatting xmlns:xm="http://schemas.microsoft.com/office/excel/2006/main">
          <x14:cfRule type="expression" priority="1500" stopIfTrue="1" id="{BA58F106-F813-4BD4-B105-1A1DB003FE64}">
            <xm:f>$I365=DADOS!$AE$4</xm:f>
            <x14:dxf>
              <font>
                <b/>
                <i val="0"/>
                <color theme="0"/>
              </font>
              <fill>
                <patternFill>
                  <bgColor theme="8"/>
                </patternFill>
              </fill>
            </x14:dxf>
          </x14:cfRule>
          <x14:cfRule type="expression" priority="1501" stopIfTrue="1" id="{A6483298-DBCC-458E-AB11-32F4CDAD82A4}">
            <xm:f>$I365=DADOS!$AE$5</xm:f>
            <x14:dxf>
              <font>
                <b/>
                <i val="0"/>
              </font>
              <fill>
                <patternFill>
                  <bgColor theme="8" tint="0.39994506668294322"/>
                </patternFill>
              </fill>
            </x14:dxf>
          </x14:cfRule>
          <x14:cfRule type="expression" priority="1502" stopIfTrue="1" id="{51C97052-F368-44BB-ADEB-570BF6D04951}">
            <xm:f>$I365=DADOS!$AE$6</xm:f>
            <x14:dxf>
              <font>
                <b/>
                <i val="0"/>
              </font>
              <fill>
                <patternFill>
                  <bgColor theme="8" tint="0.59996337778862885"/>
                </patternFill>
              </fill>
            </x14:dxf>
          </x14:cfRule>
          <x14:cfRule type="expression" priority="1503" stopIfTrue="1" id="{5A82C07A-B59E-41A9-9848-15AB5A5EEA79}">
            <xm:f>$I365=DADOS!$AE$7</xm:f>
            <x14:dxf>
              <font>
                <b/>
                <i val="0"/>
              </font>
              <fill>
                <patternFill>
                  <bgColor theme="8" tint="0.79998168889431442"/>
                </patternFill>
              </fill>
            </x14:dxf>
          </x14:cfRule>
          <x14:cfRule type="expression" priority="1504" stopIfTrue="1" id="{7F80784E-1AAC-435C-9F52-BBEAB6B3F855}">
            <xm:f>$I365=DADOS!$AE$8</xm:f>
            <x14:dxf>
              <font>
                <color theme="8" tint="-0.24994659260841701"/>
              </font>
              <fill>
                <patternFill>
                  <bgColor theme="0"/>
                </patternFill>
              </fill>
              <border>
                <bottom style="thin">
                  <color rgb="FF0070C0"/>
                </bottom>
                <vertical/>
                <horizontal/>
              </border>
            </x14:dxf>
          </x14:cfRule>
          <x14:cfRule type="expression" priority="1505" stopIfTrue="1" id="{2209963C-1F6D-404D-BECA-6B716D7D4327}">
            <xm:f>$I365=DADOS!$AE$9</xm:f>
            <x14:dxf>
              <font>
                <b/>
                <i val="0"/>
                <color theme="0"/>
              </font>
              <fill>
                <patternFill>
                  <bgColor theme="8"/>
                </patternFill>
              </fill>
            </x14:dxf>
          </x14:cfRule>
          <xm:sqref>L365:M365</xm:sqref>
        </x14:conditionalFormatting>
        <x14:conditionalFormatting xmlns:xm="http://schemas.microsoft.com/office/excel/2006/main">
          <x14:cfRule type="expression" priority="1493" stopIfTrue="1" id="{619CA135-2556-47FD-B94F-57272D98B53E}">
            <xm:f>$I365=DADOS!$AE$4</xm:f>
            <x14:dxf>
              <font>
                <b/>
                <i val="0"/>
                <color theme="0"/>
              </font>
              <fill>
                <patternFill>
                  <bgColor theme="8"/>
                </patternFill>
              </fill>
            </x14:dxf>
          </x14:cfRule>
          <x14:cfRule type="expression" priority="1494" stopIfTrue="1" id="{338D5BA1-E3CF-447A-AD2F-66488EDF1B65}">
            <xm:f>$I365=DADOS!$AE$5</xm:f>
            <x14:dxf>
              <font>
                <b/>
                <i val="0"/>
              </font>
              <fill>
                <patternFill>
                  <bgColor theme="8" tint="0.39994506668294322"/>
                </patternFill>
              </fill>
            </x14:dxf>
          </x14:cfRule>
          <x14:cfRule type="expression" priority="1495" stopIfTrue="1" id="{9B1A7A8B-DEC8-4274-B9C1-5063D1212CD4}">
            <xm:f>$I365=DADOS!$AE$6</xm:f>
            <x14:dxf>
              <font>
                <b/>
                <i val="0"/>
              </font>
              <fill>
                <patternFill>
                  <bgColor theme="8" tint="0.59996337778862885"/>
                </patternFill>
              </fill>
            </x14:dxf>
          </x14:cfRule>
          <x14:cfRule type="expression" priority="1496" stopIfTrue="1" id="{C574B3CD-7096-457F-A1E8-1806EE3B7FB3}">
            <xm:f>$I365=DADOS!$AE$7</xm:f>
            <x14:dxf>
              <font>
                <b/>
                <i val="0"/>
              </font>
              <fill>
                <patternFill>
                  <bgColor theme="8" tint="0.79998168889431442"/>
                </patternFill>
              </fill>
            </x14:dxf>
          </x14:cfRule>
          <x14:cfRule type="expression" priority="1497" stopIfTrue="1" id="{A3309460-00C4-4B3D-91D6-4B75A5735EB1}">
            <xm:f>$I365=DADOS!$AE$8</xm:f>
            <x14:dxf>
              <font>
                <color theme="8" tint="-0.24994659260841701"/>
              </font>
              <fill>
                <patternFill>
                  <bgColor theme="0"/>
                </patternFill>
              </fill>
              <border>
                <bottom style="thin">
                  <color rgb="FF0070C0"/>
                </bottom>
                <vertical/>
                <horizontal/>
              </border>
            </x14:dxf>
          </x14:cfRule>
          <x14:cfRule type="expression" priority="1498" stopIfTrue="1" id="{23462339-0929-4543-B347-64D6E89F7C97}">
            <xm:f>$I365=DADOS!$AE$9</xm:f>
            <x14:dxf>
              <font>
                <b/>
                <i val="0"/>
                <color theme="0"/>
              </font>
              <fill>
                <patternFill>
                  <bgColor theme="8"/>
                </patternFill>
              </fill>
            </x14:dxf>
          </x14:cfRule>
          <xm:sqref>N365</xm:sqref>
        </x14:conditionalFormatting>
        <x14:conditionalFormatting xmlns:xm="http://schemas.microsoft.com/office/excel/2006/main">
          <x14:cfRule type="expression" priority="1486" stopIfTrue="1" id="{6FF0EF47-247D-46DE-B84F-DC5C6E469FDD}">
            <xm:f>$I366=DADOS!$AE$4</xm:f>
            <x14:dxf>
              <font>
                <b/>
                <i val="0"/>
                <color theme="0"/>
              </font>
              <fill>
                <patternFill>
                  <bgColor theme="8"/>
                </patternFill>
              </fill>
            </x14:dxf>
          </x14:cfRule>
          <x14:cfRule type="expression" priority="1487" stopIfTrue="1" id="{B719910B-4735-46AD-8A0E-DB882FDB4A7A}">
            <xm:f>$I366=DADOS!$AE$5</xm:f>
            <x14:dxf>
              <font>
                <b/>
                <i val="0"/>
              </font>
              <fill>
                <patternFill>
                  <bgColor theme="8" tint="0.39994506668294322"/>
                </patternFill>
              </fill>
            </x14:dxf>
          </x14:cfRule>
          <x14:cfRule type="expression" priority="1488" stopIfTrue="1" id="{F7672CE5-A72D-4BFE-BC9C-912A719BB59B}">
            <xm:f>$I366=DADOS!$AE$6</xm:f>
            <x14:dxf>
              <font>
                <b/>
                <i val="0"/>
              </font>
              <fill>
                <patternFill>
                  <bgColor theme="8" tint="0.59996337778862885"/>
                </patternFill>
              </fill>
            </x14:dxf>
          </x14:cfRule>
          <x14:cfRule type="expression" priority="1489" stopIfTrue="1" id="{3480E41C-4940-4FF1-AAC1-CCF82C811055}">
            <xm:f>$I366=DADOS!$AE$7</xm:f>
            <x14:dxf>
              <font>
                <b/>
                <i val="0"/>
              </font>
              <fill>
                <patternFill>
                  <bgColor theme="8" tint="0.79998168889431442"/>
                </patternFill>
              </fill>
            </x14:dxf>
          </x14:cfRule>
          <x14:cfRule type="expression" priority="1490" stopIfTrue="1" id="{46D176D9-2598-40C8-9B63-F6734C3C6655}">
            <xm:f>$I366=DADOS!$AE$8</xm:f>
            <x14:dxf>
              <font>
                <color theme="8" tint="-0.24994659260841701"/>
              </font>
              <fill>
                <patternFill>
                  <bgColor theme="0"/>
                </patternFill>
              </fill>
              <border>
                <bottom style="thin">
                  <color rgb="FF0070C0"/>
                </bottom>
                <vertical/>
                <horizontal/>
              </border>
            </x14:dxf>
          </x14:cfRule>
          <x14:cfRule type="expression" priority="1491" stopIfTrue="1" id="{A227F270-40FB-4609-9B8A-54165275AA27}">
            <xm:f>$I366=DADOS!$AE$9</xm:f>
            <x14:dxf>
              <font>
                <b/>
                <i val="0"/>
                <color theme="0"/>
              </font>
              <fill>
                <patternFill>
                  <bgColor theme="8"/>
                </patternFill>
              </fill>
            </x14:dxf>
          </x14:cfRule>
          <xm:sqref>N366</xm:sqref>
        </x14:conditionalFormatting>
        <x14:conditionalFormatting xmlns:xm="http://schemas.microsoft.com/office/excel/2006/main">
          <x14:cfRule type="expression" priority="1479" stopIfTrue="1" id="{7C137A1F-70B3-4009-A860-22F15288914D}">
            <xm:f>$I533=DADOS!$AE$4</xm:f>
            <x14:dxf>
              <font>
                <b/>
                <i val="0"/>
                <color theme="0"/>
              </font>
              <fill>
                <patternFill>
                  <bgColor theme="8"/>
                </patternFill>
              </fill>
            </x14:dxf>
          </x14:cfRule>
          <x14:cfRule type="expression" priority="1480" stopIfTrue="1" id="{4AD8AEE4-C85C-409D-A7CF-673D18A22A3A}">
            <xm:f>$I533=DADOS!$AE$5</xm:f>
            <x14:dxf>
              <font>
                <b/>
                <i val="0"/>
              </font>
              <fill>
                <patternFill>
                  <bgColor theme="8" tint="0.39994506668294322"/>
                </patternFill>
              </fill>
            </x14:dxf>
          </x14:cfRule>
          <x14:cfRule type="expression" priority="1481" stopIfTrue="1" id="{EF23006C-D24B-4CBE-BC3B-1C436E37A665}">
            <xm:f>$I533=DADOS!$AE$6</xm:f>
            <x14:dxf>
              <font>
                <b/>
                <i val="0"/>
              </font>
              <fill>
                <patternFill>
                  <bgColor theme="8" tint="0.59996337778862885"/>
                </patternFill>
              </fill>
            </x14:dxf>
          </x14:cfRule>
          <x14:cfRule type="expression" priority="1482" stopIfTrue="1" id="{632FA94C-BED5-4CD2-8575-F71B10CF7436}">
            <xm:f>$I533=DADOS!$AE$7</xm:f>
            <x14:dxf>
              <font>
                <b/>
                <i val="0"/>
              </font>
              <fill>
                <patternFill>
                  <bgColor theme="8" tint="0.79998168889431442"/>
                </patternFill>
              </fill>
            </x14:dxf>
          </x14:cfRule>
          <x14:cfRule type="expression" priority="1483" stopIfTrue="1" id="{A7CDA867-C502-4CBD-9EF0-66B4F307FFE7}">
            <xm:f>$I533=DADOS!$AE$8</xm:f>
            <x14:dxf>
              <font>
                <color theme="8" tint="-0.24994659260841701"/>
              </font>
              <fill>
                <patternFill>
                  <bgColor theme="0"/>
                </patternFill>
              </fill>
              <border>
                <bottom style="thin">
                  <color rgb="FF0070C0"/>
                </bottom>
                <vertical/>
                <horizontal/>
              </border>
            </x14:dxf>
          </x14:cfRule>
          <x14:cfRule type="expression" priority="1484" stopIfTrue="1" id="{D8C69E4B-37DE-4807-8CE9-74AF8A667EF7}">
            <xm:f>$I533=DADOS!$AE$9</xm:f>
            <x14:dxf>
              <font>
                <b/>
                <i val="0"/>
                <color theme="0"/>
              </font>
              <fill>
                <patternFill>
                  <bgColor theme="8"/>
                </patternFill>
              </fill>
            </x14:dxf>
          </x14:cfRule>
          <xm:sqref>L533:L535</xm:sqref>
        </x14:conditionalFormatting>
        <x14:conditionalFormatting xmlns:xm="http://schemas.microsoft.com/office/excel/2006/main">
          <x14:cfRule type="expression" priority="1472" stopIfTrue="1" id="{E95C3C29-B636-4721-97C2-44C916D7BE88}">
            <xm:f>$I533=DADOS!$AE$4</xm:f>
            <x14:dxf>
              <font>
                <b/>
                <i val="0"/>
                <color theme="0"/>
              </font>
              <fill>
                <patternFill>
                  <bgColor theme="8"/>
                </patternFill>
              </fill>
            </x14:dxf>
          </x14:cfRule>
          <x14:cfRule type="expression" priority="1473" stopIfTrue="1" id="{3377DFF6-8F2B-4F37-9268-1C73E2D390DE}">
            <xm:f>$I533=DADOS!$AE$5</xm:f>
            <x14:dxf>
              <font>
                <b/>
                <i val="0"/>
              </font>
              <fill>
                <patternFill>
                  <bgColor theme="8" tint="0.39994506668294322"/>
                </patternFill>
              </fill>
            </x14:dxf>
          </x14:cfRule>
          <x14:cfRule type="expression" priority="1474" stopIfTrue="1" id="{42C48094-39F9-4395-938B-FF3C8DD79E74}">
            <xm:f>$I533=DADOS!$AE$6</xm:f>
            <x14:dxf>
              <font>
                <b/>
                <i val="0"/>
              </font>
              <fill>
                <patternFill>
                  <bgColor theme="8" tint="0.59996337778862885"/>
                </patternFill>
              </fill>
            </x14:dxf>
          </x14:cfRule>
          <x14:cfRule type="expression" priority="1475" stopIfTrue="1" id="{3C8DB687-0232-417C-AE77-5D1BFB0BE68F}">
            <xm:f>$I533=DADOS!$AE$7</xm:f>
            <x14:dxf>
              <font>
                <b/>
                <i val="0"/>
              </font>
              <fill>
                <patternFill>
                  <bgColor theme="8" tint="0.79998168889431442"/>
                </patternFill>
              </fill>
            </x14:dxf>
          </x14:cfRule>
          <x14:cfRule type="expression" priority="1476" stopIfTrue="1" id="{1376EC5E-146F-40E9-8C66-6E6EEB277E94}">
            <xm:f>$I533=DADOS!$AE$8</xm:f>
            <x14:dxf>
              <font>
                <color theme="8" tint="-0.24994659260841701"/>
              </font>
              <fill>
                <patternFill>
                  <bgColor theme="0"/>
                </patternFill>
              </fill>
              <border>
                <bottom style="thin">
                  <color rgb="FF0070C0"/>
                </bottom>
                <vertical/>
                <horizontal/>
              </border>
            </x14:dxf>
          </x14:cfRule>
          <x14:cfRule type="expression" priority="1477" stopIfTrue="1" id="{642D0836-02FB-49F2-804D-5CF29DA841DA}">
            <xm:f>$I533=DADOS!$AE$9</xm:f>
            <x14:dxf>
              <font>
                <b/>
                <i val="0"/>
                <color theme="0"/>
              </font>
              <fill>
                <patternFill>
                  <bgColor theme="8"/>
                </patternFill>
              </fill>
            </x14:dxf>
          </x14:cfRule>
          <xm:sqref>M533:N535 N536:N540</xm:sqref>
        </x14:conditionalFormatting>
        <x14:conditionalFormatting xmlns:xm="http://schemas.microsoft.com/office/excel/2006/main">
          <x14:cfRule type="expression" priority="1465" stopIfTrue="1" id="{077F7C9E-BEE2-49DB-A4A6-B050661FD9AA}">
            <xm:f>$I368=DADOS!$AE$4</xm:f>
            <x14:dxf>
              <font>
                <b/>
                <i val="0"/>
                <color theme="0"/>
              </font>
              <fill>
                <patternFill>
                  <bgColor theme="8"/>
                </patternFill>
              </fill>
            </x14:dxf>
          </x14:cfRule>
          <x14:cfRule type="expression" priority="1466" stopIfTrue="1" id="{70D10F39-D59F-499C-B6FD-8006D74ABBFE}">
            <xm:f>$I368=DADOS!$AE$5</xm:f>
            <x14:dxf>
              <font>
                <b/>
                <i val="0"/>
              </font>
              <fill>
                <patternFill>
                  <bgColor theme="8" tint="0.39994506668294322"/>
                </patternFill>
              </fill>
            </x14:dxf>
          </x14:cfRule>
          <x14:cfRule type="expression" priority="1467" stopIfTrue="1" id="{DE439C27-1233-4D4D-9605-D3DAFB35FF37}">
            <xm:f>$I368=DADOS!$AE$6</xm:f>
            <x14:dxf>
              <font>
                <b/>
                <i val="0"/>
              </font>
              <fill>
                <patternFill>
                  <bgColor theme="8" tint="0.59996337778862885"/>
                </patternFill>
              </fill>
            </x14:dxf>
          </x14:cfRule>
          <x14:cfRule type="expression" priority="1468" stopIfTrue="1" id="{75C99FB2-9D12-49E8-84DD-3237E5357789}">
            <xm:f>$I368=DADOS!$AE$7</xm:f>
            <x14:dxf>
              <font>
                <b/>
                <i val="0"/>
              </font>
              <fill>
                <patternFill>
                  <bgColor theme="8" tint="0.79998168889431442"/>
                </patternFill>
              </fill>
            </x14:dxf>
          </x14:cfRule>
          <x14:cfRule type="expression" priority="1469" stopIfTrue="1" id="{DE66D901-524D-4A82-82FC-20F7E7B6C69C}">
            <xm:f>$I368=DADOS!$AE$8</xm:f>
            <x14:dxf>
              <font>
                <color theme="8" tint="-0.24994659260841701"/>
              </font>
              <fill>
                <patternFill>
                  <bgColor theme="0"/>
                </patternFill>
              </fill>
              <border>
                <bottom style="thin">
                  <color rgb="FF0070C0"/>
                </bottom>
                <vertical/>
                <horizontal/>
              </border>
            </x14:dxf>
          </x14:cfRule>
          <x14:cfRule type="expression" priority="1470" stopIfTrue="1" id="{ADDDE666-0425-4275-8FF2-2FCCA433E4AB}">
            <xm:f>$I368=DADOS!$AE$9</xm:f>
            <x14:dxf>
              <font>
                <b/>
                <i val="0"/>
                <color theme="0"/>
              </font>
              <fill>
                <patternFill>
                  <bgColor theme="8"/>
                </patternFill>
              </fill>
            </x14:dxf>
          </x14:cfRule>
          <xm:sqref>L368:M368</xm:sqref>
        </x14:conditionalFormatting>
        <x14:conditionalFormatting xmlns:xm="http://schemas.microsoft.com/office/excel/2006/main">
          <x14:cfRule type="expression" priority="1458" stopIfTrue="1" id="{9F2E91F5-440B-4FC4-B86D-F50A046000C5}">
            <xm:f>$I368=DADOS!$AE$4</xm:f>
            <x14:dxf>
              <font>
                <b/>
                <i val="0"/>
                <color theme="0"/>
              </font>
              <fill>
                <patternFill>
                  <bgColor theme="8"/>
                </patternFill>
              </fill>
            </x14:dxf>
          </x14:cfRule>
          <x14:cfRule type="expression" priority="1459" stopIfTrue="1" id="{54F200BB-EFBF-4347-8ABA-A4EC51587BA4}">
            <xm:f>$I368=DADOS!$AE$5</xm:f>
            <x14:dxf>
              <font>
                <b/>
                <i val="0"/>
              </font>
              <fill>
                <patternFill>
                  <bgColor theme="8" tint="0.39994506668294322"/>
                </patternFill>
              </fill>
            </x14:dxf>
          </x14:cfRule>
          <x14:cfRule type="expression" priority="1460" stopIfTrue="1" id="{A5D0126A-99CB-43C1-9905-97C3A79187F7}">
            <xm:f>$I368=DADOS!$AE$6</xm:f>
            <x14:dxf>
              <font>
                <b/>
                <i val="0"/>
              </font>
              <fill>
                <patternFill>
                  <bgColor theme="8" tint="0.59996337778862885"/>
                </patternFill>
              </fill>
            </x14:dxf>
          </x14:cfRule>
          <x14:cfRule type="expression" priority="1461" stopIfTrue="1" id="{F2B85F2A-FAFC-4436-9563-3AC21CBA0A79}">
            <xm:f>$I368=DADOS!$AE$7</xm:f>
            <x14:dxf>
              <font>
                <b/>
                <i val="0"/>
              </font>
              <fill>
                <patternFill>
                  <bgColor theme="8" tint="0.79998168889431442"/>
                </patternFill>
              </fill>
            </x14:dxf>
          </x14:cfRule>
          <x14:cfRule type="expression" priority="1462" stopIfTrue="1" id="{EF448860-D8C0-420A-8497-08CB3052A75B}">
            <xm:f>$I368=DADOS!$AE$8</xm:f>
            <x14:dxf>
              <font>
                <color theme="8" tint="-0.24994659260841701"/>
              </font>
              <fill>
                <patternFill>
                  <bgColor theme="0"/>
                </patternFill>
              </fill>
              <border>
                <bottom style="thin">
                  <color rgb="FF0070C0"/>
                </bottom>
                <vertical/>
                <horizontal/>
              </border>
            </x14:dxf>
          </x14:cfRule>
          <x14:cfRule type="expression" priority="1463" stopIfTrue="1" id="{5B397E57-662E-4F01-BCFF-7D39842665B0}">
            <xm:f>$I368=DADOS!$AE$9</xm:f>
            <x14:dxf>
              <font>
                <b/>
                <i val="0"/>
                <color theme="0"/>
              </font>
              <fill>
                <patternFill>
                  <bgColor theme="8"/>
                </patternFill>
              </fill>
            </x14:dxf>
          </x14:cfRule>
          <xm:sqref>U368</xm:sqref>
        </x14:conditionalFormatting>
        <x14:conditionalFormatting xmlns:xm="http://schemas.microsoft.com/office/excel/2006/main">
          <x14:cfRule type="expression" priority="1451" stopIfTrue="1" id="{F83CDAF3-0283-41B1-8A1B-D434A69AB05D}">
            <xm:f>$I368=DADOS!$AE$4</xm:f>
            <x14:dxf>
              <font>
                <b/>
                <i val="0"/>
                <color theme="0"/>
              </font>
              <fill>
                <patternFill>
                  <bgColor theme="8"/>
                </patternFill>
              </fill>
            </x14:dxf>
          </x14:cfRule>
          <x14:cfRule type="expression" priority="1452" stopIfTrue="1" id="{C9577C3A-1941-4121-9C2F-F279FD06E858}">
            <xm:f>$I368=DADOS!$AE$5</xm:f>
            <x14:dxf>
              <font>
                <b/>
                <i val="0"/>
              </font>
              <fill>
                <patternFill>
                  <bgColor theme="8" tint="0.39994506668294322"/>
                </patternFill>
              </fill>
            </x14:dxf>
          </x14:cfRule>
          <x14:cfRule type="expression" priority="1453" stopIfTrue="1" id="{A2BE0FDA-BF68-4EA5-954D-47E8193FB932}">
            <xm:f>$I368=DADOS!$AE$6</xm:f>
            <x14:dxf>
              <font>
                <b/>
                <i val="0"/>
              </font>
              <fill>
                <patternFill>
                  <bgColor theme="8" tint="0.59996337778862885"/>
                </patternFill>
              </fill>
            </x14:dxf>
          </x14:cfRule>
          <x14:cfRule type="expression" priority="1454" stopIfTrue="1" id="{8F648400-5B32-4D4E-A65A-8A634BAF41DB}">
            <xm:f>$I368=DADOS!$AE$7</xm:f>
            <x14:dxf>
              <font>
                <b/>
                <i val="0"/>
              </font>
              <fill>
                <patternFill>
                  <bgColor theme="8" tint="0.79998168889431442"/>
                </patternFill>
              </fill>
            </x14:dxf>
          </x14:cfRule>
          <x14:cfRule type="expression" priority="1455" stopIfTrue="1" id="{E187155E-47D1-41DC-BBC1-A0B9131E955A}">
            <xm:f>$I368=DADOS!$AE$8</xm:f>
            <x14:dxf>
              <font>
                <color theme="8" tint="-0.24994659260841701"/>
              </font>
              <fill>
                <patternFill>
                  <bgColor theme="0"/>
                </patternFill>
              </fill>
              <border>
                <bottom style="thin">
                  <color rgb="FF0070C0"/>
                </bottom>
                <vertical/>
                <horizontal/>
              </border>
            </x14:dxf>
          </x14:cfRule>
          <x14:cfRule type="expression" priority="1456" stopIfTrue="1" id="{64B67640-DD68-42A0-AEC9-55443750EAE7}">
            <xm:f>$I368=DADOS!$AE$9</xm:f>
            <x14:dxf>
              <font>
                <b/>
                <i val="0"/>
                <color theme="0"/>
              </font>
              <fill>
                <patternFill>
                  <bgColor theme="8"/>
                </patternFill>
              </fill>
            </x14:dxf>
          </x14:cfRule>
          <xm:sqref>U368</xm:sqref>
        </x14:conditionalFormatting>
        <x14:conditionalFormatting xmlns:xm="http://schemas.microsoft.com/office/excel/2006/main">
          <x14:cfRule type="expression" priority="1437" stopIfTrue="1" id="{8DCEC484-7801-494C-AE78-B7D3ECB5851A}">
            <xm:f>$I367=DADOS!$AE$4</xm:f>
            <x14:dxf>
              <font>
                <b/>
                <i val="0"/>
                <color theme="0"/>
              </font>
              <fill>
                <patternFill>
                  <bgColor theme="8"/>
                </patternFill>
              </fill>
            </x14:dxf>
          </x14:cfRule>
          <x14:cfRule type="expression" priority="1438" stopIfTrue="1" id="{5D3DD6C1-E0E1-46E3-B00E-E095EC32A489}">
            <xm:f>$I367=DADOS!$AE$5</xm:f>
            <x14:dxf>
              <font>
                <b/>
                <i val="0"/>
              </font>
              <fill>
                <patternFill>
                  <bgColor theme="8" tint="0.39994506668294322"/>
                </patternFill>
              </fill>
            </x14:dxf>
          </x14:cfRule>
          <x14:cfRule type="expression" priority="1439" stopIfTrue="1" id="{F8EB2E0A-259A-46C3-BAD3-135F53C9C53D}">
            <xm:f>$I367=DADOS!$AE$6</xm:f>
            <x14:dxf>
              <font>
                <b/>
                <i val="0"/>
              </font>
              <fill>
                <patternFill>
                  <bgColor theme="8" tint="0.59996337778862885"/>
                </patternFill>
              </fill>
            </x14:dxf>
          </x14:cfRule>
          <x14:cfRule type="expression" priority="1440" stopIfTrue="1" id="{F7E21F2D-D157-41B5-B85F-7145FD321622}">
            <xm:f>$I367=DADOS!$AE$7</xm:f>
            <x14:dxf>
              <font>
                <b/>
                <i val="0"/>
              </font>
              <fill>
                <patternFill>
                  <bgColor theme="8" tint="0.79998168889431442"/>
                </patternFill>
              </fill>
            </x14:dxf>
          </x14:cfRule>
          <x14:cfRule type="expression" priority="1441" stopIfTrue="1" id="{822723CC-ADFB-4A95-8094-4FF172BCAF90}">
            <xm:f>$I367=DADOS!$AE$8</xm:f>
            <x14:dxf>
              <font>
                <color theme="8" tint="-0.24994659260841701"/>
              </font>
              <fill>
                <patternFill>
                  <bgColor theme="0"/>
                </patternFill>
              </fill>
              <border>
                <bottom style="thin">
                  <color rgb="FF0070C0"/>
                </bottom>
                <vertical/>
                <horizontal/>
              </border>
            </x14:dxf>
          </x14:cfRule>
          <x14:cfRule type="expression" priority="1442" stopIfTrue="1" id="{BC38086A-5E77-48E6-844E-119FCCDD7FF1}">
            <xm:f>$I367=DADOS!$AE$9</xm:f>
            <x14:dxf>
              <font>
                <b/>
                <i val="0"/>
                <color theme="0"/>
              </font>
              <fill>
                <patternFill>
                  <bgColor theme="8"/>
                </patternFill>
              </fill>
            </x14:dxf>
          </x14:cfRule>
          <xm:sqref>U367</xm:sqref>
        </x14:conditionalFormatting>
        <x14:conditionalFormatting xmlns:xm="http://schemas.microsoft.com/office/excel/2006/main">
          <x14:cfRule type="expression" priority="1430" stopIfTrue="1" id="{35DDC4B7-D0F8-4F1B-887D-11CFE0F8E80B}">
            <xm:f>$I367=DADOS!$AE$4</xm:f>
            <x14:dxf>
              <font>
                <b/>
                <i val="0"/>
                <color theme="0"/>
              </font>
              <fill>
                <patternFill>
                  <bgColor theme="8"/>
                </patternFill>
              </fill>
            </x14:dxf>
          </x14:cfRule>
          <x14:cfRule type="expression" priority="1431" stopIfTrue="1" id="{28B4F178-1575-4EE0-B850-A76FA887A5FE}">
            <xm:f>$I367=DADOS!$AE$5</xm:f>
            <x14:dxf>
              <font>
                <b/>
                <i val="0"/>
              </font>
              <fill>
                <patternFill>
                  <bgColor theme="8" tint="0.39994506668294322"/>
                </patternFill>
              </fill>
            </x14:dxf>
          </x14:cfRule>
          <x14:cfRule type="expression" priority="1432" stopIfTrue="1" id="{6DB0EFBF-8344-4531-843B-A332B29EBB6D}">
            <xm:f>$I367=DADOS!$AE$6</xm:f>
            <x14:dxf>
              <font>
                <b/>
                <i val="0"/>
              </font>
              <fill>
                <patternFill>
                  <bgColor theme="8" tint="0.59996337778862885"/>
                </patternFill>
              </fill>
            </x14:dxf>
          </x14:cfRule>
          <x14:cfRule type="expression" priority="1433" stopIfTrue="1" id="{E4595664-4080-4650-ACA9-5C88A0B57EC1}">
            <xm:f>$I367=DADOS!$AE$7</xm:f>
            <x14:dxf>
              <font>
                <b/>
                <i val="0"/>
              </font>
              <fill>
                <patternFill>
                  <bgColor theme="8" tint="0.79998168889431442"/>
                </patternFill>
              </fill>
            </x14:dxf>
          </x14:cfRule>
          <x14:cfRule type="expression" priority="1434" stopIfTrue="1" id="{6CC05246-AEFB-4E9D-934C-8BF8739DB2B1}">
            <xm:f>$I367=DADOS!$AE$8</xm:f>
            <x14:dxf>
              <font>
                <color theme="8" tint="-0.24994659260841701"/>
              </font>
              <fill>
                <patternFill>
                  <bgColor theme="0"/>
                </patternFill>
              </fill>
              <border>
                <bottom style="thin">
                  <color rgb="FF0070C0"/>
                </bottom>
                <vertical/>
                <horizontal/>
              </border>
            </x14:dxf>
          </x14:cfRule>
          <x14:cfRule type="expression" priority="1435" stopIfTrue="1" id="{E1E78BCB-6299-4349-856D-C713215E94C1}">
            <xm:f>$I367=DADOS!$AE$9</xm:f>
            <x14:dxf>
              <font>
                <b/>
                <i val="0"/>
                <color theme="0"/>
              </font>
              <fill>
                <patternFill>
                  <bgColor theme="8"/>
                </patternFill>
              </fill>
            </x14:dxf>
          </x14:cfRule>
          <xm:sqref>U367</xm:sqref>
        </x14:conditionalFormatting>
        <x14:conditionalFormatting xmlns:xm="http://schemas.microsoft.com/office/excel/2006/main">
          <x14:cfRule type="expression" priority="1423" stopIfTrue="1" id="{8A9D8580-00E1-421F-B85D-0DF40D34C1BB}">
            <xm:f>$I368=DADOS!$AE$4</xm:f>
            <x14:dxf>
              <font>
                <b/>
                <i val="0"/>
                <color theme="0"/>
              </font>
              <fill>
                <patternFill>
                  <bgColor theme="8"/>
                </patternFill>
              </fill>
            </x14:dxf>
          </x14:cfRule>
          <x14:cfRule type="expression" priority="1424" stopIfTrue="1" id="{23E2C72A-AEFA-49CA-98AA-7D76458E212D}">
            <xm:f>$I368=DADOS!$AE$5</xm:f>
            <x14:dxf>
              <font>
                <b/>
                <i val="0"/>
              </font>
              <fill>
                <patternFill>
                  <bgColor theme="8" tint="0.39994506668294322"/>
                </patternFill>
              </fill>
            </x14:dxf>
          </x14:cfRule>
          <x14:cfRule type="expression" priority="1425" stopIfTrue="1" id="{50D9E0FC-276B-4A30-B2D7-AE113E669149}">
            <xm:f>$I368=DADOS!$AE$6</xm:f>
            <x14:dxf>
              <font>
                <b/>
                <i val="0"/>
              </font>
              <fill>
                <patternFill>
                  <bgColor theme="8" tint="0.59996337778862885"/>
                </patternFill>
              </fill>
            </x14:dxf>
          </x14:cfRule>
          <x14:cfRule type="expression" priority="1426" stopIfTrue="1" id="{A389DF1A-1BA5-4724-8E34-1A014DFAEBDB}">
            <xm:f>$I368=DADOS!$AE$7</xm:f>
            <x14:dxf>
              <font>
                <b/>
                <i val="0"/>
              </font>
              <fill>
                <patternFill>
                  <bgColor theme="8" tint="0.79998168889431442"/>
                </patternFill>
              </fill>
            </x14:dxf>
          </x14:cfRule>
          <x14:cfRule type="expression" priority="1427" stopIfTrue="1" id="{71433E1C-F7F5-44EE-B34F-EAA8FD9600FD}">
            <xm:f>$I368=DADOS!$AE$8</xm:f>
            <x14:dxf>
              <font>
                <color theme="8" tint="-0.24994659260841701"/>
              </font>
              <fill>
                <patternFill>
                  <bgColor theme="0"/>
                </patternFill>
              </fill>
              <border>
                <bottom style="thin">
                  <color rgb="FF0070C0"/>
                </bottom>
                <vertical/>
                <horizontal/>
              </border>
            </x14:dxf>
          </x14:cfRule>
          <x14:cfRule type="expression" priority="1428" stopIfTrue="1" id="{162030EF-90F8-4AAD-AD74-D35E68DFD1C0}">
            <xm:f>$I368=DADOS!$AE$9</xm:f>
            <x14:dxf>
              <font>
                <b/>
                <i val="0"/>
                <color theme="0"/>
              </font>
              <fill>
                <patternFill>
                  <bgColor theme="8"/>
                </patternFill>
              </fill>
            </x14:dxf>
          </x14:cfRule>
          <xm:sqref>N368</xm:sqref>
        </x14:conditionalFormatting>
        <x14:conditionalFormatting xmlns:xm="http://schemas.microsoft.com/office/excel/2006/main">
          <x14:cfRule type="expression" priority="1416" stopIfTrue="1" id="{D53D39CB-B9BE-4A34-A6FA-4993A2350A2F}">
            <xm:f>$I753=DADOS!$AE$4</xm:f>
            <x14:dxf>
              <font>
                <b/>
                <i val="0"/>
                <color theme="0"/>
              </font>
              <fill>
                <patternFill>
                  <bgColor theme="8"/>
                </patternFill>
              </fill>
            </x14:dxf>
          </x14:cfRule>
          <x14:cfRule type="expression" priority="1417" stopIfTrue="1" id="{2EF97303-AB02-4167-B006-2665EF1DBFD4}">
            <xm:f>$I753=DADOS!$AE$5</xm:f>
            <x14:dxf>
              <font>
                <b/>
                <i val="0"/>
              </font>
              <fill>
                <patternFill>
                  <bgColor theme="8" tint="0.39994506668294322"/>
                </patternFill>
              </fill>
            </x14:dxf>
          </x14:cfRule>
          <x14:cfRule type="expression" priority="1418" stopIfTrue="1" id="{38994B36-E7BC-484D-BDA2-938075209841}">
            <xm:f>$I753=DADOS!$AE$6</xm:f>
            <x14:dxf>
              <font>
                <b/>
                <i val="0"/>
              </font>
              <fill>
                <patternFill>
                  <bgColor theme="8" tint="0.59996337778862885"/>
                </patternFill>
              </fill>
            </x14:dxf>
          </x14:cfRule>
          <x14:cfRule type="expression" priority="1419" stopIfTrue="1" id="{4799EC28-CCE3-4EE6-9E1E-E37F0F13ADB7}">
            <xm:f>$I753=DADOS!$AE$7</xm:f>
            <x14:dxf>
              <font>
                <b/>
                <i val="0"/>
              </font>
              <fill>
                <patternFill>
                  <bgColor theme="8" tint="0.79998168889431442"/>
                </patternFill>
              </fill>
            </x14:dxf>
          </x14:cfRule>
          <x14:cfRule type="expression" priority="1420" stopIfTrue="1" id="{1AD4CBF0-A078-4862-B8A7-F62B4151F5EE}">
            <xm:f>$I753=DADOS!$AE$8</xm:f>
            <x14:dxf>
              <font>
                <color theme="8" tint="-0.24994659260841701"/>
              </font>
              <fill>
                <patternFill>
                  <bgColor theme="0"/>
                </patternFill>
              </fill>
              <border>
                <bottom style="thin">
                  <color rgb="FF0070C0"/>
                </bottom>
                <vertical/>
                <horizontal/>
              </border>
            </x14:dxf>
          </x14:cfRule>
          <x14:cfRule type="expression" priority="1421" stopIfTrue="1" id="{13F688D5-1D42-4F0C-96F1-E45048537BBC}">
            <xm:f>$I753=DADOS!$AE$9</xm:f>
            <x14:dxf>
              <font>
                <b/>
                <i val="0"/>
                <color theme="0"/>
              </font>
              <fill>
                <patternFill>
                  <bgColor theme="8"/>
                </patternFill>
              </fill>
            </x14:dxf>
          </x14:cfRule>
          <xm:sqref>L753</xm:sqref>
        </x14:conditionalFormatting>
        <x14:conditionalFormatting xmlns:xm="http://schemas.microsoft.com/office/excel/2006/main">
          <x14:cfRule type="expression" priority="1409" stopIfTrue="1" id="{3FED2AEE-5180-489D-9F5F-F30CE1D411A2}">
            <xm:f>$I753=DADOS!$AE$4</xm:f>
            <x14:dxf>
              <font>
                <b/>
                <i val="0"/>
                <color theme="0"/>
              </font>
              <fill>
                <patternFill>
                  <bgColor theme="8"/>
                </patternFill>
              </fill>
            </x14:dxf>
          </x14:cfRule>
          <x14:cfRule type="expression" priority="1410" stopIfTrue="1" id="{370772BC-7151-41B3-8CF7-790616DA36F1}">
            <xm:f>$I753=DADOS!$AE$5</xm:f>
            <x14:dxf>
              <font>
                <b/>
                <i val="0"/>
              </font>
              <fill>
                <patternFill>
                  <bgColor theme="8" tint="0.39994506668294322"/>
                </patternFill>
              </fill>
            </x14:dxf>
          </x14:cfRule>
          <x14:cfRule type="expression" priority="1411" stopIfTrue="1" id="{C4B3192B-9173-4A8C-8CA4-F7E1BC2FBA13}">
            <xm:f>$I753=DADOS!$AE$6</xm:f>
            <x14:dxf>
              <font>
                <b/>
                <i val="0"/>
              </font>
              <fill>
                <patternFill>
                  <bgColor theme="8" tint="0.59996337778862885"/>
                </patternFill>
              </fill>
            </x14:dxf>
          </x14:cfRule>
          <x14:cfRule type="expression" priority="1412" stopIfTrue="1" id="{AF82F617-B801-4A4D-BA13-05FCEE226EFB}">
            <xm:f>$I753=DADOS!$AE$7</xm:f>
            <x14:dxf>
              <font>
                <b/>
                <i val="0"/>
              </font>
              <fill>
                <patternFill>
                  <bgColor theme="8" tint="0.79998168889431442"/>
                </patternFill>
              </fill>
            </x14:dxf>
          </x14:cfRule>
          <x14:cfRule type="expression" priority="1413" stopIfTrue="1" id="{275AB7F8-B309-41CB-AF03-8D973B5CA6A4}">
            <xm:f>$I753=DADOS!$AE$8</xm:f>
            <x14:dxf>
              <font>
                <color theme="8" tint="-0.24994659260841701"/>
              </font>
              <fill>
                <patternFill>
                  <bgColor theme="0"/>
                </patternFill>
              </fill>
              <border>
                <bottom style="thin">
                  <color rgb="FF0070C0"/>
                </bottom>
                <vertical/>
                <horizontal/>
              </border>
            </x14:dxf>
          </x14:cfRule>
          <x14:cfRule type="expression" priority="1414" stopIfTrue="1" id="{783E9CC3-0EDB-41BE-975D-6FE953831CD5}">
            <xm:f>$I753=DADOS!$AE$9</xm:f>
            <x14:dxf>
              <font>
                <b/>
                <i val="0"/>
                <color theme="0"/>
              </font>
              <fill>
                <patternFill>
                  <bgColor theme="8"/>
                </patternFill>
              </fill>
            </x14:dxf>
          </x14:cfRule>
          <xm:sqref>U753</xm:sqref>
        </x14:conditionalFormatting>
        <x14:conditionalFormatting xmlns:xm="http://schemas.microsoft.com/office/excel/2006/main">
          <x14:cfRule type="expression" priority="1402" stopIfTrue="1" id="{C1D03039-1D22-4634-B32A-F70510957FEB}">
            <xm:f>$I753=DADOS!$AE$4</xm:f>
            <x14:dxf>
              <font>
                <b/>
                <i val="0"/>
                <color theme="0"/>
              </font>
              <fill>
                <patternFill>
                  <bgColor theme="8"/>
                </patternFill>
              </fill>
            </x14:dxf>
          </x14:cfRule>
          <x14:cfRule type="expression" priority="1403" stopIfTrue="1" id="{FD5D0AB7-30DF-4D38-9FFF-941BD6206AE4}">
            <xm:f>$I753=DADOS!$AE$5</xm:f>
            <x14:dxf>
              <font>
                <b/>
                <i val="0"/>
              </font>
              <fill>
                <patternFill>
                  <bgColor theme="8" tint="0.39994506668294322"/>
                </patternFill>
              </fill>
            </x14:dxf>
          </x14:cfRule>
          <x14:cfRule type="expression" priority="1404" stopIfTrue="1" id="{451CD13C-187C-4045-8065-8E3B88608152}">
            <xm:f>$I753=DADOS!$AE$6</xm:f>
            <x14:dxf>
              <font>
                <b/>
                <i val="0"/>
              </font>
              <fill>
                <patternFill>
                  <bgColor theme="8" tint="0.59996337778862885"/>
                </patternFill>
              </fill>
            </x14:dxf>
          </x14:cfRule>
          <x14:cfRule type="expression" priority="1405" stopIfTrue="1" id="{A4873C0D-F99B-4ECF-8639-8108DE063AC2}">
            <xm:f>$I753=DADOS!$AE$7</xm:f>
            <x14:dxf>
              <font>
                <b/>
                <i val="0"/>
              </font>
              <fill>
                <patternFill>
                  <bgColor theme="8" tint="0.79998168889431442"/>
                </patternFill>
              </fill>
            </x14:dxf>
          </x14:cfRule>
          <x14:cfRule type="expression" priority="1406" stopIfTrue="1" id="{12D15322-B068-4F7F-AF5D-69AA76C92B40}">
            <xm:f>$I753=DADOS!$AE$8</xm:f>
            <x14:dxf>
              <font>
                <color theme="8" tint="-0.24994659260841701"/>
              </font>
              <fill>
                <patternFill>
                  <bgColor theme="0"/>
                </patternFill>
              </fill>
              <border>
                <bottom style="thin">
                  <color rgb="FF0070C0"/>
                </bottom>
                <vertical/>
                <horizontal/>
              </border>
            </x14:dxf>
          </x14:cfRule>
          <x14:cfRule type="expression" priority="1407" stopIfTrue="1" id="{ADE0657B-5DE1-4AED-A814-02D28C845BB0}">
            <xm:f>$I753=DADOS!$AE$9</xm:f>
            <x14:dxf>
              <font>
                <b/>
                <i val="0"/>
                <color theme="0"/>
              </font>
              <fill>
                <patternFill>
                  <bgColor theme="8"/>
                </patternFill>
              </fill>
            </x14:dxf>
          </x14:cfRule>
          <xm:sqref>M753</xm:sqref>
        </x14:conditionalFormatting>
        <x14:conditionalFormatting xmlns:xm="http://schemas.microsoft.com/office/excel/2006/main">
          <x14:cfRule type="expression" priority="1395" stopIfTrue="1" id="{9B955102-269D-4037-A22D-26014B3D3DF5}">
            <xm:f>$I299=DADOS!$AE$4</xm:f>
            <x14:dxf>
              <font>
                <b/>
                <i val="0"/>
                <color theme="0"/>
              </font>
              <fill>
                <patternFill>
                  <bgColor theme="8"/>
                </patternFill>
              </fill>
            </x14:dxf>
          </x14:cfRule>
          <x14:cfRule type="expression" priority="1396" stopIfTrue="1" id="{D47B2004-D9BE-47A0-847A-FBBB982266DD}">
            <xm:f>$I299=DADOS!$AE$5</xm:f>
            <x14:dxf>
              <font>
                <b/>
                <i val="0"/>
              </font>
              <fill>
                <patternFill>
                  <bgColor theme="8" tint="0.39994506668294322"/>
                </patternFill>
              </fill>
            </x14:dxf>
          </x14:cfRule>
          <x14:cfRule type="expression" priority="1397" stopIfTrue="1" id="{6AD13246-2E49-4A65-92D4-A9213097D0C0}">
            <xm:f>$I299=DADOS!$AE$6</xm:f>
            <x14:dxf>
              <font>
                <b/>
                <i val="0"/>
              </font>
              <fill>
                <patternFill>
                  <bgColor theme="8" tint="0.59996337778862885"/>
                </patternFill>
              </fill>
            </x14:dxf>
          </x14:cfRule>
          <x14:cfRule type="expression" priority="1398" stopIfTrue="1" id="{C97846EB-DE72-44E0-BA22-BE1BD5E122EE}">
            <xm:f>$I299=DADOS!$AE$7</xm:f>
            <x14:dxf>
              <font>
                <b/>
                <i val="0"/>
              </font>
              <fill>
                <patternFill>
                  <bgColor theme="8" tint="0.79998168889431442"/>
                </patternFill>
              </fill>
            </x14:dxf>
          </x14:cfRule>
          <x14:cfRule type="expression" priority="1399" stopIfTrue="1" id="{6497B1D5-BB72-4BEE-AA2D-74836316F715}">
            <xm:f>$I299=DADOS!$AE$8</xm:f>
            <x14:dxf>
              <font>
                <color theme="8" tint="-0.24994659260841701"/>
              </font>
              <fill>
                <patternFill>
                  <bgColor theme="0"/>
                </patternFill>
              </fill>
              <border>
                <bottom style="thin">
                  <color rgb="FF0070C0"/>
                </bottom>
                <vertical/>
                <horizontal/>
              </border>
            </x14:dxf>
          </x14:cfRule>
          <x14:cfRule type="expression" priority="1400" stopIfTrue="1" id="{8B9D5CC2-1154-49BE-974B-DF61A6491F15}">
            <xm:f>$I299=DADOS!$AE$9</xm:f>
            <x14:dxf>
              <font>
                <b/>
                <i val="0"/>
                <color theme="0"/>
              </font>
              <fill>
                <patternFill>
                  <bgColor theme="8"/>
                </patternFill>
              </fill>
            </x14:dxf>
          </x14:cfRule>
          <xm:sqref>L299:M299</xm:sqref>
        </x14:conditionalFormatting>
        <x14:conditionalFormatting xmlns:xm="http://schemas.microsoft.com/office/excel/2006/main">
          <x14:cfRule type="expression" priority="1388" stopIfTrue="1" id="{6946CAF3-35B3-444C-9E7C-AB985D730A46}">
            <xm:f>$I294=DADOS!$AE$4</xm:f>
            <x14:dxf>
              <font>
                <b/>
                <i val="0"/>
                <color theme="0"/>
              </font>
              <fill>
                <patternFill>
                  <bgColor theme="8"/>
                </patternFill>
              </fill>
            </x14:dxf>
          </x14:cfRule>
          <x14:cfRule type="expression" priority="1389" stopIfTrue="1" id="{2CFC4DDA-D3CF-4954-B25F-08A72F25C459}">
            <xm:f>$I294=DADOS!$AE$5</xm:f>
            <x14:dxf>
              <font>
                <b/>
                <i val="0"/>
              </font>
              <fill>
                <patternFill>
                  <bgColor theme="8" tint="0.39994506668294322"/>
                </patternFill>
              </fill>
            </x14:dxf>
          </x14:cfRule>
          <x14:cfRule type="expression" priority="1390" stopIfTrue="1" id="{10063B4B-4A5A-4A9E-B0EE-376828AB7D1B}">
            <xm:f>$I294=DADOS!$AE$6</xm:f>
            <x14:dxf>
              <font>
                <b/>
                <i val="0"/>
              </font>
              <fill>
                <patternFill>
                  <bgColor theme="8" tint="0.59996337778862885"/>
                </patternFill>
              </fill>
            </x14:dxf>
          </x14:cfRule>
          <x14:cfRule type="expression" priority="1391" stopIfTrue="1" id="{EA48FDD6-C774-4457-AF34-108A29AA1A57}">
            <xm:f>$I294=DADOS!$AE$7</xm:f>
            <x14:dxf>
              <font>
                <b/>
                <i val="0"/>
              </font>
              <fill>
                <patternFill>
                  <bgColor theme="8" tint="0.79998168889431442"/>
                </patternFill>
              </fill>
            </x14:dxf>
          </x14:cfRule>
          <x14:cfRule type="expression" priority="1392" stopIfTrue="1" id="{F238617E-7263-4343-8FFA-B12F2D1BA562}">
            <xm:f>$I294=DADOS!$AE$8</xm:f>
            <x14:dxf>
              <font>
                <color theme="8" tint="-0.24994659260841701"/>
              </font>
              <fill>
                <patternFill>
                  <bgColor theme="0"/>
                </patternFill>
              </fill>
              <border>
                <bottom style="thin">
                  <color rgb="FF0070C0"/>
                </bottom>
                <vertical/>
                <horizontal/>
              </border>
            </x14:dxf>
          </x14:cfRule>
          <x14:cfRule type="expression" priority="1393" stopIfTrue="1" id="{5B8D1A32-E570-48FD-BDD5-19FC62A9CF5A}">
            <xm:f>$I294=DADOS!$AE$9</xm:f>
            <x14:dxf>
              <font>
                <b/>
                <i val="0"/>
                <color theme="0"/>
              </font>
              <fill>
                <patternFill>
                  <bgColor theme="8"/>
                </patternFill>
              </fill>
            </x14:dxf>
          </x14:cfRule>
          <xm:sqref>U294:U300</xm:sqref>
        </x14:conditionalFormatting>
        <x14:conditionalFormatting xmlns:xm="http://schemas.microsoft.com/office/excel/2006/main">
          <x14:cfRule type="expression" priority="1381" stopIfTrue="1" id="{503D79DD-40BE-4B49-B65F-F563A8C6FA81}">
            <xm:f>$I297=DADOS!$AE$4</xm:f>
            <x14:dxf>
              <font>
                <b/>
                <i val="0"/>
                <color theme="0"/>
              </font>
              <fill>
                <patternFill>
                  <bgColor theme="8"/>
                </patternFill>
              </fill>
            </x14:dxf>
          </x14:cfRule>
          <x14:cfRule type="expression" priority="1382" stopIfTrue="1" id="{7B3593D0-CB11-4358-B004-11AEC0129D6D}">
            <xm:f>$I297=DADOS!$AE$5</xm:f>
            <x14:dxf>
              <font>
                <b/>
                <i val="0"/>
              </font>
              <fill>
                <patternFill>
                  <bgColor theme="8" tint="0.39994506668294322"/>
                </patternFill>
              </fill>
            </x14:dxf>
          </x14:cfRule>
          <x14:cfRule type="expression" priority="1383" stopIfTrue="1" id="{EEC9A41E-C17C-4201-833E-C2CE1D3B62A4}">
            <xm:f>$I297=DADOS!$AE$6</xm:f>
            <x14:dxf>
              <font>
                <b/>
                <i val="0"/>
              </font>
              <fill>
                <patternFill>
                  <bgColor theme="8" tint="0.59996337778862885"/>
                </patternFill>
              </fill>
            </x14:dxf>
          </x14:cfRule>
          <x14:cfRule type="expression" priority="1384" stopIfTrue="1" id="{908BBEB9-AC36-4264-BBA5-C186FE111A47}">
            <xm:f>$I297=DADOS!$AE$7</xm:f>
            <x14:dxf>
              <font>
                <b/>
                <i val="0"/>
              </font>
              <fill>
                <patternFill>
                  <bgColor theme="8" tint="0.79998168889431442"/>
                </patternFill>
              </fill>
            </x14:dxf>
          </x14:cfRule>
          <x14:cfRule type="expression" priority="1385" stopIfTrue="1" id="{2F619FBC-9C2A-491D-A186-8726923A71B8}">
            <xm:f>$I297=DADOS!$AE$8</xm:f>
            <x14:dxf>
              <font>
                <color theme="8" tint="-0.24994659260841701"/>
              </font>
              <fill>
                <patternFill>
                  <bgColor theme="0"/>
                </patternFill>
              </fill>
              <border>
                <bottom style="thin">
                  <color rgb="FF0070C0"/>
                </bottom>
                <vertical/>
                <horizontal/>
              </border>
            </x14:dxf>
          </x14:cfRule>
          <x14:cfRule type="expression" priority="1386" stopIfTrue="1" id="{EB1F5F7B-0F6C-4C3B-9401-445EFB72736B}">
            <xm:f>$I297=DADOS!$AE$9</xm:f>
            <x14:dxf>
              <font>
                <b/>
                <i val="0"/>
                <color theme="0"/>
              </font>
              <fill>
                <patternFill>
                  <bgColor theme="8"/>
                </patternFill>
              </fill>
            </x14:dxf>
          </x14:cfRule>
          <xm:sqref>L297:M298</xm:sqref>
        </x14:conditionalFormatting>
        <x14:conditionalFormatting xmlns:xm="http://schemas.microsoft.com/office/excel/2006/main">
          <x14:cfRule type="expression" priority="1374" stopIfTrue="1" id="{2B10E83C-C972-43A6-A64B-39CB104A8FF8}">
            <xm:f>$I297=DADOS!$AE$4</xm:f>
            <x14:dxf>
              <font>
                <b/>
                <i val="0"/>
                <color theme="0"/>
              </font>
              <fill>
                <patternFill>
                  <bgColor theme="8"/>
                </patternFill>
              </fill>
            </x14:dxf>
          </x14:cfRule>
          <x14:cfRule type="expression" priority="1375" stopIfTrue="1" id="{C8E00C49-0A59-4634-8C92-C186F2FD5A9E}">
            <xm:f>$I297=DADOS!$AE$5</xm:f>
            <x14:dxf>
              <font>
                <b/>
                <i val="0"/>
              </font>
              <fill>
                <patternFill>
                  <bgColor theme="8" tint="0.39994506668294322"/>
                </patternFill>
              </fill>
            </x14:dxf>
          </x14:cfRule>
          <x14:cfRule type="expression" priority="1376" stopIfTrue="1" id="{E8FF886C-1716-4AAB-81DC-9E3C33D98091}">
            <xm:f>$I297=DADOS!$AE$6</xm:f>
            <x14:dxf>
              <font>
                <b/>
                <i val="0"/>
              </font>
              <fill>
                <patternFill>
                  <bgColor theme="8" tint="0.59996337778862885"/>
                </patternFill>
              </fill>
            </x14:dxf>
          </x14:cfRule>
          <x14:cfRule type="expression" priority="1377" stopIfTrue="1" id="{13ECFDDA-D8BE-425D-BC65-647A2273A0F0}">
            <xm:f>$I297=DADOS!$AE$7</xm:f>
            <x14:dxf>
              <font>
                <b/>
                <i val="0"/>
              </font>
              <fill>
                <patternFill>
                  <bgColor theme="8" tint="0.79998168889431442"/>
                </patternFill>
              </fill>
            </x14:dxf>
          </x14:cfRule>
          <x14:cfRule type="expression" priority="1378" stopIfTrue="1" id="{07C72103-B3F5-477E-BD89-BFC56BC692E8}">
            <xm:f>$I297=DADOS!$AE$8</xm:f>
            <x14:dxf>
              <font>
                <color theme="8" tint="-0.24994659260841701"/>
              </font>
              <fill>
                <patternFill>
                  <bgColor theme="0"/>
                </patternFill>
              </fill>
              <border>
                <bottom style="thin">
                  <color rgb="FF0070C0"/>
                </bottom>
                <vertical/>
                <horizontal/>
              </border>
            </x14:dxf>
          </x14:cfRule>
          <x14:cfRule type="expression" priority="1379" stopIfTrue="1" id="{00A93DAD-6AAC-44F1-A056-6A52774E7398}">
            <xm:f>$I297=DADOS!$AE$9</xm:f>
            <x14:dxf>
              <font>
                <b/>
                <i val="0"/>
                <color theme="0"/>
              </font>
              <fill>
                <patternFill>
                  <bgColor theme="8"/>
                </patternFill>
              </fill>
            </x14:dxf>
          </x14:cfRule>
          <xm:sqref>N297:N299</xm:sqref>
        </x14:conditionalFormatting>
        <x14:conditionalFormatting xmlns:xm="http://schemas.microsoft.com/office/excel/2006/main">
          <x14:cfRule type="expression" priority="1367" stopIfTrue="1" id="{ECC9D231-3812-4638-AEAE-8CBF5C222D81}">
            <xm:f>$I626=DADOS!$AE$4</xm:f>
            <x14:dxf>
              <font>
                <b/>
                <i val="0"/>
                <color theme="0"/>
              </font>
              <fill>
                <patternFill>
                  <bgColor theme="8"/>
                </patternFill>
              </fill>
            </x14:dxf>
          </x14:cfRule>
          <x14:cfRule type="expression" priority="1368" stopIfTrue="1" id="{9410DF30-690C-4C30-9F9F-E3AF719D5834}">
            <xm:f>$I626=DADOS!$AE$5</xm:f>
            <x14:dxf>
              <font>
                <b/>
                <i val="0"/>
              </font>
              <fill>
                <patternFill>
                  <bgColor theme="8" tint="0.39994506668294322"/>
                </patternFill>
              </fill>
            </x14:dxf>
          </x14:cfRule>
          <x14:cfRule type="expression" priority="1369" stopIfTrue="1" id="{0233686B-DA92-4148-BD60-E3867D2B402E}">
            <xm:f>$I626=DADOS!$AE$6</xm:f>
            <x14:dxf>
              <font>
                <b/>
                <i val="0"/>
              </font>
              <fill>
                <patternFill>
                  <bgColor theme="8" tint="0.59996337778862885"/>
                </patternFill>
              </fill>
            </x14:dxf>
          </x14:cfRule>
          <x14:cfRule type="expression" priority="1370" stopIfTrue="1" id="{E4C7A1C2-9787-4B7F-A11A-208AA5BD96A2}">
            <xm:f>$I626=DADOS!$AE$7</xm:f>
            <x14:dxf>
              <font>
                <b/>
                <i val="0"/>
              </font>
              <fill>
                <patternFill>
                  <bgColor theme="8" tint="0.79998168889431442"/>
                </patternFill>
              </fill>
            </x14:dxf>
          </x14:cfRule>
          <x14:cfRule type="expression" priority="1371" stopIfTrue="1" id="{CF65F9A2-592A-4396-B059-2B30B286DB75}">
            <xm:f>$I626=DADOS!$AE$8</xm:f>
            <x14:dxf>
              <font>
                <color theme="8" tint="-0.24994659260841701"/>
              </font>
              <fill>
                <patternFill>
                  <bgColor theme="0"/>
                </patternFill>
              </fill>
              <border>
                <bottom style="thin">
                  <color rgb="FF0070C0"/>
                </bottom>
                <vertical/>
                <horizontal/>
              </border>
            </x14:dxf>
          </x14:cfRule>
          <x14:cfRule type="expression" priority="1372" stopIfTrue="1" id="{532FB854-C271-4182-B553-F8BFD412C27E}">
            <xm:f>$I626=DADOS!$AE$9</xm:f>
            <x14:dxf>
              <font>
                <b/>
                <i val="0"/>
                <color theme="0"/>
              </font>
              <fill>
                <patternFill>
                  <bgColor theme="8"/>
                </patternFill>
              </fill>
            </x14:dxf>
          </x14:cfRule>
          <xm:sqref>L628 L626:M627 L629:M629</xm:sqref>
        </x14:conditionalFormatting>
        <x14:conditionalFormatting xmlns:xm="http://schemas.microsoft.com/office/excel/2006/main">
          <x14:cfRule type="expression" priority="1360" stopIfTrue="1" id="{22A7A431-77EE-4DD8-9410-620FDAACDA48}">
            <xm:f>$I626=DADOS!$AE$4</xm:f>
            <x14:dxf>
              <font>
                <b/>
                <i val="0"/>
                <color theme="0"/>
              </font>
              <fill>
                <patternFill>
                  <bgColor theme="8"/>
                </patternFill>
              </fill>
            </x14:dxf>
          </x14:cfRule>
          <x14:cfRule type="expression" priority="1361" stopIfTrue="1" id="{25846FE9-FDD9-4F55-B923-8DB95AF24601}">
            <xm:f>$I626=DADOS!$AE$5</xm:f>
            <x14:dxf>
              <font>
                <b/>
                <i val="0"/>
              </font>
              <fill>
                <patternFill>
                  <bgColor theme="8" tint="0.39994506668294322"/>
                </patternFill>
              </fill>
            </x14:dxf>
          </x14:cfRule>
          <x14:cfRule type="expression" priority="1362" stopIfTrue="1" id="{6E410435-7CB4-49B6-A631-5CB574929077}">
            <xm:f>$I626=DADOS!$AE$6</xm:f>
            <x14:dxf>
              <font>
                <b/>
                <i val="0"/>
              </font>
              <fill>
                <patternFill>
                  <bgColor theme="8" tint="0.59996337778862885"/>
                </patternFill>
              </fill>
            </x14:dxf>
          </x14:cfRule>
          <x14:cfRule type="expression" priority="1363" stopIfTrue="1" id="{AE7E387D-B5EF-4949-BCED-67C5DEAB499E}">
            <xm:f>$I626=DADOS!$AE$7</xm:f>
            <x14:dxf>
              <font>
                <b/>
                <i val="0"/>
              </font>
              <fill>
                <patternFill>
                  <bgColor theme="8" tint="0.79998168889431442"/>
                </patternFill>
              </fill>
            </x14:dxf>
          </x14:cfRule>
          <x14:cfRule type="expression" priority="1364" stopIfTrue="1" id="{F4C1E7EF-0355-434D-BEA2-0F4BD506FF80}">
            <xm:f>$I626=DADOS!$AE$8</xm:f>
            <x14:dxf>
              <font>
                <color theme="8" tint="-0.24994659260841701"/>
              </font>
              <fill>
                <patternFill>
                  <bgColor theme="0"/>
                </patternFill>
              </fill>
              <border>
                <bottom style="thin">
                  <color rgb="FF0070C0"/>
                </bottom>
                <vertical/>
                <horizontal/>
              </border>
            </x14:dxf>
          </x14:cfRule>
          <x14:cfRule type="expression" priority="1365" stopIfTrue="1" id="{31D4802A-26D7-4E60-9D29-2AA5DF78FBE3}">
            <xm:f>$I626=DADOS!$AE$9</xm:f>
            <x14:dxf>
              <font>
                <b/>
                <i val="0"/>
                <color theme="0"/>
              </font>
              <fill>
                <patternFill>
                  <bgColor theme="8"/>
                </patternFill>
              </fill>
            </x14:dxf>
          </x14:cfRule>
          <xm:sqref>U626:U627</xm:sqref>
        </x14:conditionalFormatting>
        <x14:conditionalFormatting xmlns:xm="http://schemas.microsoft.com/office/excel/2006/main">
          <x14:cfRule type="expression" priority="1353" stopIfTrue="1" id="{7082E0DA-A3E6-44CA-92EA-EE7FA1640364}">
            <xm:f>$I626=DADOS!$AE$4</xm:f>
            <x14:dxf>
              <font>
                <b/>
                <i val="0"/>
                <color theme="0"/>
              </font>
              <fill>
                <patternFill>
                  <bgColor theme="8"/>
                </patternFill>
              </fill>
            </x14:dxf>
          </x14:cfRule>
          <x14:cfRule type="expression" priority="1354" stopIfTrue="1" id="{DCD1C8E5-E925-424C-B03F-2E7F0DC92D5C}">
            <xm:f>$I626=DADOS!$AE$5</xm:f>
            <x14:dxf>
              <font>
                <b/>
                <i val="0"/>
              </font>
              <fill>
                <patternFill>
                  <bgColor theme="8" tint="0.39994506668294322"/>
                </patternFill>
              </fill>
            </x14:dxf>
          </x14:cfRule>
          <x14:cfRule type="expression" priority="1355" stopIfTrue="1" id="{2D39ED3B-02E8-4E6F-8CA1-DC4EC2889993}">
            <xm:f>$I626=DADOS!$AE$6</xm:f>
            <x14:dxf>
              <font>
                <b/>
                <i val="0"/>
              </font>
              <fill>
                <patternFill>
                  <bgColor theme="8" tint="0.59996337778862885"/>
                </patternFill>
              </fill>
            </x14:dxf>
          </x14:cfRule>
          <x14:cfRule type="expression" priority="1356" stopIfTrue="1" id="{631902DD-85B6-4632-A319-C18CD3072191}">
            <xm:f>$I626=DADOS!$AE$7</xm:f>
            <x14:dxf>
              <font>
                <b/>
                <i val="0"/>
              </font>
              <fill>
                <patternFill>
                  <bgColor theme="8" tint="0.79998168889431442"/>
                </patternFill>
              </fill>
            </x14:dxf>
          </x14:cfRule>
          <x14:cfRule type="expression" priority="1357" stopIfTrue="1" id="{F86F7C67-52F3-4D7D-A70C-6034C31CF882}">
            <xm:f>$I626=DADOS!$AE$8</xm:f>
            <x14:dxf>
              <font>
                <color theme="8" tint="-0.24994659260841701"/>
              </font>
              <fill>
                <patternFill>
                  <bgColor theme="0"/>
                </patternFill>
              </fill>
              <border>
                <bottom style="thin">
                  <color rgb="FF0070C0"/>
                </bottom>
                <vertical/>
                <horizontal/>
              </border>
            </x14:dxf>
          </x14:cfRule>
          <x14:cfRule type="expression" priority="1358" stopIfTrue="1" id="{42EE9DCF-06F5-4FA2-9523-9F8DC610CAD4}">
            <xm:f>$I626=DADOS!$AE$9</xm:f>
            <x14:dxf>
              <font>
                <b/>
                <i val="0"/>
                <color theme="0"/>
              </font>
              <fill>
                <patternFill>
                  <bgColor theme="8"/>
                </patternFill>
              </fill>
            </x14:dxf>
          </x14:cfRule>
          <xm:sqref>N626</xm:sqref>
        </x14:conditionalFormatting>
        <x14:conditionalFormatting xmlns:xm="http://schemas.microsoft.com/office/excel/2006/main">
          <x14:cfRule type="expression" priority="1346" stopIfTrue="1" id="{0A0F2A23-AA22-44F8-B355-E65870D33F08}">
            <xm:f>$I626=DADOS!$AE$4</xm:f>
            <x14:dxf>
              <font>
                <b/>
                <i val="0"/>
                <color theme="0"/>
              </font>
              <fill>
                <patternFill>
                  <bgColor theme="8"/>
                </patternFill>
              </fill>
            </x14:dxf>
          </x14:cfRule>
          <x14:cfRule type="expression" priority="1347" stopIfTrue="1" id="{8CBDB8DE-BEE4-4761-BF23-594887C1E4A5}">
            <xm:f>$I626=DADOS!$AE$5</xm:f>
            <x14:dxf>
              <font>
                <b/>
                <i val="0"/>
              </font>
              <fill>
                <patternFill>
                  <bgColor theme="8" tint="0.39994506668294322"/>
                </patternFill>
              </fill>
            </x14:dxf>
          </x14:cfRule>
          <x14:cfRule type="expression" priority="1348" stopIfTrue="1" id="{87CA24F2-12B5-429F-8E82-89FBD17EDB7C}">
            <xm:f>$I626=DADOS!$AE$6</xm:f>
            <x14:dxf>
              <font>
                <b/>
                <i val="0"/>
              </font>
              <fill>
                <patternFill>
                  <bgColor theme="8" tint="0.59996337778862885"/>
                </patternFill>
              </fill>
            </x14:dxf>
          </x14:cfRule>
          <x14:cfRule type="expression" priority="1349" stopIfTrue="1" id="{83E94905-5B24-4AF7-88D5-1DDED5040532}">
            <xm:f>$I626=DADOS!$AE$7</xm:f>
            <x14:dxf>
              <font>
                <b/>
                <i val="0"/>
              </font>
              <fill>
                <patternFill>
                  <bgColor theme="8" tint="0.79998168889431442"/>
                </patternFill>
              </fill>
            </x14:dxf>
          </x14:cfRule>
          <x14:cfRule type="expression" priority="1350" stopIfTrue="1" id="{CDE0FB93-73AC-4BA7-986F-D6C69B824F4D}">
            <xm:f>$I626=DADOS!$AE$8</xm:f>
            <x14:dxf>
              <font>
                <color theme="8" tint="-0.24994659260841701"/>
              </font>
              <fill>
                <patternFill>
                  <bgColor theme="0"/>
                </patternFill>
              </fill>
              <border>
                <bottom style="thin">
                  <color rgb="FF0070C0"/>
                </bottom>
                <vertical/>
                <horizontal/>
              </border>
            </x14:dxf>
          </x14:cfRule>
          <x14:cfRule type="expression" priority="1351" stopIfTrue="1" id="{AE8F7AFC-94BE-441E-8B5C-BED229730B6A}">
            <xm:f>$I626=DADOS!$AE$9</xm:f>
            <x14:dxf>
              <font>
                <b/>
                <i val="0"/>
                <color theme="0"/>
              </font>
              <fill>
                <patternFill>
                  <bgColor theme="8"/>
                </patternFill>
              </fill>
            </x14:dxf>
          </x14:cfRule>
          <xm:sqref>N626</xm:sqref>
        </x14:conditionalFormatting>
        <x14:conditionalFormatting xmlns:xm="http://schemas.microsoft.com/office/excel/2006/main">
          <x14:cfRule type="expression" priority="1339" stopIfTrue="1" id="{2308A224-4C3B-4DDC-ABC2-B11B0A502D49}">
            <xm:f>$I627=DADOS!$AE$4</xm:f>
            <x14:dxf>
              <font>
                <b/>
                <i val="0"/>
                <color theme="0"/>
              </font>
              <fill>
                <patternFill>
                  <bgColor theme="8"/>
                </patternFill>
              </fill>
            </x14:dxf>
          </x14:cfRule>
          <x14:cfRule type="expression" priority="1340" stopIfTrue="1" id="{6B838B19-E531-4DFB-9823-B810CF5F2330}">
            <xm:f>$I627=DADOS!$AE$5</xm:f>
            <x14:dxf>
              <font>
                <b/>
                <i val="0"/>
              </font>
              <fill>
                <patternFill>
                  <bgColor theme="8" tint="0.39994506668294322"/>
                </patternFill>
              </fill>
            </x14:dxf>
          </x14:cfRule>
          <x14:cfRule type="expression" priority="1341" stopIfTrue="1" id="{E42DACEE-D88D-46AF-A79D-790F74D46139}">
            <xm:f>$I627=DADOS!$AE$6</xm:f>
            <x14:dxf>
              <font>
                <b/>
                <i val="0"/>
              </font>
              <fill>
                <patternFill>
                  <bgColor theme="8" tint="0.59996337778862885"/>
                </patternFill>
              </fill>
            </x14:dxf>
          </x14:cfRule>
          <x14:cfRule type="expression" priority="1342" stopIfTrue="1" id="{45E99290-903F-4AEF-81C4-D79EB0005DCB}">
            <xm:f>$I627=DADOS!$AE$7</xm:f>
            <x14:dxf>
              <font>
                <b/>
                <i val="0"/>
              </font>
              <fill>
                <patternFill>
                  <bgColor theme="8" tint="0.79998168889431442"/>
                </patternFill>
              </fill>
            </x14:dxf>
          </x14:cfRule>
          <x14:cfRule type="expression" priority="1343" stopIfTrue="1" id="{D9025CC7-6D09-42BD-BAF4-003CAE34F1A7}">
            <xm:f>$I627=DADOS!$AE$8</xm:f>
            <x14:dxf>
              <font>
                <color theme="8" tint="-0.24994659260841701"/>
              </font>
              <fill>
                <patternFill>
                  <bgColor theme="0"/>
                </patternFill>
              </fill>
              <border>
                <bottom style="thin">
                  <color rgb="FF0070C0"/>
                </bottom>
                <vertical/>
                <horizontal/>
              </border>
            </x14:dxf>
          </x14:cfRule>
          <x14:cfRule type="expression" priority="1344" stopIfTrue="1" id="{17C3EA9F-3324-4B35-B072-4888A3E7B97D}">
            <xm:f>$I627=DADOS!$AE$9</xm:f>
            <x14:dxf>
              <font>
                <b/>
                <i val="0"/>
                <color theme="0"/>
              </font>
              <fill>
                <patternFill>
                  <bgColor theme="8"/>
                </patternFill>
              </fill>
            </x14:dxf>
          </x14:cfRule>
          <xm:sqref>N627</xm:sqref>
        </x14:conditionalFormatting>
        <x14:conditionalFormatting xmlns:xm="http://schemas.microsoft.com/office/excel/2006/main">
          <x14:cfRule type="expression" priority="1332" stopIfTrue="1" id="{687CB868-A17B-41A5-87EC-4C9CB882125D}">
            <xm:f>$I627=DADOS!$AE$4</xm:f>
            <x14:dxf>
              <font>
                <b/>
                <i val="0"/>
                <color theme="0"/>
              </font>
              <fill>
                <patternFill>
                  <bgColor theme="8"/>
                </patternFill>
              </fill>
            </x14:dxf>
          </x14:cfRule>
          <x14:cfRule type="expression" priority="1333" stopIfTrue="1" id="{643045B3-AB15-4C80-9276-33AC82510916}">
            <xm:f>$I627=DADOS!$AE$5</xm:f>
            <x14:dxf>
              <font>
                <b/>
                <i val="0"/>
              </font>
              <fill>
                <patternFill>
                  <bgColor theme="8" tint="0.39994506668294322"/>
                </patternFill>
              </fill>
            </x14:dxf>
          </x14:cfRule>
          <x14:cfRule type="expression" priority="1334" stopIfTrue="1" id="{6319FB96-7E11-40E7-971A-ED6925CB5461}">
            <xm:f>$I627=DADOS!$AE$6</xm:f>
            <x14:dxf>
              <font>
                <b/>
                <i val="0"/>
              </font>
              <fill>
                <patternFill>
                  <bgColor theme="8" tint="0.59996337778862885"/>
                </patternFill>
              </fill>
            </x14:dxf>
          </x14:cfRule>
          <x14:cfRule type="expression" priority="1335" stopIfTrue="1" id="{387C5858-8260-4819-97D9-E85DCADDC84B}">
            <xm:f>$I627=DADOS!$AE$7</xm:f>
            <x14:dxf>
              <font>
                <b/>
                <i val="0"/>
              </font>
              <fill>
                <patternFill>
                  <bgColor theme="8" tint="0.79998168889431442"/>
                </patternFill>
              </fill>
            </x14:dxf>
          </x14:cfRule>
          <x14:cfRule type="expression" priority="1336" stopIfTrue="1" id="{9A29E4C3-D3A0-4F33-B332-1A1BF17D081F}">
            <xm:f>$I627=DADOS!$AE$8</xm:f>
            <x14:dxf>
              <font>
                <color theme="8" tint="-0.24994659260841701"/>
              </font>
              <fill>
                <patternFill>
                  <bgColor theme="0"/>
                </patternFill>
              </fill>
              <border>
                <bottom style="thin">
                  <color rgb="FF0070C0"/>
                </bottom>
                <vertical/>
                <horizontal/>
              </border>
            </x14:dxf>
          </x14:cfRule>
          <x14:cfRule type="expression" priority="1337" stopIfTrue="1" id="{8F38ECBC-462E-4C0E-9A9F-A1602919E2C4}">
            <xm:f>$I627=DADOS!$AE$9</xm:f>
            <x14:dxf>
              <font>
                <b/>
                <i val="0"/>
                <color theme="0"/>
              </font>
              <fill>
                <patternFill>
                  <bgColor theme="8"/>
                </patternFill>
              </fill>
            </x14:dxf>
          </x14:cfRule>
          <xm:sqref>N627</xm:sqref>
        </x14:conditionalFormatting>
        <x14:conditionalFormatting xmlns:xm="http://schemas.microsoft.com/office/excel/2006/main">
          <x14:cfRule type="expression" priority="1325" stopIfTrue="1" id="{4E985147-2986-4F1C-BF97-A0368B919A27}">
            <xm:f>$I628=DADOS!$AE$4</xm:f>
            <x14:dxf>
              <font>
                <b/>
                <i val="0"/>
                <color theme="0"/>
              </font>
              <fill>
                <patternFill>
                  <bgColor theme="8"/>
                </patternFill>
              </fill>
            </x14:dxf>
          </x14:cfRule>
          <x14:cfRule type="expression" priority="1326" stopIfTrue="1" id="{E2AA84E3-43A2-42AA-992F-D2BA1A63CB8A}">
            <xm:f>$I628=DADOS!$AE$5</xm:f>
            <x14:dxf>
              <font>
                <b/>
                <i val="0"/>
              </font>
              <fill>
                <patternFill>
                  <bgColor theme="8" tint="0.39994506668294322"/>
                </patternFill>
              </fill>
            </x14:dxf>
          </x14:cfRule>
          <x14:cfRule type="expression" priority="1327" stopIfTrue="1" id="{12FFB6DA-60BC-4CF7-B9F4-1B2D400BCF8A}">
            <xm:f>$I628=DADOS!$AE$6</xm:f>
            <x14:dxf>
              <font>
                <b/>
                <i val="0"/>
              </font>
              <fill>
                <patternFill>
                  <bgColor theme="8" tint="0.59996337778862885"/>
                </patternFill>
              </fill>
            </x14:dxf>
          </x14:cfRule>
          <x14:cfRule type="expression" priority="1328" stopIfTrue="1" id="{DE61180C-E11E-4A8B-BEDA-FDE8882ABECE}">
            <xm:f>$I628=DADOS!$AE$7</xm:f>
            <x14:dxf>
              <font>
                <b/>
                <i val="0"/>
              </font>
              <fill>
                <patternFill>
                  <bgColor theme="8" tint="0.79998168889431442"/>
                </patternFill>
              </fill>
            </x14:dxf>
          </x14:cfRule>
          <x14:cfRule type="expression" priority="1329" stopIfTrue="1" id="{F838385B-64D3-4F8B-A3E8-61B5B44D47F0}">
            <xm:f>$I628=DADOS!$AE$8</xm:f>
            <x14:dxf>
              <font>
                <color theme="8" tint="-0.24994659260841701"/>
              </font>
              <fill>
                <patternFill>
                  <bgColor theme="0"/>
                </patternFill>
              </fill>
              <border>
                <bottom style="thin">
                  <color rgb="FF0070C0"/>
                </bottom>
                <vertical/>
                <horizontal/>
              </border>
            </x14:dxf>
          </x14:cfRule>
          <x14:cfRule type="expression" priority="1330" stopIfTrue="1" id="{CB54A36F-1990-4A4A-8C3C-E78E708784F8}">
            <xm:f>$I628=DADOS!$AE$9</xm:f>
            <x14:dxf>
              <font>
                <b/>
                <i val="0"/>
                <color theme="0"/>
              </font>
              <fill>
                <patternFill>
                  <bgColor theme="8"/>
                </patternFill>
              </fill>
            </x14:dxf>
          </x14:cfRule>
          <xm:sqref>U628:U629</xm:sqref>
        </x14:conditionalFormatting>
        <x14:conditionalFormatting xmlns:xm="http://schemas.microsoft.com/office/excel/2006/main">
          <x14:cfRule type="expression" priority="1318" stopIfTrue="1" id="{2A7023E4-6C32-4DEF-A677-EB7DB05B24B0}">
            <xm:f>$I630=DADOS!$AE$4</xm:f>
            <x14:dxf>
              <font>
                <b/>
                <i val="0"/>
                <color theme="0"/>
              </font>
              <fill>
                <patternFill>
                  <bgColor theme="8"/>
                </patternFill>
              </fill>
            </x14:dxf>
          </x14:cfRule>
          <x14:cfRule type="expression" priority="1319" stopIfTrue="1" id="{EC3C2798-655D-4D98-BC93-17BEAD8232E6}">
            <xm:f>$I630=DADOS!$AE$5</xm:f>
            <x14:dxf>
              <font>
                <b/>
                <i val="0"/>
              </font>
              <fill>
                <patternFill>
                  <bgColor theme="8" tint="0.39994506668294322"/>
                </patternFill>
              </fill>
            </x14:dxf>
          </x14:cfRule>
          <x14:cfRule type="expression" priority="1320" stopIfTrue="1" id="{2FA413DF-4D11-4BBF-B18E-94CC4F015E84}">
            <xm:f>$I630=DADOS!$AE$6</xm:f>
            <x14:dxf>
              <font>
                <b/>
                <i val="0"/>
              </font>
              <fill>
                <patternFill>
                  <bgColor theme="8" tint="0.59996337778862885"/>
                </patternFill>
              </fill>
            </x14:dxf>
          </x14:cfRule>
          <x14:cfRule type="expression" priority="1321" stopIfTrue="1" id="{8E45F2E2-6C8B-4F3C-A71D-452802168CE5}">
            <xm:f>$I630=DADOS!$AE$7</xm:f>
            <x14:dxf>
              <font>
                <b/>
                <i val="0"/>
              </font>
              <fill>
                <patternFill>
                  <bgColor theme="8" tint="0.79998168889431442"/>
                </patternFill>
              </fill>
            </x14:dxf>
          </x14:cfRule>
          <x14:cfRule type="expression" priority="1322" stopIfTrue="1" id="{AF3E7A56-0891-41F8-9C0E-513A9D61ED86}">
            <xm:f>$I630=DADOS!$AE$8</xm:f>
            <x14:dxf>
              <font>
                <color theme="8" tint="-0.24994659260841701"/>
              </font>
              <fill>
                <patternFill>
                  <bgColor theme="0"/>
                </patternFill>
              </fill>
              <border>
                <bottom style="thin">
                  <color rgb="FF0070C0"/>
                </bottom>
                <vertical/>
                <horizontal/>
              </border>
            </x14:dxf>
          </x14:cfRule>
          <x14:cfRule type="expression" priority="1323" stopIfTrue="1" id="{FE4C3B99-18E8-48B1-A4EA-B6731DC9F999}">
            <xm:f>$I630=DADOS!$AE$9</xm:f>
            <x14:dxf>
              <font>
                <b/>
                <i val="0"/>
                <color theme="0"/>
              </font>
              <fill>
                <patternFill>
                  <bgColor theme="8"/>
                </patternFill>
              </fill>
            </x14:dxf>
          </x14:cfRule>
          <xm:sqref>L630:M630 L631:L632</xm:sqref>
        </x14:conditionalFormatting>
        <x14:conditionalFormatting xmlns:xm="http://schemas.microsoft.com/office/excel/2006/main">
          <x14:cfRule type="expression" priority="1311" stopIfTrue="1" id="{2C01AFE9-2C82-4AAC-8B09-E75085626945}">
            <xm:f>$I630=DADOS!$AE$4</xm:f>
            <x14:dxf>
              <font>
                <b/>
                <i val="0"/>
                <color theme="0"/>
              </font>
              <fill>
                <patternFill>
                  <bgColor theme="8"/>
                </patternFill>
              </fill>
            </x14:dxf>
          </x14:cfRule>
          <x14:cfRule type="expression" priority="1312" stopIfTrue="1" id="{6D2A4A3E-EE08-4F2A-A069-DA38AD71BE09}">
            <xm:f>$I630=DADOS!$AE$5</xm:f>
            <x14:dxf>
              <font>
                <b/>
                <i val="0"/>
              </font>
              <fill>
                <patternFill>
                  <bgColor theme="8" tint="0.39994506668294322"/>
                </patternFill>
              </fill>
            </x14:dxf>
          </x14:cfRule>
          <x14:cfRule type="expression" priority="1313" stopIfTrue="1" id="{B4B78605-AA04-496C-9AE9-7968F8E556E4}">
            <xm:f>$I630=DADOS!$AE$6</xm:f>
            <x14:dxf>
              <font>
                <b/>
                <i val="0"/>
              </font>
              <fill>
                <patternFill>
                  <bgColor theme="8" tint="0.59996337778862885"/>
                </patternFill>
              </fill>
            </x14:dxf>
          </x14:cfRule>
          <x14:cfRule type="expression" priority="1314" stopIfTrue="1" id="{548D206F-11E8-43BA-80B0-610653B5A7CC}">
            <xm:f>$I630=DADOS!$AE$7</xm:f>
            <x14:dxf>
              <font>
                <b/>
                <i val="0"/>
              </font>
              <fill>
                <patternFill>
                  <bgColor theme="8" tint="0.79998168889431442"/>
                </patternFill>
              </fill>
            </x14:dxf>
          </x14:cfRule>
          <x14:cfRule type="expression" priority="1315" stopIfTrue="1" id="{90826BBD-0A8C-47C2-9069-E2C17A736C05}">
            <xm:f>$I630=DADOS!$AE$8</xm:f>
            <x14:dxf>
              <font>
                <color theme="8" tint="-0.24994659260841701"/>
              </font>
              <fill>
                <patternFill>
                  <bgColor theme="0"/>
                </patternFill>
              </fill>
              <border>
                <bottom style="thin">
                  <color rgb="FF0070C0"/>
                </bottom>
                <vertical/>
                <horizontal/>
              </border>
            </x14:dxf>
          </x14:cfRule>
          <x14:cfRule type="expression" priority="1316" stopIfTrue="1" id="{C67DB9BE-B635-41FB-A75D-6DB0153918CD}">
            <xm:f>$I630=DADOS!$AE$9</xm:f>
            <x14:dxf>
              <font>
                <b/>
                <i val="0"/>
                <color theme="0"/>
              </font>
              <fill>
                <patternFill>
                  <bgColor theme="8"/>
                </patternFill>
              </fill>
            </x14:dxf>
          </x14:cfRule>
          <xm:sqref>U630:U632</xm:sqref>
        </x14:conditionalFormatting>
        <x14:conditionalFormatting xmlns:xm="http://schemas.microsoft.com/office/excel/2006/main">
          <x14:cfRule type="expression" priority="1297" stopIfTrue="1" id="{798647F2-D3BE-47CD-9CF7-E44F1EF2866C}">
            <xm:f>$I475=DADOS!$AE$4</xm:f>
            <x14:dxf>
              <font>
                <b/>
                <i val="0"/>
                <color theme="0"/>
              </font>
              <fill>
                <patternFill>
                  <bgColor theme="8"/>
                </patternFill>
              </fill>
            </x14:dxf>
          </x14:cfRule>
          <x14:cfRule type="expression" priority="1298" stopIfTrue="1" id="{0E05B361-8B3E-4E9A-9FA6-E6AD5EC094CB}">
            <xm:f>$I475=DADOS!$AE$5</xm:f>
            <x14:dxf>
              <font>
                <b/>
                <i val="0"/>
              </font>
              <fill>
                <patternFill>
                  <bgColor theme="8" tint="0.39994506668294322"/>
                </patternFill>
              </fill>
            </x14:dxf>
          </x14:cfRule>
          <x14:cfRule type="expression" priority="1299" stopIfTrue="1" id="{5AC7887E-8E46-4121-8C19-E6A80CC73D0A}">
            <xm:f>$I475=DADOS!$AE$6</xm:f>
            <x14:dxf>
              <font>
                <b/>
                <i val="0"/>
              </font>
              <fill>
                <patternFill>
                  <bgColor theme="8" tint="0.59996337778862885"/>
                </patternFill>
              </fill>
            </x14:dxf>
          </x14:cfRule>
          <x14:cfRule type="expression" priority="1300" stopIfTrue="1" id="{C3B45172-16CC-49EF-98BB-8A36E2A1AED3}">
            <xm:f>$I475=DADOS!$AE$7</xm:f>
            <x14:dxf>
              <font>
                <b/>
                <i val="0"/>
              </font>
              <fill>
                <patternFill>
                  <bgColor theme="8" tint="0.79998168889431442"/>
                </patternFill>
              </fill>
            </x14:dxf>
          </x14:cfRule>
          <x14:cfRule type="expression" priority="1301" stopIfTrue="1" id="{056D6DAB-E5FA-42BD-8F6A-202F7524F1D8}">
            <xm:f>$I475=DADOS!$AE$8</xm:f>
            <x14:dxf>
              <font>
                <color theme="8" tint="-0.24994659260841701"/>
              </font>
              <fill>
                <patternFill>
                  <bgColor theme="0"/>
                </patternFill>
              </fill>
              <border>
                <bottom style="thin">
                  <color rgb="FF0070C0"/>
                </bottom>
                <vertical/>
                <horizontal/>
              </border>
            </x14:dxf>
          </x14:cfRule>
          <x14:cfRule type="expression" priority="1302" stopIfTrue="1" id="{4D0244F4-1F92-457D-AC4A-62B0AC706E54}">
            <xm:f>$I475=DADOS!$AE$9</xm:f>
            <x14:dxf>
              <font>
                <b/>
                <i val="0"/>
                <color theme="0"/>
              </font>
              <fill>
                <patternFill>
                  <bgColor theme="8"/>
                </patternFill>
              </fill>
            </x14:dxf>
          </x14:cfRule>
          <xm:sqref>L475:L486 U487:U496</xm:sqref>
        </x14:conditionalFormatting>
        <x14:conditionalFormatting xmlns:xm="http://schemas.microsoft.com/office/excel/2006/main">
          <x14:cfRule type="expression" priority="1290" stopIfTrue="1" id="{D6C463D6-0B43-4421-BD88-84FD80520E74}">
            <xm:f>$I475=DADOS!$AE$4</xm:f>
            <x14:dxf>
              <font>
                <b/>
                <i val="0"/>
                <color theme="0"/>
              </font>
              <fill>
                <patternFill>
                  <bgColor theme="8"/>
                </patternFill>
              </fill>
            </x14:dxf>
          </x14:cfRule>
          <x14:cfRule type="expression" priority="1291" stopIfTrue="1" id="{B61979E4-5C4B-4E31-9EF2-608881CCB512}">
            <xm:f>$I475=DADOS!$AE$5</xm:f>
            <x14:dxf>
              <font>
                <b/>
                <i val="0"/>
              </font>
              <fill>
                <patternFill>
                  <bgColor theme="8" tint="0.39994506668294322"/>
                </patternFill>
              </fill>
            </x14:dxf>
          </x14:cfRule>
          <x14:cfRule type="expression" priority="1292" stopIfTrue="1" id="{4528424C-9489-4318-8E89-F1830DE7E3ED}">
            <xm:f>$I475=DADOS!$AE$6</xm:f>
            <x14:dxf>
              <font>
                <b/>
                <i val="0"/>
              </font>
              <fill>
                <patternFill>
                  <bgColor theme="8" tint="0.59996337778862885"/>
                </patternFill>
              </fill>
            </x14:dxf>
          </x14:cfRule>
          <x14:cfRule type="expression" priority="1293" stopIfTrue="1" id="{B42FA11D-E5C8-4F2E-B139-8AE94B1ECC2B}">
            <xm:f>$I475=DADOS!$AE$7</xm:f>
            <x14:dxf>
              <font>
                <b/>
                <i val="0"/>
              </font>
              <fill>
                <patternFill>
                  <bgColor theme="8" tint="0.79998168889431442"/>
                </patternFill>
              </fill>
            </x14:dxf>
          </x14:cfRule>
          <x14:cfRule type="expression" priority="1294" stopIfTrue="1" id="{872901F8-6DCD-4B80-8DD9-5680B82940C7}">
            <xm:f>$I475=DADOS!$AE$8</xm:f>
            <x14:dxf>
              <font>
                <color theme="8" tint="-0.24994659260841701"/>
              </font>
              <fill>
                <patternFill>
                  <bgColor theme="0"/>
                </patternFill>
              </fill>
              <border>
                <bottom style="thin">
                  <color rgb="FF0070C0"/>
                </bottom>
                <vertical/>
                <horizontal/>
              </border>
            </x14:dxf>
          </x14:cfRule>
          <x14:cfRule type="expression" priority="1295" stopIfTrue="1" id="{286FC0C0-437B-498C-BD9B-2E59CEFA6F1A}">
            <xm:f>$I475=DADOS!$AE$9</xm:f>
            <x14:dxf>
              <font>
                <b/>
                <i val="0"/>
                <color theme="0"/>
              </font>
              <fill>
                <patternFill>
                  <bgColor theme="8"/>
                </patternFill>
              </fill>
            </x14:dxf>
          </x14:cfRule>
          <xm:sqref>M475:N486</xm:sqref>
        </x14:conditionalFormatting>
        <x14:conditionalFormatting xmlns:xm="http://schemas.microsoft.com/office/excel/2006/main">
          <x14:cfRule type="expression" priority="1283" stopIfTrue="1" id="{ED51E5B8-C083-4479-8AAB-D36F23D64464}">
            <xm:f>$I470=DADOS!$AE$4</xm:f>
            <x14:dxf>
              <font>
                <b/>
                <i val="0"/>
                <color theme="0"/>
              </font>
              <fill>
                <patternFill>
                  <bgColor theme="8"/>
                </patternFill>
              </fill>
            </x14:dxf>
          </x14:cfRule>
          <x14:cfRule type="expression" priority="1284" stopIfTrue="1" id="{8F4B8DDF-D075-449F-9ECA-1EDBAFB92CD7}">
            <xm:f>$I470=DADOS!$AE$5</xm:f>
            <x14:dxf>
              <font>
                <b/>
                <i val="0"/>
              </font>
              <fill>
                <patternFill>
                  <bgColor theme="8" tint="0.39994506668294322"/>
                </patternFill>
              </fill>
            </x14:dxf>
          </x14:cfRule>
          <x14:cfRule type="expression" priority="1285" stopIfTrue="1" id="{7C8AED1E-A95C-4DBF-8EAE-85E606FAF757}">
            <xm:f>$I470=DADOS!$AE$6</xm:f>
            <x14:dxf>
              <font>
                <b/>
                <i val="0"/>
              </font>
              <fill>
                <patternFill>
                  <bgColor theme="8" tint="0.59996337778862885"/>
                </patternFill>
              </fill>
            </x14:dxf>
          </x14:cfRule>
          <x14:cfRule type="expression" priority="1286" stopIfTrue="1" id="{49A19D66-ABA8-4DD0-845E-2674A884AFBE}">
            <xm:f>$I470=DADOS!$AE$7</xm:f>
            <x14:dxf>
              <font>
                <b/>
                <i val="0"/>
              </font>
              <fill>
                <patternFill>
                  <bgColor theme="8" tint="0.79998168889431442"/>
                </patternFill>
              </fill>
            </x14:dxf>
          </x14:cfRule>
          <x14:cfRule type="expression" priority="1287" stopIfTrue="1" id="{176CB94B-2F49-404A-9FE1-272E8239FE46}">
            <xm:f>$I470=DADOS!$AE$8</xm:f>
            <x14:dxf>
              <font>
                <color theme="8" tint="-0.24994659260841701"/>
              </font>
              <fill>
                <patternFill>
                  <bgColor theme="0"/>
                </patternFill>
              </fill>
              <border>
                <bottom style="thin">
                  <color rgb="FF0070C0"/>
                </bottom>
                <vertical/>
                <horizontal/>
              </border>
            </x14:dxf>
          </x14:cfRule>
          <x14:cfRule type="expression" priority="1288" stopIfTrue="1" id="{18822E87-B01E-4D5A-B433-12A7483F5043}">
            <xm:f>$I470=DADOS!$AE$9</xm:f>
            <x14:dxf>
              <font>
                <b/>
                <i val="0"/>
                <color theme="0"/>
              </font>
              <fill>
                <patternFill>
                  <bgColor theme="8"/>
                </patternFill>
              </fill>
            </x14:dxf>
          </x14:cfRule>
          <xm:sqref>L470:L474</xm:sqref>
        </x14:conditionalFormatting>
        <x14:conditionalFormatting xmlns:xm="http://schemas.microsoft.com/office/excel/2006/main">
          <x14:cfRule type="expression" priority="1276" stopIfTrue="1" id="{10B959C3-595B-46A9-ADD7-A93B46FFF159}">
            <xm:f>$I470=DADOS!$AE$4</xm:f>
            <x14:dxf>
              <font>
                <b/>
                <i val="0"/>
                <color theme="0"/>
              </font>
              <fill>
                <patternFill>
                  <bgColor theme="8"/>
                </patternFill>
              </fill>
            </x14:dxf>
          </x14:cfRule>
          <x14:cfRule type="expression" priority="1277" stopIfTrue="1" id="{F9CBF02A-8D2F-415F-B4EB-1218475F74B2}">
            <xm:f>$I470=DADOS!$AE$5</xm:f>
            <x14:dxf>
              <font>
                <b/>
                <i val="0"/>
              </font>
              <fill>
                <patternFill>
                  <bgColor theme="8" tint="0.39994506668294322"/>
                </patternFill>
              </fill>
            </x14:dxf>
          </x14:cfRule>
          <x14:cfRule type="expression" priority="1278" stopIfTrue="1" id="{9D97F26D-92F8-48D7-9C4B-36928C508812}">
            <xm:f>$I470=DADOS!$AE$6</xm:f>
            <x14:dxf>
              <font>
                <b/>
                <i val="0"/>
              </font>
              <fill>
                <patternFill>
                  <bgColor theme="8" tint="0.59996337778862885"/>
                </patternFill>
              </fill>
            </x14:dxf>
          </x14:cfRule>
          <x14:cfRule type="expression" priority="1279" stopIfTrue="1" id="{2E77DD42-A098-45EA-A2C1-7009982A9DD9}">
            <xm:f>$I470=DADOS!$AE$7</xm:f>
            <x14:dxf>
              <font>
                <b/>
                <i val="0"/>
              </font>
              <fill>
                <patternFill>
                  <bgColor theme="8" tint="0.79998168889431442"/>
                </patternFill>
              </fill>
            </x14:dxf>
          </x14:cfRule>
          <x14:cfRule type="expression" priority="1280" stopIfTrue="1" id="{92BC275C-E7E9-4C23-87C0-F2D18998E5C3}">
            <xm:f>$I470=DADOS!$AE$8</xm:f>
            <x14:dxf>
              <font>
                <color theme="8" tint="-0.24994659260841701"/>
              </font>
              <fill>
                <patternFill>
                  <bgColor theme="0"/>
                </patternFill>
              </fill>
              <border>
                <bottom style="thin">
                  <color rgb="FF0070C0"/>
                </bottom>
                <vertical/>
                <horizontal/>
              </border>
            </x14:dxf>
          </x14:cfRule>
          <x14:cfRule type="expression" priority="1281" stopIfTrue="1" id="{F6EC3D3F-F8E5-4EE7-A2A0-E55923347467}">
            <xm:f>$I470=DADOS!$AE$9</xm:f>
            <x14:dxf>
              <font>
                <b/>
                <i val="0"/>
                <color theme="0"/>
              </font>
              <fill>
                <patternFill>
                  <bgColor theme="8"/>
                </patternFill>
              </fill>
            </x14:dxf>
          </x14:cfRule>
          <xm:sqref>M470:N474</xm:sqref>
        </x14:conditionalFormatting>
        <x14:conditionalFormatting xmlns:xm="http://schemas.microsoft.com/office/excel/2006/main">
          <x14:cfRule type="expression" priority="1269" stopIfTrue="1" id="{5A8B1E94-E6FC-482A-B115-6B36C3346A08}">
            <xm:f>$I769=DADOS!$AE$4</xm:f>
            <x14:dxf>
              <font>
                <b/>
                <i val="0"/>
                <color theme="0"/>
              </font>
              <fill>
                <patternFill>
                  <bgColor theme="8"/>
                </patternFill>
              </fill>
            </x14:dxf>
          </x14:cfRule>
          <x14:cfRule type="expression" priority="1270" stopIfTrue="1" id="{D8CB2969-49DA-44C0-BA31-0394B21F4A92}">
            <xm:f>$I769=DADOS!$AE$5</xm:f>
            <x14:dxf>
              <font>
                <b/>
                <i val="0"/>
              </font>
              <fill>
                <patternFill>
                  <bgColor theme="8" tint="0.39994506668294322"/>
                </patternFill>
              </fill>
            </x14:dxf>
          </x14:cfRule>
          <x14:cfRule type="expression" priority="1271" stopIfTrue="1" id="{087B0536-FB9F-4BDD-AB48-7BA825E481C8}">
            <xm:f>$I769=DADOS!$AE$6</xm:f>
            <x14:dxf>
              <font>
                <b/>
                <i val="0"/>
              </font>
              <fill>
                <patternFill>
                  <bgColor theme="8" tint="0.59996337778862885"/>
                </patternFill>
              </fill>
            </x14:dxf>
          </x14:cfRule>
          <x14:cfRule type="expression" priority="1272" stopIfTrue="1" id="{7F44D26B-3714-444B-970D-204EC27B90A1}">
            <xm:f>$I769=DADOS!$AE$7</xm:f>
            <x14:dxf>
              <font>
                <b/>
                <i val="0"/>
              </font>
              <fill>
                <patternFill>
                  <bgColor theme="8" tint="0.79998168889431442"/>
                </patternFill>
              </fill>
            </x14:dxf>
          </x14:cfRule>
          <x14:cfRule type="expression" priority="1273" stopIfTrue="1" id="{14503EF4-0EF2-4ABC-8801-0987AA57E567}">
            <xm:f>$I769=DADOS!$AE$8</xm:f>
            <x14:dxf>
              <font>
                <color theme="8" tint="-0.24994659260841701"/>
              </font>
              <fill>
                <patternFill>
                  <bgColor theme="0"/>
                </patternFill>
              </fill>
              <border>
                <bottom style="thin">
                  <color rgb="FF0070C0"/>
                </bottom>
                <vertical/>
                <horizontal/>
              </border>
            </x14:dxf>
          </x14:cfRule>
          <x14:cfRule type="expression" priority="1274" stopIfTrue="1" id="{CAB08F34-E400-400E-ABBA-9F064C48C4B6}">
            <xm:f>$I769=DADOS!$AE$9</xm:f>
            <x14:dxf>
              <font>
                <b/>
                <i val="0"/>
                <color theme="0"/>
              </font>
              <fill>
                <patternFill>
                  <bgColor theme="8"/>
                </patternFill>
              </fill>
            </x14:dxf>
          </x14:cfRule>
          <xm:sqref>L769</xm:sqref>
        </x14:conditionalFormatting>
        <x14:conditionalFormatting xmlns:xm="http://schemas.microsoft.com/office/excel/2006/main">
          <x14:cfRule type="expression" priority="1255" stopIfTrue="1" id="{AE9A71A7-5232-4D00-8500-E17A386A3D24}">
            <xm:f>$I769=DADOS!$AE$4</xm:f>
            <x14:dxf>
              <font>
                <b/>
                <i val="0"/>
                <color theme="0"/>
              </font>
              <fill>
                <patternFill>
                  <bgColor theme="8"/>
                </patternFill>
              </fill>
            </x14:dxf>
          </x14:cfRule>
          <x14:cfRule type="expression" priority="1256" stopIfTrue="1" id="{DD7409CB-8D99-44E9-A2EB-7F4CD406F124}">
            <xm:f>$I769=DADOS!$AE$5</xm:f>
            <x14:dxf>
              <font>
                <b/>
                <i val="0"/>
              </font>
              <fill>
                <patternFill>
                  <bgColor theme="8" tint="0.39994506668294322"/>
                </patternFill>
              </fill>
            </x14:dxf>
          </x14:cfRule>
          <x14:cfRule type="expression" priority="1257" stopIfTrue="1" id="{025E68CB-7CDC-4574-B72C-4C0A81149DE2}">
            <xm:f>$I769=DADOS!$AE$6</xm:f>
            <x14:dxf>
              <font>
                <b/>
                <i val="0"/>
              </font>
              <fill>
                <patternFill>
                  <bgColor theme="8" tint="0.59996337778862885"/>
                </patternFill>
              </fill>
            </x14:dxf>
          </x14:cfRule>
          <x14:cfRule type="expression" priority="1258" stopIfTrue="1" id="{E3BA32DB-0D93-465F-A096-67CF8CA60182}">
            <xm:f>$I769=DADOS!$AE$7</xm:f>
            <x14:dxf>
              <font>
                <b/>
                <i val="0"/>
              </font>
              <fill>
                <patternFill>
                  <bgColor theme="8" tint="0.79998168889431442"/>
                </patternFill>
              </fill>
            </x14:dxf>
          </x14:cfRule>
          <x14:cfRule type="expression" priority="1259" stopIfTrue="1" id="{A411AE30-4CF5-4B57-9459-00AEC28D339E}">
            <xm:f>$I769=DADOS!$AE$8</xm:f>
            <x14:dxf>
              <font>
                <color theme="8" tint="-0.24994659260841701"/>
              </font>
              <fill>
                <patternFill>
                  <bgColor theme="0"/>
                </patternFill>
              </fill>
              <border>
                <bottom style="thin">
                  <color rgb="FF0070C0"/>
                </bottom>
                <vertical/>
                <horizontal/>
              </border>
            </x14:dxf>
          </x14:cfRule>
          <x14:cfRule type="expression" priority="1260" stopIfTrue="1" id="{5A410B54-1391-4360-B5E4-234B13113114}">
            <xm:f>$I769=DADOS!$AE$9</xm:f>
            <x14:dxf>
              <font>
                <b/>
                <i val="0"/>
                <color theme="0"/>
              </font>
              <fill>
                <patternFill>
                  <bgColor theme="8"/>
                </patternFill>
              </fill>
            </x14:dxf>
          </x14:cfRule>
          <xm:sqref>M769</xm:sqref>
        </x14:conditionalFormatting>
        <x14:conditionalFormatting xmlns:xm="http://schemas.microsoft.com/office/excel/2006/main">
          <x14:cfRule type="expression" priority="1248" stopIfTrue="1" id="{372ABF2D-1CC9-4EC2-B8A5-E032F4AC1313}">
            <xm:f>$I775=DADOS!$AE$4</xm:f>
            <x14:dxf>
              <font>
                <b/>
                <i val="0"/>
                <color theme="0"/>
              </font>
              <fill>
                <patternFill>
                  <bgColor theme="8"/>
                </patternFill>
              </fill>
            </x14:dxf>
          </x14:cfRule>
          <x14:cfRule type="expression" priority="1249" stopIfTrue="1" id="{C51FB670-B4E9-413E-AB12-3011E07B5003}">
            <xm:f>$I775=DADOS!$AE$5</xm:f>
            <x14:dxf>
              <font>
                <b/>
                <i val="0"/>
              </font>
              <fill>
                <patternFill>
                  <bgColor theme="8" tint="0.39994506668294322"/>
                </patternFill>
              </fill>
            </x14:dxf>
          </x14:cfRule>
          <x14:cfRule type="expression" priority="1250" stopIfTrue="1" id="{E5BD739D-C3F0-465D-B7D2-6727833037EC}">
            <xm:f>$I775=DADOS!$AE$6</xm:f>
            <x14:dxf>
              <font>
                <b/>
                <i val="0"/>
              </font>
              <fill>
                <patternFill>
                  <bgColor theme="8" tint="0.59996337778862885"/>
                </patternFill>
              </fill>
            </x14:dxf>
          </x14:cfRule>
          <x14:cfRule type="expression" priority="1251" stopIfTrue="1" id="{C1C07701-49CF-41BC-B714-488DDA47F6BE}">
            <xm:f>$I775=DADOS!$AE$7</xm:f>
            <x14:dxf>
              <font>
                <b/>
                <i val="0"/>
              </font>
              <fill>
                <patternFill>
                  <bgColor theme="8" tint="0.79998168889431442"/>
                </patternFill>
              </fill>
            </x14:dxf>
          </x14:cfRule>
          <x14:cfRule type="expression" priority="1252" stopIfTrue="1" id="{988B4C78-64B8-4ACA-B49B-463F2CDBDD12}">
            <xm:f>$I775=DADOS!$AE$8</xm:f>
            <x14:dxf>
              <font>
                <color theme="8" tint="-0.24994659260841701"/>
              </font>
              <fill>
                <patternFill>
                  <bgColor theme="0"/>
                </patternFill>
              </fill>
              <border>
                <bottom style="thin">
                  <color rgb="FF0070C0"/>
                </bottom>
                <vertical/>
                <horizontal/>
              </border>
            </x14:dxf>
          </x14:cfRule>
          <x14:cfRule type="expression" priority="1253" stopIfTrue="1" id="{8F01F2EC-6BE0-4B63-9BC9-0AEEDC043E18}">
            <xm:f>$I775=DADOS!$AE$9</xm:f>
            <x14:dxf>
              <font>
                <b/>
                <i val="0"/>
                <color theme="0"/>
              </font>
              <fill>
                <patternFill>
                  <bgColor theme="8"/>
                </patternFill>
              </fill>
            </x14:dxf>
          </x14:cfRule>
          <xm:sqref>L775:M776</xm:sqref>
        </x14:conditionalFormatting>
        <x14:conditionalFormatting xmlns:xm="http://schemas.microsoft.com/office/excel/2006/main">
          <x14:cfRule type="expression" priority="1241" stopIfTrue="1" id="{1A19F593-A13E-4B41-BAED-475E38D7E473}">
            <xm:f>$I775=DADOS!$AE$4</xm:f>
            <x14:dxf>
              <font>
                <b/>
                <i val="0"/>
                <color theme="0"/>
              </font>
              <fill>
                <patternFill>
                  <bgColor theme="8"/>
                </patternFill>
              </fill>
            </x14:dxf>
          </x14:cfRule>
          <x14:cfRule type="expression" priority="1242" stopIfTrue="1" id="{68F65A70-28AF-4D10-A5CE-9D1DC5068E13}">
            <xm:f>$I775=DADOS!$AE$5</xm:f>
            <x14:dxf>
              <font>
                <b/>
                <i val="0"/>
              </font>
              <fill>
                <patternFill>
                  <bgColor theme="8" tint="0.39994506668294322"/>
                </patternFill>
              </fill>
            </x14:dxf>
          </x14:cfRule>
          <x14:cfRule type="expression" priority="1243" stopIfTrue="1" id="{F9C1B773-8F8C-45AF-9049-1E4B24159A39}">
            <xm:f>$I775=DADOS!$AE$6</xm:f>
            <x14:dxf>
              <font>
                <b/>
                <i val="0"/>
              </font>
              <fill>
                <patternFill>
                  <bgColor theme="8" tint="0.59996337778862885"/>
                </patternFill>
              </fill>
            </x14:dxf>
          </x14:cfRule>
          <x14:cfRule type="expression" priority="1244" stopIfTrue="1" id="{1FE2A5A5-DDA6-471E-B06B-5289BCDE0771}">
            <xm:f>$I775=DADOS!$AE$7</xm:f>
            <x14:dxf>
              <font>
                <b/>
                <i val="0"/>
              </font>
              <fill>
                <patternFill>
                  <bgColor theme="8" tint="0.79998168889431442"/>
                </patternFill>
              </fill>
            </x14:dxf>
          </x14:cfRule>
          <x14:cfRule type="expression" priority="1245" stopIfTrue="1" id="{03737722-4388-434E-9601-DCCF55D41D26}">
            <xm:f>$I775=DADOS!$AE$8</xm:f>
            <x14:dxf>
              <font>
                <color theme="8" tint="-0.24994659260841701"/>
              </font>
              <fill>
                <patternFill>
                  <bgColor theme="0"/>
                </patternFill>
              </fill>
              <border>
                <bottom style="thin">
                  <color rgb="FF0070C0"/>
                </bottom>
                <vertical/>
                <horizontal/>
              </border>
            </x14:dxf>
          </x14:cfRule>
          <x14:cfRule type="expression" priority="1246" stopIfTrue="1" id="{D4DF4D5F-F87D-49CE-9AB7-56C1605AB4AA}">
            <xm:f>$I775=DADOS!$AE$9</xm:f>
            <x14:dxf>
              <font>
                <b/>
                <i val="0"/>
                <color theme="0"/>
              </font>
              <fill>
                <patternFill>
                  <bgColor theme="8"/>
                </patternFill>
              </fill>
            </x14:dxf>
          </x14:cfRule>
          <xm:sqref>N775:N776</xm:sqref>
        </x14:conditionalFormatting>
        <x14:conditionalFormatting xmlns:xm="http://schemas.microsoft.com/office/excel/2006/main">
          <x14:cfRule type="expression" priority="1150" stopIfTrue="1" id="{C34A07A4-335B-48B3-A425-1FBABCD71363}">
            <xm:f>$I817=DADOS!$AE$4</xm:f>
            <x14:dxf>
              <font>
                <b/>
                <i val="0"/>
                <color theme="0"/>
              </font>
              <fill>
                <patternFill>
                  <bgColor theme="8"/>
                </patternFill>
              </fill>
            </x14:dxf>
          </x14:cfRule>
          <x14:cfRule type="expression" priority="1151" stopIfTrue="1" id="{399C9D79-76FE-4D0F-9162-4B0C0193699A}">
            <xm:f>$I817=DADOS!$AE$5</xm:f>
            <x14:dxf>
              <font>
                <b/>
                <i val="0"/>
              </font>
              <fill>
                <patternFill>
                  <bgColor theme="8" tint="0.39994506668294322"/>
                </patternFill>
              </fill>
            </x14:dxf>
          </x14:cfRule>
          <x14:cfRule type="expression" priority="1152" stopIfTrue="1" id="{C3A5D267-CB15-450C-A3A2-706857C98A03}">
            <xm:f>$I817=DADOS!$AE$6</xm:f>
            <x14:dxf>
              <font>
                <b/>
                <i val="0"/>
              </font>
              <fill>
                <patternFill>
                  <bgColor theme="8" tint="0.59996337778862885"/>
                </patternFill>
              </fill>
            </x14:dxf>
          </x14:cfRule>
          <x14:cfRule type="expression" priority="1153" stopIfTrue="1" id="{F4D3F8E2-EB7F-4F2E-B963-02D62B9F4147}">
            <xm:f>$I817=DADOS!$AE$7</xm:f>
            <x14:dxf>
              <font>
                <b/>
                <i val="0"/>
              </font>
              <fill>
                <patternFill>
                  <bgColor theme="8" tint="0.79998168889431442"/>
                </patternFill>
              </fill>
            </x14:dxf>
          </x14:cfRule>
          <x14:cfRule type="expression" priority="1154" stopIfTrue="1" id="{0890C1B2-1AC4-49D2-9CDC-66FB00D7BA94}">
            <xm:f>$I817=DADOS!$AE$8</xm:f>
            <x14:dxf>
              <font>
                <color theme="8" tint="-0.24994659260841701"/>
              </font>
              <fill>
                <patternFill>
                  <bgColor theme="0"/>
                </patternFill>
              </fill>
              <border>
                <bottom style="thin">
                  <color rgb="FF0070C0"/>
                </bottom>
                <vertical/>
                <horizontal/>
              </border>
            </x14:dxf>
          </x14:cfRule>
          <x14:cfRule type="expression" priority="1155" stopIfTrue="1" id="{552E2C14-5FA5-40BB-AF3E-5459FC3623CB}">
            <xm:f>$I817=DADOS!$AE$9</xm:f>
            <x14:dxf>
              <font>
                <b/>
                <i val="0"/>
                <color theme="0"/>
              </font>
              <fill>
                <patternFill>
                  <bgColor theme="8"/>
                </patternFill>
              </fill>
            </x14:dxf>
          </x14:cfRule>
          <xm:sqref>L817</xm:sqref>
        </x14:conditionalFormatting>
        <x14:conditionalFormatting xmlns:xm="http://schemas.microsoft.com/office/excel/2006/main">
          <x14:cfRule type="expression" priority="1129" stopIfTrue="1" id="{7AA97630-1651-4A6F-9FF2-AABEF9DC26AE}">
            <xm:f>$I817=DADOS!$AE$4</xm:f>
            <x14:dxf>
              <font>
                <b/>
                <i val="0"/>
                <color theme="0"/>
              </font>
              <fill>
                <patternFill>
                  <bgColor theme="8"/>
                </patternFill>
              </fill>
            </x14:dxf>
          </x14:cfRule>
          <x14:cfRule type="expression" priority="1130" stopIfTrue="1" id="{63A70FC3-D029-4114-A9CC-15ED93FA24EC}">
            <xm:f>$I817=DADOS!$AE$5</xm:f>
            <x14:dxf>
              <font>
                <b/>
                <i val="0"/>
              </font>
              <fill>
                <patternFill>
                  <bgColor theme="8" tint="0.39994506668294322"/>
                </patternFill>
              </fill>
            </x14:dxf>
          </x14:cfRule>
          <x14:cfRule type="expression" priority="1131" stopIfTrue="1" id="{CD5F5004-C08C-455A-B03A-A53946EF6FD3}">
            <xm:f>$I817=DADOS!$AE$6</xm:f>
            <x14:dxf>
              <font>
                <b/>
                <i val="0"/>
              </font>
              <fill>
                <patternFill>
                  <bgColor theme="8" tint="0.59996337778862885"/>
                </patternFill>
              </fill>
            </x14:dxf>
          </x14:cfRule>
          <x14:cfRule type="expression" priority="1132" stopIfTrue="1" id="{308A2B7C-D016-4A0F-8F05-6D2AE3497C58}">
            <xm:f>$I817=DADOS!$AE$7</xm:f>
            <x14:dxf>
              <font>
                <b/>
                <i val="0"/>
              </font>
              <fill>
                <patternFill>
                  <bgColor theme="8" tint="0.79998168889431442"/>
                </patternFill>
              </fill>
            </x14:dxf>
          </x14:cfRule>
          <x14:cfRule type="expression" priority="1133" stopIfTrue="1" id="{E2923B1E-88EB-4927-AD4A-39E290F38C3A}">
            <xm:f>$I817=DADOS!$AE$8</xm:f>
            <x14:dxf>
              <font>
                <color theme="8" tint="-0.24994659260841701"/>
              </font>
              <fill>
                <patternFill>
                  <bgColor theme="0"/>
                </patternFill>
              </fill>
              <border>
                <bottom style="thin">
                  <color rgb="FF0070C0"/>
                </bottom>
                <vertical/>
                <horizontal/>
              </border>
            </x14:dxf>
          </x14:cfRule>
          <x14:cfRule type="expression" priority="1134" stopIfTrue="1" id="{46122662-A4EE-4715-B773-2A5F9DEB77EF}">
            <xm:f>$I817=DADOS!$AE$9</xm:f>
            <x14:dxf>
              <font>
                <b/>
                <i val="0"/>
                <color theme="0"/>
              </font>
              <fill>
                <patternFill>
                  <bgColor theme="8"/>
                </patternFill>
              </fill>
            </x14:dxf>
          </x14:cfRule>
          <xm:sqref>M817</xm:sqref>
        </x14:conditionalFormatting>
        <x14:conditionalFormatting xmlns:xm="http://schemas.microsoft.com/office/excel/2006/main">
          <x14:cfRule type="expression" priority="1115" stopIfTrue="1" id="{49615DE9-F379-4800-B910-9A8DCEF575AA}">
            <xm:f>$I807=DADOS!$AE$4</xm:f>
            <x14:dxf>
              <font>
                <b/>
                <i val="0"/>
                <color theme="0"/>
              </font>
              <fill>
                <patternFill>
                  <bgColor theme="8"/>
                </patternFill>
              </fill>
            </x14:dxf>
          </x14:cfRule>
          <x14:cfRule type="expression" priority="1116" stopIfTrue="1" id="{11AA72FD-2B33-4364-9FF3-245B0F30AA33}">
            <xm:f>$I807=DADOS!$AE$5</xm:f>
            <x14:dxf>
              <font>
                <b/>
                <i val="0"/>
              </font>
              <fill>
                <patternFill>
                  <bgColor theme="8" tint="0.39994506668294322"/>
                </patternFill>
              </fill>
            </x14:dxf>
          </x14:cfRule>
          <x14:cfRule type="expression" priority="1117" stopIfTrue="1" id="{37A5D421-B510-4087-AF12-6079210C516D}">
            <xm:f>$I807=DADOS!$AE$6</xm:f>
            <x14:dxf>
              <font>
                <b/>
                <i val="0"/>
              </font>
              <fill>
                <patternFill>
                  <bgColor theme="8" tint="0.59996337778862885"/>
                </patternFill>
              </fill>
            </x14:dxf>
          </x14:cfRule>
          <x14:cfRule type="expression" priority="1118" stopIfTrue="1" id="{25FCE478-A537-49D3-9DE1-10645850AB46}">
            <xm:f>$I807=DADOS!$AE$7</xm:f>
            <x14:dxf>
              <font>
                <b/>
                <i val="0"/>
              </font>
              <fill>
                <patternFill>
                  <bgColor theme="8" tint="0.79998168889431442"/>
                </patternFill>
              </fill>
            </x14:dxf>
          </x14:cfRule>
          <x14:cfRule type="expression" priority="1119" stopIfTrue="1" id="{73E5D83E-4D4F-4463-BC09-7E12DA1CCA47}">
            <xm:f>$I807=DADOS!$AE$8</xm:f>
            <x14:dxf>
              <font>
                <color theme="8" tint="-0.24994659260841701"/>
              </font>
              <fill>
                <patternFill>
                  <bgColor theme="0"/>
                </patternFill>
              </fill>
              <border>
                <bottom style="thin">
                  <color rgb="FF0070C0"/>
                </bottom>
                <vertical/>
                <horizontal/>
              </border>
            </x14:dxf>
          </x14:cfRule>
          <x14:cfRule type="expression" priority="1120" stopIfTrue="1" id="{D81F8383-F0BF-4A1E-8748-ACB56DD2E803}">
            <xm:f>$I807=DADOS!$AE$9</xm:f>
            <x14:dxf>
              <font>
                <b/>
                <i val="0"/>
                <color theme="0"/>
              </font>
              <fill>
                <patternFill>
                  <bgColor theme="8"/>
                </patternFill>
              </fill>
            </x14:dxf>
          </x14:cfRule>
          <xm:sqref>L807</xm:sqref>
        </x14:conditionalFormatting>
        <x14:conditionalFormatting xmlns:xm="http://schemas.microsoft.com/office/excel/2006/main">
          <x14:cfRule type="expression" priority="1101" stopIfTrue="1" id="{D93ABF14-2AFB-4D97-93BB-B0032C12DC55}">
            <xm:f>$I807=DADOS!$AE$4</xm:f>
            <x14:dxf>
              <font>
                <b/>
                <i val="0"/>
                <color theme="0"/>
              </font>
              <fill>
                <patternFill>
                  <bgColor theme="8"/>
                </patternFill>
              </fill>
            </x14:dxf>
          </x14:cfRule>
          <x14:cfRule type="expression" priority="1102" stopIfTrue="1" id="{FFCC491B-477D-42D7-BCCB-5BC5CEB9E3CD}">
            <xm:f>$I807=DADOS!$AE$5</xm:f>
            <x14:dxf>
              <font>
                <b/>
                <i val="0"/>
              </font>
              <fill>
                <patternFill>
                  <bgColor theme="8" tint="0.39994506668294322"/>
                </patternFill>
              </fill>
            </x14:dxf>
          </x14:cfRule>
          <x14:cfRule type="expression" priority="1103" stopIfTrue="1" id="{BE48D5E5-1F96-4C6B-9FB8-BC0162E41329}">
            <xm:f>$I807=DADOS!$AE$6</xm:f>
            <x14:dxf>
              <font>
                <b/>
                <i val="0"/>
              </font>
              <fill>
                <patternFill>
                  <bgColor theme="8" tint="0.59996337778862885"/>
                </patternFill>
              </fill>
            </x14:dxf>
          </x14:cfRule>
          <x14:cfRule type="expression" priority="1104" stopIfTrue="1" id="{66ECDD8D-A8DE-4288-86BD-00519874510D}">
            <xm:f>$I807=DADOS!$AE$7</xm:f>
            <x14:dxf>
              <font>
                <b/>
                <i val="0"/>
              </font>
              <fill>
                <patternFill>
                  <bgColor theme="8" tint="0.79998168889431442"/>
                </patternFill>
              </fill>
            </x14:dxf>
          </x14:cfRule>
          <x14:cfRule type="expression" priority="1105" stopIfTrue="1" id="{88992117-7F9C-4397-8620-6A91A6696EEC}">
            <xm:f>$I807=DADOS!$AE$8</xm:f>
            <x14:dxf>
              <font>
                <color theme="8" tint="-0.24994659260841701"/>
              </font>
              <fill>
                <patternFill>
                  <bgColor theme="0"/>
                </patternFill>
              </fill>
              <border>
                <bottom style="thin">
                  <color rgb="FF0070C0"/>
                </bottom>
                <vertical/>
                <horizontal/>
              </border>
            </x14:dxf>
          </x14:cfRule>
          <x14:cfRule type="expression" priority="1106" stopIfTrue="1" id="{1D874A0D-E3C1-419D-BA4C-DB91FD0F37F7}">
            <xm:f>$I807=DADOS!$AE$9</xm:f>
            <x14:dxf>
              <font>
                <b/>
                <i val="0"/>
                <color theme="0"/>
              </font>
              <fill>
                <patternFill>
                  <bgColor theme="8"/>
                </patternFill>
              </fill>
            </x14:dxf>
          </x14:cfRule>
          <xm:sqref>M807</xm:sqref>
        </x14:conditionalFormatting>
        <x14:conditionalFormatting xmlns:xm="http://schemas.microsoft.com/office/excel/2006/main">
          <x14:cfRule type="expression" priority="1080" stopIfTrue="1" id="{126BA2A2-2F69-4D48-85FB-0FC92CC42686}">
            <xm:f>$I883=DADOS!$AE$4</xm:f>
            <x14:dxf>
              <font>
                <b/>
                <i val="0"/>
                <color theme="0"/>
              </font>
              <fill>
                <patternFill>
                  <bgColor theme="8"/>
                </patternFill>
              </fill>
            </x14:dxf>
          </x14:cfRule>
          <x14:cfRule type="expression" priority="1081" stopIfTrue="1" id="{E79CAC66-C8C2-4809-803B-1FF7611FEF91}">
            <xm:f>$I883=DADOS!$AE$5</xm:f>
            <x14:dxf>
              <font>
                <b/>
                <i val="0"/>
              </font>
              <fill>
                <patternFill>
                  <bgColor theme="8" tint="0.39994506668294322"/>
                </patternFill>
              </fill>
            </x14:dxf>
          </x14:cfRule>
          <x14:cfRule type="expression" priority="1082" stopIfTrue="1" id="{DDEADDC9-BC8C-4B9C-88F7-6F68A825C450}">
            <xm:f>$I883=DADOS!$AE$6</xm:f>
            <x14:dxf>
              <font>
                <b/>
                <i val="0"/>
              </font>
              <fill>
                <patternFill>
                  <bgColor theme="8" tint="0.59996337778862885"/>
                </patternFill>
              </fill>
            </x14:dxf>
          </x14:cfRule>
          <x14:cfRule type="expression" priority="1083" stopIfTrue="1" id="{A8C71C6C-5E0A-4AF1-A94E-AB51C6C3509A}">
            <xm:f>$I883=DADOS!$AE$7</xm:f>
            <x14:dxf>
              <font>
                <b/>
                <i val="0"/>
              </font>
              <fill>
                <patternFill>
                  <bgColor theme="8" tint="0.79998168889431442"/>
                </patternFill>
              </fill>
            </x14:dxf>
          </x14:cfRule>
          <x14:cfRule type="expression" priority="1084" stopIfTrue="1" id="{A7E128AF-06E6-4B9B-9E6C-FE71538444F9}">
            <xm:f>$I883=DADOS!$AE$8</xm:f>
            <x14:dxf>
              <font>
                <color theme="8" tint="-0.24994659260841701"/>
              </font>
              <fill>
                <patternFill>
                  <bgColor theme="0"/>
                </patternFill>
              </fill>
              <border>
                <bottom style="thin">
                  <color rgb="FF0070C0"/>
                </bottom>
                <vertical/>
                <horizontal/>
              </border>
            </x14:dxf>
          </x14:cfRule>
          <x14:cfRule type="expression" priority="1085" stopIfTrue="1" id="{439217FC-41F5-4C05-A526-E28799962447}">
            <xm:f>$I883=DADOS!$AE$9</xm:f>
            <x14:dxf>
              <font>
                <b/>
                <i val="0"/>
                <color theme="0"/>
              </font>
              <fill>
                <patternFill>
                  <bgColor theme="8"/>
                </patternFill>
              </fill>
            </x14:dxf>
          </x14:cfRule>
          <xm:sqref>L883:M893</xm:sqref>
        </x14:conditionalFormatting>
        <x14:conditionalFormatting xmlns:xm="http://schemas.microsoft.com/office/excel/2006/main">
          <x14:cfRule type="expression" priority="1066" stopIfTrue="1" id="{78EBF82B-2800-43EA-B922-EC4E52A4DA57}">
            <xm:f>$I902=DADOS!$AE$4</xm:f>
            <x14:dxf>
              <font>
                <b/>
                <i val="0"/>
                <color theme="0"/>
              </font>
              <fill>
                <patternFill>
                  <bgColor theme="8"/>
                </patternFill>
              </fill>
            </x14:dxf>
          </x14:cfRule>
          <x14:cfRule type="expression" priority="1067" stopIfTrue="1" id="{58C3CF19-BF90-4A4C-A007-18D08F4F5A9F}">
            <xm:f>$I902=DADOS!$AE$5</xm:f>
            <x14:dxf>
              <font>
                <b/>
                <i val="0"/>
              </font>
              <fill>
                <patternFill>
                  <bgColor theme="8" tint="0.39994506668294322"/>
                </patternFill>
              </fill>
            </x14:dxf>
          </x14:cfRule>
          <x14:cfRule type="expression" priority="1068" stopIfTrue="1" id="{E3CE9564-79E3-471B-AB2D-E84F9EDDC60F}">
            <xm:f>$I902=DADOS!$AE$6</xm:f>
            <x14:dxf>
              <font>
                <b/>
                <i val="0"/>
              </font>
              <fill>
                <patternFill>
                  <bgColor theme="8" tint="0.59996337778862885"/>
                </patternFill>
              </fill>
            </x14:dxf>
          </x14:cfRule>
          <x14:cfRule type="expression" priority="1069" stopIfTrue="1" id="{927ACB02-294F-4EA3-B73C-0B41F25A11F1}">
            <xm:f>$I902=DADOS!$AE$7</xm:f>
            <x14:dxf>
              <font>
                <b/>
                <i val="0"/>
              </font>
              <fill>
                <patternFill>
                  <bgColor theme="8" tint="0.79998168889431442"/>
                </patternFill>
              </fill>
            </x14:dxf>
          </x14:cfRule>
          <x14:cfRule type="expression" priority="1070" stopIfTrue="1" id="{3E68871F-428D-41DE-9642-9A2C79FCEE5A}">
            <xm:f>$I902=DADOS!$AE$8</xm:f>
            <x14:dxf>
              <font>
                <color theme="8" tint="-0.24994659260841701"/>
              </font>
              <fill>
                <patternFill>
                  <bgColor theme="0"/>
                </patternFill>
              </fill>
              <border>
                <bottom style="thin">
                  <color rgb="FF0070C0"/>
                </bottom>
                <vertical/>
                <horizontal/>
              </border>
            </x14:dxf>
          </x14:cfRule>
          <x14:cfRule type="expression" priority="1071" stopIfTrue="1" id="{68602024-A3DA-4ECF-BC0D-E0B860E571E4}">
            <xm:f>$I902=DADOS!$AE$9</xm:f>
            <x14:dxf>
              <font>
                <b/>
                <i val="0"/>
                <color theme="0"/>
              </font>
              <fill>
                <patternFill>
                  <bgColor theme="8"/>
                </patternFill>
              </fill>
            </x14:dxf>
          </x14:cfRule>
          <xm:sqref>L902:L905 L907 L921</xm:sqref>
        </x14:conditionalFormatting>
        <x14:conditionalFormatting xmlns:xm="http://schemas.microsoft.com/office/excel/2006/main">
          <x14:cfRule type="expression" priority="1059" stopIfTrue="1" id="{D1E7F3E4-365D-4639-9162-40F9298CC73C}">
            <xm:f>$I902=DADOS!$AE$4</xm:f>
            <x14:dxf>
              <font>
                <b/>
                <i val="0"/>
                <color theme="0"/>
              </font>
              <fill>
                <patternFill>
                  <bgColor theme="8"/>
                </patternFill>
              </fill>
            </x14:dxf>
          </x14:cfRule>
          <x14:cfRule type="expression" priority="1060" stopIfTrue="1" id="{C9CE0048-EEDF-4C22-8FB5-C26E64A15FBE}">
            <xm:f>$I902=DADOS!$AE$5</xm:f>
            <x14:dxf>
              <font>
                <b/>
                <i val="0"/>
              </font>
              <fill>
                <patternFill>
                  <bgColor theme="8" tint="0.39994506668294322"/>
                </patternFill>
              </fill>
            </x14:dxf>
          </x14:cfRule>
          <x14:cfRule type="expression" priority="1061" stopIfTrue="1" id="{8C0A8E45-F9C2-4EB1-9552-59E7F2FFB3B0}">
            <xm:f>$I902=DADOS!$AE$6</xm:f>
            <x14:dxf>
              <font>
                <b/>
                <i val="0"/>
              </font>
              <fill>
                <patternFill>
                  <bgColor theme="8" tint="0.59996337778862885"/>
                </patternFill>
              </fill>
            </x14:dxf>
          </x14:cfRule>
          <x14:cfRule type="expression" priority="1062" stopIfTrue="1" id="{036C1D7B-874F-4791-AF76-FF8DC980370A}">
            <xm:f>$I902=DADOS!$AE$7</xm:f>
            <x14:dxf>
              <font>
                <b/>
                <i val="0"/>
              </font>
              <fill>
                <patternFill>
                  <bgColor theme="8" tint="0.79998168889431442"/>
                </patternFill>
              </fill>
            </x14:dxf>
          </x14:cfRule>
          <x14:cfRule type="expression" priority="1063" stopIfTrue="1" id="{7446256E-0C8B-4A47-B4F4-2A5718967519}">
            <xm:f>$I902=DADOS!$AE$8</xm:f>
            <x14:dxf>
              <font>
                <color theme="8" tint="-0.24994659260841701"/>
              </font>
              <fill>
                <patternFill>
                  <bgColor theme="0"/>
                </patternFill>
              </fill>
              <border>
                <bottom style="thin">
                  <color rgb="FF0070C0"/>
                </bottom>
                <vertical/>
                <horizontal/>
              </border>
            </x14:dxf>
          </x14:cfRule>
          <x14:cfRule type="expression" priority="1064" stopIfTrue="1" id="{A1856978-605B-4430-8EE0-D7685DF0AFA4}">
            <xm:f>$I902=DADOS!$AE$9</xm:f>
            <x14:dxf>
              <font>
                <b/>
                <i val="0"/>
                <color theme="0"/>
              </font>
              <fill>
                <patternFill>
                  <bgColor theme="8"/>
                </patternFill>
              </fill>
            </x14:dxf>
          </x14:cfRule>
          <xm:sqref>M921:N921 M902:N905</xm:sqref>
        </x14:conditionalFormatting>
        <x14:conditionalFormatting xmlns:xm="http://schemas.microsoft.com/office/excel/2006/main">
          <x14:cfRule type="expression" priority="1052" stopIfTrue="1" id="{D4B1CF17-71B9-42EA-A754-05DC777820D3}">
            <xm:f>$I907=DADOS!$AE$4</xm:f>
            <x14:dxf>
              <font>
                <b/>
                <i val="0"/>
                <color theme="0"/>
              </font>
              <fill>
                <patternFill>
                  <bgColor theme="8"/>
                </patternFill>
              </fill>
            </x14:dxf>
          </x14:cfRule>
          <x14:cfRule type="expression" priority="1053" stopIfTrue="1" id="{7F8ADF04-88AD-4D1D-AAC0-57289D4D4D95}">
            <xm:f>$I907=DADOS!$AE$5</xm:f>
            <x14:dxf>
              <font>
                <b/>
                <i val="0"/>
              </font>
              <fill>
                <patternFill>
                  <bgColor theme="8" tint="0.39994506668294322"/>
                </patternFill>
              </fill>
            </x14:dxf>
          </x14:cfRule>
          <x14:cfRule type="expression" priority="1054" stopIfTrue="1" id="{6C0B7B22-9EB9-4DED-81EA-D84895E9E472}">
            <xm:f>$I907=DADOS!$AE$6</xm:f>
            <x14:dxf>
              <font>
                <b/>
                <i val="0"/>
              </font>
              <fill>
                <patternFill>
                  <bgColor theme="8" tint="0.59996337778862885"/>
                </patternFill>
              </fill>
            </x14:dxf>
          </x14:cfRule>
          <x14:cfRule type="expression" priority="1055" stopIfTrue="1" id="{2BB6BE25-8735-42D3-81C1-98AF3568C3C3}">
            <xm:f>$I907=DADOS!$AE$7</xm:f>
            <x14:dxf>
              <font>
                <b/>
                <i val="0"/>
              </font>
              <fill>
                <patternFill>
                  <bgColor theme="8" tint="0.79998168889431442"/>
                </patternFill>
              </fill>
            </x14:dxf>
          </x14:cfRule>
          <x14:cfRule type="expression" priority="1056" stopIfTrue="1" id="{BF80500E-CDB5-4FB7-974D-EE43556F47FB}">
            <xm:f>$I907=DADOS!$AE$8</xm:f>
            <x14:dxf>
              <font>
                <color theme="8" tint="-0.24994659260841701"/>
              </font>
              <fill>
                <patternFill>
                  <bgColor theme="0"/>
                </patternFill>
              </fill>
              <border>
                <bottom style="thin">
                  <color rgb="FF0070C0"/>
                </bottom>
                <vertical/>
                <horizontal/>
              </border>
            </x14:dxf>
          </x14:cfRule>
          <x14:cfRule type="expression" priority="1057" stopIfTrue="1" id="{0FE987AE-F702-4ACD-9500-84E2DFE21D97}">
            <xm:f>$I907=DADOS!$AE$9</xm:f>
            <x14:dxf>
              <font>
                <b/>
                <i val="0"/>
                <color theme="0"/>
              </font>
              <fill>
                <patternFill>
                  <bgColor theme="8"/>
                </patternFill>
              </fill>
            </x14:dxf>
          </x14:cfRule>
          <xm:sqref>M907</xm:sqref>
        </x14:conditionalFormatting>
        <x14:conditionalFormatting xmlns:xm="http://schemas.microsoft.com/office/excel/2006/main">
          <x14:cfRule type="expression" priority="1045" stopIfTrue="1" id="{E5962293-2533-4F02-A4D6-14DD53D81769}">
            <xm:f>$I907=DADOS!$AE$4</xm:f>
            <x14:dxf>
              <font>
                <b/>
                <i val="0"/>
                <color theme="0"/>
              </font>
              <fill>
                <patternFill>
                  <bgColor theme="8"/>
                </patternFill>
              </fill>
            </x14:dxf>
          </x14:cfRule>
          <x14:cfRule type="expression" priority="1046" stopIfTrue="1" id="{A39A9167-9F58-4AB5-B6D0-6DAB2E3326C0}">
            <xm:f>$I907=DADOS!$AE$5</xm:f>
            <x14:dxf>
              <font>
                <b/>
                <i val="0"/>
              </font>
              <fill>
                <patternFill>
                  <bgColor theme="8" tint="0.39994506668294322"/>
                </patternFill>
              </fill>
            </x14:dxf>
          </x14:cfRule>
          <x14:cfRule type="expression" priority="1047" stopIfTrue="1" id="{29164210-3708-43B0-8D67-F639BAF0D908}">
            <xm:f>$I907=DADOS!$AE$6</xm:f>
            <x14:dxf>
              <font>
                <b/>
                <i val="0"/>
              </font>
              <fill>
                <patternFill>
                  <bgColor theme="8" tint="0.59996337778862885"/>
                </patternFill>
              </fill>
            </x14:dxf>
          </x14:cfRule>
          <x14:cfRule type="expression" priority="1048" stopIfTrue="1" id="{F9C2425E-FCBB-492F-B935-2BCA777908CB}">
            <xm:f>$I907=DADOS!$AE$7</xm:f>
            <x14:dxf>
              <font>
                <b/>
                <i val="0"/>
              </font>
              <fill>
                <patternFill>
                  <bgColor theme="8" tint="0.79998168889431442"/>
                </patternFill>
              </fill>
            </x14:dxf>
          </x14:cfRule>
          <x14:cfRule type="expression" priority="1049" stopIfTrue="1" id="{D4E62EAE-6697-43E7-8AE4-111911054435}">
            <xm:f>$I907=DADOS!$AE$8</xm:f>
            <x14:dxf>
              <font>
                <color theme="8" tint="-0.24994659260841701"/>
              </font>
              <fill>
                <patternFill>
                  <bgColor theme="0"/>
                </patternFill>
              </fill>
              <border>
                <bottom style="thin">
                  <color rgb="FF0070C0"/>
                </bottom>
                <vertical/>
                <horizontal/>
              </border>
            </x14:dxf>
          </x14:cfRule>
          <x14:cfRule type="expression" priority="1050" stopIfTrue="1" id="{559D460A-3D6E-42A5-B492-571576C619F2}">
            <xm:f>$I907=DADOS!$AE$9</xm:f>
            <x14:dxf>
              <font>
                <b/>
                <i val="0"/>
                <color theme="0"/>
              </font>
              <fill>
                <patternFill>
                  <bgColor theme="8"/>
                </patternFill>
              </fill>
            </x14:dxf>
          </x14:cfRule>
          <xm:sqref>N907</xm:sqref>
        </x14:conditionalFormatting>
        <x14:conditionalFormatting xmlns:xm="http://schemas.microsoft.com/office/excel/2006/main">
          <x14:cfRule type="expression" priority="1038" stopIfTrue="1" id="{BAE0311F-5DA5-4C9D-88F7-EB66A8FD13DC}">
            <xm:f>$I908=DADOS!$AE$4</xm:f>
            <x14:dxf>
              <font>
                <b/>
                <i val="0"/>
                <color theme="0"/>
              </font>
              <fill>
                <patternFill>
                  <bgColor theme="8"/>
                </patternFill>
              </fill>
            </x14:dxf>
          </x14:cfRule>
          <x14:cfRule type="expression" priority="1039" stopIfTrue="1" id="{C658DDDF-3C64-4572-917A-7AD6398C985F}">
            <xm:f>$I908=DADOS!$AE$5</xm:f>
            <x14:dxf>
              <font>
                <b/>
                <i val="0"/>
              </font>
              <fill>
                <patternFill>
                  <bgColor theme="8" tint="0.39994506668294322"/>
                </patternFill>
              </fill>
            </x14:dxf>
          </x14:cfRule>
          <x14:cfRule type="expression" priority="1040" stopIfTrue="1" id="{58E876B9-B3A2-4E0E-BE30-45CAE2AB2FCB}">
            <xm:f>$I908=DADOS!$AE$6</xm:f>
            <x14:dxf>
              <font>
                <b/>
                <i val="0"/>
              </font>
              <fill>
                <patternFill>
                  <bgColor theme="8" tint="0.59996337778862885"/>
                </patternFill>
              </fill>
            </x14:dxf>
          </x14:cfRule>
          <x14:cfRule type="expression" priority="1041" stopIfTrue="1" id="{85C8DABC-516C-4EC2-9DA9-77DDA3505C72}">
            <xm:f>$I908=DADOS!$AE$7</xm:f>
            <x14:dxf>
              <font>
                <b/>
                <i val="0"/>
              </font>
              <fill>
                <patternFill>
                  <bgColor theme="8" tint="0.79998168889431442"/>
                </patternFill>
              </fill>
            </x14:dxf>
          </x14:cfRule>
          <x14:cfRule type="expression" priority="1042" stopIfTrue="1" id="{92751D59-056D-40FA-8B55-AC86689D7129}">
            <xm:f>$I908=DADOS!$AE$8</xm:f>
            <x14:dxf>
              <font>
                <color theme="8" tint="-0.24994659260841701"/>
              </font>
              <fill>
                <patternFill>
                  <bgColor theme="0"/>
                </patternFill>
              </fill>
              <border>
                <bottom style="thin">
                  <color rgb="FF0070C0"/>
                </bottom>
                <vertical/>
                <horizontal/>
              </border>
            </x14:dxf>
          </x14:cfRule>
          <x14:cfRule type="expression" priority="1043" stopIfTrue="1" id="{AEB92C28-F7D7-46C3-BAF6-18905D441C0C}">
            <xm:f>$I908=DADOS!$AE$9</xm:f>
            <x14:dxf>
              <font>
                <b/>
                <i val="0"/>
                <color theme="0"/>
              </font>
              <fill>
                <patternFill>
                  <bgColor theme="8"/>
                </patternFill>
              </fill>
            </x14:dxf>
          </x14:cfRule>
          <xm:sqref>L908</xm:sqref>
        </x14:conditionalFormatting>
        <x14:conditionalFormatting xmlns:xm="http://schemas.microsoft.com/office/excel/2006/main">
          <x14:cfRule type="expression" priority="1031" stopIfTrue="1" id="{1D96C5B8-278A-4817-A350-9CE6F90D536A}">
            <xm:f>$I908=DADOS!$AE$4</xm:f>
            <x14:dxf>
              <font>
                <b/>
                <i val="0"/>
                <color theme="0"/>
              </font>
              <fill>
                <patternFill>
                  <bgColor theme="8"/>
                </patternFill>
              </fill>
            </x14:dxf>
          </x14:cfRule>
          <x14:cfRule type="expression" priority="1032" stopIfTrue="1" id="{8B200DDA-D997-4005-8FB1-2002026A33B7}">
            <xm:f>$I908=DADOS!$AE$5</xm:f>
            <x14:dxf>
              <font>
                <b/>
                <i val="0"/>
              </font>
              <fill>
                <patternFill>
                  <bgColor theme="8" tint="0.39994506668294322"/>
                </patternFill>
              </fill>
            </x14:dxf>
          </x14:cfRule>
          <x14:cfRule type="expression" priority="1033" stopIfTrue="1" id="{3319BEC2-DE85-4B35-84D2-35E27358D45C}">
            <xm:f>$I908=DADOS!$AE$6</xm:f>
            <x14:dxf>
              <font>
                <b/>
                <i val="0"/>
              </font>
              <fill>
                <patternFill>
                  <bgColor theme="8" tint="0.59996337778862885"/>
                </patternFill>
              </fill>
            </x14:dxf>
          </x14:cfRule>
          <x14:cfRule type="expression" priority="1034" stopIfTrue="1" id="{CD1658FA-B91C-4C06-9587-2FCCF1F56C50}">
            <xm:f>$I908=DADOS!$AE$7</xm:f>
            <x14:dxf>
              <font>
                <b/>
                <i val="0"/>
              </font>
              <fill>
                <patternFill>
                  <bgColor theme="8" tint="0.79998168889431442"/>
                </patternFill>
              </fill>
            </x14:dxf>
          </x14:cfRule>
          <x14:cfRule type="expression" priority="1035" stopIfTrue="1" id="{276C1AEF-AFB7-456B-A6B7-D6B3DB9A09B8}">
            <xm:f>$I908=DADOS!$AE$8</xm:f>
            <x14:dxf>
              <font>
                <color theme="8" tint="-0.24994659260841701"/>
              </font>
              <fill>
                <patternFill>
                  <bgColor theme="0"/>
                </patternFill>
              </fill>
              <border>
                <bottom style="thin">
                  <color rgb="FF0070C0"/>
                </bottom>
                <vertical/>
                <horizontal/>
              </border>
            </x14:dxf>
          </x14:cfRule>
          <x14:cfRule type="expression" priority="1036" stopIfTrue="1" id="{56BCAE0B-9B1E-4428-A4FE-1CA6F8CD1799}">
            <xm:f>$I908=DADOS!$AE$9</xm:f>
            <x14:dxf>
              <font>
                <b/>
                <i val="0"/>
                <color theme="0"/>
              </font>
              <fill>
                <patternFill>
                  <bgColor theme="8"/>
                </patternFill>
              </fill>
            </x14:dxf>
          </x14:cfRule>
          <xm:sqref>M908</xm:sqref>
        </x14:conditionalFormatting>
        <x14:conditionalFormatting xmlns:xm="http://schemas.microsoft.com/office/excel/2006/main">
          <x14:cfRule type="expression" priority="1024" stopIfTrue="1" id="{842D67D6-6741-4ACB-A6FE-9B5A4977E6FC}">
            <xm:f>$I908=DADOS!$AE$4</xm:f>
            <x14:dxf>
              <font>
                <b/>
                <i val="0"/>
                <color theme="0"/>
              </font>
              <fill>
                <patternFill>
                  <bgColor theme="8"/>
                </patternFill>
              </fill>
            </x14:dxf>
          </x14:cfRule>
          <x14:cfRule type="expression" priority="1025" stopIfTrue="1" id="{C3CB5292-0E37-4F88-9774-1F6933831433}">
            <xm:f>$I908=DADOS!$AE$5</xm:f>
            <x14:dxf>
              <font>
                <b/>
                <i val="0"/>
              </font>
              <fill>
                <patternFill>
                  <bgColor theme="8" tint="0.39994506668294322"/>
                </patternFill>
              </fill>
            </x14:dxf>
          </x14:cfRule>
          <x14:cfRule type="expression" priority="1026" stopIfTrue="1" id="{745F897E-E2CC-4F75-A2DB-50FA59E26D10}">
            <xm:f>$I908=DADOS!$AE$6</xm:f>
            <x14:dxf>
              <font>
                <b/>
                <i val="0"/>
              </font>
              <fill>
                <patternFill>
                  <bgColor theme="8" tint="0.59996337778862885"/>
                </patternFill>
              </fill>
            </x14:dxf>
          </x14:cfRule>
          <x14:cfRule type="expression" priority="1027" stopIfTrue="1" id="{D6ED39E3-926D-4273-997F-6A91E9CD1AE2}">
            <xm:f>$I908=DADOS!$AE$7</xm:f>
            <x14:dxf>
              <font>
                <b/>
                <i val="0"/>
              </font>
              <fill>
                <patternFill>
                  <bgColor theme="8" tint="0.79998168889431442"/>
                </patternFill>
              </fill>
            </x14:dxf>
          </x14:cfRule>
          <x14:cfRule type="expression" priority="1028" stopIfTrue="1" id="{79644023-F7C7-4AC2-B1B7-7F98B6959645}">
            <xm:f>$I908=DADOS!$AE$8</xm:f>
            <x14:dxf>
              <font>
                <color theme="8" tint="-0.24994659260841701"/>
              </font>
              <fill>
                <patternFill>
                  <bgColor theme="0"/>
                </patternFill>
              </fill>
              <border>
                <bottom style="thin">
                  <color rgb="FF0070C0"/>
                </bottom>
                <vertical/>
                <horizontal/>
              </border>
            </x14:dxf>
          </x14:cfRule>
          <x14:cfRule type="expression" priority="1029" stopIfTrue="1" id="{83FDCBB4-8769-4DF3-859D-AD0B744AA348}">
            <xm:f>$I908=DADOS!$AE$9</xm:f>
            <x14:dxf>
              <font>
                <b/>
                <i val="0"/>
                <color theme="0"/>
              </font>
              <fill>
                <patternFill>
                  <bgColor theme="8"/>
                </patternFill>
              </fill>
            </x14:dxf>
          </x14:cfRule>
          <xm:sqref>N908</xm:sqref>
        </x14:conditionalFormatting>
        <x14:conditionalFormatting xmlns:xm="http://schemas.microsoft.com/office/excel/2006/main">
          <x14:cfRule type="expression" priority="1017" stopIfTrue="1" id="{5062030C-5D08-4E67-9E9A-D3A6C183FA19}">
            <xm:f>$I911=DADOS!$AE$4</xm:f>
            <x14:dxf>
              <font>
                <b/>
                <i val="0"/>
                <color theme="0"/>
              </font>
              <fill>
                <patternFill>
                  <bgColor theme="8"/>
                </patternFill>
              </fill>
            </x14:dxf>
          </x14:cfRule>
          <x14:cfRule type="expression" priority="1018" stopIfTrue="1" id="{A1ADA0E2-F4EB-4BAA-8680-1A6D56D1DA70}">
            <xm:f>$I911=DADOS!$AE$5</xm:f>
            <x14:dxf>
              <font>
                <b/>
                <i val="0"/>
              </font>
              <fill>
                <patternFill>
                  <bgColor theme="8" tint="0.39994506668294322"/>
                </patternFill>
              </fill>
            </x14:dxf>
          </x14:cfRule>
          <x14:cfRule type="expression" priority="1019" stopIfTrue="1" id="{DC03973A-1D27-4B90-8FD9-4D3542EE8C6A}">
            <xm:f>$I911=DADOS!$AE$6</xm:f>
            <x14:dxf>
              <font>
                <b/>
                <i val="0"/>
              </font>
              <fill>
                <patternFill>
                  <bgColor theme="8" tint="0.59996337778862885"/>
                </patternFill>
              </fill>
            </x14:dxf>
          </x14:cfRule>
          <x14:cfRule type="expression" priority="1020" stopIfTrue="1" id="{4DF2F06F-F1D8-42C9-AE19-A5C6018E3FA3}">
            <xm:f>$I911=DADOS!$AE$7</xm:f>
            <x14:dxf>
              <font>
                <b/>
                <i val="0"/>
              </font>
              <fill>
                <patternFill>
                  <bgColor theme="8" tint="0.79998168889431442"/>
                </patternFill>
              </fill>
            </x14:dxf>
          </x14:cfRule>
          <x14:cfRule type="expression" priority="1021" stopIfTrue="1" id="{ABCB4888-514D-483A-B4DF-4F3E712FA81D}">
            <xm:f>$I911=DADOS!$AE$8</xm:f>
            <x14:dxf>
              <font>
                <color theme="8" tint="-0.24994659260841701"/>
              </font>
              <fill>
                <patternFill>
                  <bgColor theme="0"/>
                </patternFill>
              </fill>
              <border>
                <bottom style="thin">
                  <color rgb="FF0070C0"/>
                </bottom>
                <vertical/>
                <horizontal/>
              </border>
            </x14:dxf>
          </x14:cfRule>
          <x14:cfRule type="expression" priority="1022" stopIfTrue="1" id="{42F1BD07-3CD6-4E72-A7B7-3FB98BEAF591}">
            <xm:f>$I911=DADOS!$AE$9</xm:f>
            <x14:dxf>
              <font>
                <b/>
                <i val="0"/>
                <color theme="0"/>
              </font>
              <fill>
                <patternFill>
                  <bgColor theme="8"/>
                </patternFill>
              </fill>
            </x14:dxf>
          </x14:cfRule>
          <xm:sqref>N911:N915</xm:sqref>
        </x14:conditionalFormatting>
        <x14:conditionalFormatting xmlns:xm="http://schemas.microsoft.com/office/excel/2006/main">
          <x14:cfRule type="expression" priority="1010" stopIfTrue="1" id="{DBFCD547-A7C0-4A8A-A506-A8C4D06D8024}">
            <xm:f>$I927=DADOS!$AE$4</xm:f>
            <x14:dxf>
              <font>
                <b/>
                <i val="0"/>
                <color theme="0"/>
              </font>
              <fill>
                <patternFill>
                  <bgColor theme="8"/>
                </patternFill>
              </fill>
            </x14:dxf>
          </x14:cfRule>
          <x14:cfRule type="expression" priority="1011" stopIfTrue="1" id="{53E20ECE-CED3-4E8F-A18F-16A6544BB87A}">
            <xm:f>$I927=DADOS!$AE$5</xm:f>
            <x14:dxf>
              <font>
                <b/>
                <i val="0"/>
              </font>
              <fill>
                <patternFill>
                  <bgColor theme="8" tint="0.39994506668294322"/>
                </patternFill>
              </fill>
            </x14:dxf>
          </x14:cfRule>
          <x14:cfRule type="expression" priority="1012" stopIfTrue="1" id="{B6459E2B-7028-470F-B3C2-CA8E377AD445}">
            <xm:f>$I927=DADOS!$AE$6</xm:f>
            <x14:dxf>
              <font>
                <b/>
                <i val="0"/>
              </font>
              <fill>
                <patternFill>
                  <bgColor theme="8" tint="0.59996337778862885"/>
                </patternFill>
              </fill>
            </x14:dxf>
          </x14:cfRule>
          <x14:cfRule type="expression" priority="1013" stopIfTrue="1" id="{B0B03C46-C9DF-4EC5-83FF-858A76353EEF}">
            <xm:f>$I927=DADOS!$AE$7</xm:f>
            <x14:dxf>
              <font>
                <b/>
                <i val="0"/>
              </font>
              <fill>
                <patternFill>
                  <bgColor theme="8" tint="0.79998168889431442"/>
                </patternFill>
              </fill>
            </x14:dxf>
          </x14:cfRule>
          <x14:cfRule type="expression" priority="1014" stopIfTrue="1" id="{14856AF0-23A1-46B0-B896-C3B37B53ED07}">
            <xm:f>$I927=DADOS!$AE$8</xm:f>
            <x14:dxf>
              <font>
                <color theme="8" tint="-0.24994659260841701"/>
              </font>
              <fill>
                <patternFill>
                  <bgColor theme="0"/>
                </patternFill>
              </fill>
              <border>
                <bottom style="thin">
                  <color rgb="FF0070C0"/>
                </bottom>
                <vertical/>
                <horizontal/>
              </border>
            </x14:dxf>
          </x14:cfRule>
          <x14:cfRule type="expression" priority="1015" stopIfTrue="1" id="{B4934EBC-0898-4067-8C6A-2370A648522A}">
            <xm:f>$I927=DADOS!$AE$9</xm:f>
            <x14:dxf>
              <font>
                <b/>
                <i val="0"/>
                <color theme="0"/>
              </font>
              <fill>
                <patternFill>
                  <bgColor theme="8"/>
                </patternFill>
              </fill>
            </x14:dxf>
          </x14:cfRule>
          <xm:sqref>L927</xm:sqref>
        </x14:conditionalFormatting>
        <x14:conditionalFormatting xmlns:xm="http://schemas.microsoft.com/office/excel/2006/main">
          <x14:cfRule type="expression" priority="1003" stopIfTrue="1" id="{4D226AE8-2F8C-4CB6-B8A3-9B20CFC70BEB}">
            <xm:f>$I927=DADOS!$AE$4</xm:f>
            <x14:dxf>
              <font>
                <b/>
                <i val="0"/>
                <color theme="0"/>
              </font>
              <fill>
                <patternFill>
                  <bgColor theme="8"/>
                </patternFill>
              </fill>
            </x14:dxf>
          </x14:cfRule>
          <x14:cfRule type="expression" priority="1004" stopIfTrue="1" id="{1256125D-FAA7-4FF6-997E-577CA49C6812}">
            <xm:f>$I927=DADOS!$AE$5</xm:f>
            <x14:dxf>
              <font>
                <b/>
                <i val="0"/>
              </font>
              <fill>
                <patternFill>
                  <bgColor theme="8" tint="0.39994506668294322"/>
                </patternFill>
              </fill>
            </x14:dxf>
          </x14:cfRule>
          <x14:cfRule type="expression" priority="1005" stopIfTrue="1" id="{5BC5A42F-B356-49F3-B15E-BD2647D855DA}">
            <xm:f>$I927=DADOS!$AE$6</xm:f>
            <x14:dxf>
              <font>
                <b/>
                <i val="0"/>
              </font>
              <fill>
                <patternFill>
                  <bgColor theme="8" tint="0.59996337778862885"/>
                </patternFill>
              </fill>
            </x14:dxf>
          </x14:cfRule>
          <x14:cfRule type="expression" priority="1006" stopIfTrue="1" id="{2AC9F1FB-86FE-4B80-8AAE-2E8067B86CAF}">
            <xm:f>$I927=DADOS!$AE$7</xm:f>
            <x14:dxf>
              <font>
                <b/>
                <i val="0"/>
              </font>
              <fill>
                <patternFill>
                  <bgColor theme="8" tint="0.79998168889431442"/>
                </patternFill>
              </fill>
            </x14:dxf>
          </x14:cfRule>
          <x14:cfRule type="expression" priority="1007" stopIfTrue="1" id="{73470DEB-2E22-431F-919C-354229227BA6}">
            <xm:f>$I927=DADOS!$AE$8</xm:f>
            <x14:dxf>
              <font>
                <color theme="8" tint="-0.24994659260841701"/>
              </font>
              <fill>
                <patternFill>
                  <bgColor theme="0"/>
                </patternFill>
              </fill>
              <border>
                <bottom style="thin">
                  <color rgb="FF0070C0"/>
                </bottom>
                <vertical/>
                <horizontal/>
              </border>
            </x14:dxf>
          </x14:cfRule>
          <x14:cfRule type="expression" priority="1008" stopIfTrue="1" id="{6297385F-7255-4489-99CD-6188E18271F5}">
            <xm:f>$I927=DADOS!$AE$9</xm:f>
            <x14:dxf>
              <font>
                <b/>
                <i val="0"/>
                <color theme="0"/>
              </font>
              <fill>
                <patternFill>
                  <bgColor theme="8"/>
                </patternFill>
              </fill>
            </x14:dxf>
          </x14:cfRule>
          <xm:sqref>M927:N927</xm:sqref>
        </x14:conditionalFormatting>
        <x14:conditionalFormatting xmlns:xm="http://schemas.microsoft.com/office/excel/2006/main">
          <x14:cfRule type="expression" priority="996" stopIfTrue="1" id="{7868BF0E-846A-4AE1-8FC7-B7EEFE017DA0}">
            <xm:f>$I929=DADOS!$AE$4</xm:f>
            <x14:dxf>
              <font>
                <b/>
                <i val="0"/>
                <color theme="0"/>
              </font>
              <fill>
                <patternFill>
                  <bgColor theme="8"/>
                </patternFill>
              </fill>
            </x14:dxf>
          </x14:cfRule>
          <x14:cfRule type="expression" priority="997" stopIfTrue="1" id="{8CF28C40-1955-47A7-ABE5-5B9F415D470B}">
            <xm:f>$I929=DADOS!$AE$5</xm:f>
            <x14:dxf>
              <font>
                <b/>
                <i val="0"/>
              </font>
              <fill>
                <patternFill>
                  <bgColor theme="8" tint="0.39994506668294322"/>
                </patternFill>
              </fill>
            </x14:dxf>
          </x14:cfRule>
          <x14:cfRule type="expression" priority="998" stopIfTrue="1" id="{4B6D08F8-ACEF-453E-9935-774AE63D00AE}">
            <xm:f>$I929=DADOS!$AE$6</xm:f>
            <x14:dxf>
              <font>
                <b/>
                <i val="0"/>
              </font>
              <fill>
                <patternFill>
                  <bgColor theme="8" tint="0.59996337778862885"/>
                </patternFill>
              </fill>
            </x14:dxf>
          </x14:cfRule>
          <x14:cfRule type="expression" priority="999" stopIfTrue="1" id="{9F2F4B73-A424-4096-B697-2DEBB46C2AA4}">
            <xm:f>$I929=DADOS!$AE$7</xm:f>
            <x14:dxf>
              <font>
                <b/>
                <i val="0"/>
              </font>
              <fill>
                <patternFill>
                  <bgColor theme="8" tint="0.79998168889431442"/>
                </patternFill>
              </fill>
            </x14:dxf>
          </x14:cfRule>
          <x14:cfRule type="expression" priority="1000" stopIfTrue="1" id="{C10A19E2-B31C-4C75-99E9-8616EB9D0587}">
            <xm:f>$I929=DADOS!$AE$8</xm:f>
            <x14:dxf>
              <font>
                <color theme="8" tint="-0.24994659260841701"/>
              </font>
              <fill>
                <patternFill>
                  <bgColor theme="0"/>
                </patternFill>
              </fill>
              <border>
                <bottom style="thin">
                  <color rgb="FF0070C0"/>
                </bottom>
                <vertical/>
                <horizontal/>
              </border>
            </x14:dxf>
          </x14:cfRule>
          <x14:cfRule type="expression" priority="1001" stopIfTrue="1" id="{DFC5210E-DE07-4470-B75B-BCFCCE3A0BF7}">
            <xm:f>$I929=DADOS!$AE$9</xm:f>
            <x14:dxf>
              <font>
                <b/>
                <i val="0"/>
                <color theme="0"/>
              </font>
              <fill>
                <patternFill>
                  <bgColor theme="8"/>
                </patternFill>
              </fill>
            </x14:dxf>
          </x14:cfRule>
          <xm:sqref>M929</xm:sqref>
        </x14:conditionalFormatting>
        <x14:conditionalFormatting xmlns:xm="http://schemas.microsoft.com/office/excel/2006/main">
          <x14:cfRule type="expression" priority="989" stopIfTrue="1" id="{EBF9E3A7-EE3D-4A6C-82B7-63DC6E4CA278}">
            <xm:f>$I926=DADOS!$AE$4</xm:f>
            <x14:dxf>
              <font>
                <b/>
                <i val="0"/>
                <color theme="0"/>
              </font>
              <fill>
                <patternFill>
                  <bgColor theme="8"/>
                </patternFill>
              </fill>
            </x14:dxf>
          </x14:cfRule>
          <x14:cfRule type="expression" priority="990" stopIfTrue="1" id="{C3797410-B4C2-4857-8F04-BE65209C007D}">
            <xm:f>$I926=DADOS!$AE$5</xm:f>
            <x14:dxf>
              <font>
                <b/>
                <i val="0"/>
              </font>
              <fill>
                <patternFill>
                  <bgColor theme="8" tint="0.39994506668294322"/>
                </patternFill>
              </fill>
            </x14:dxf>
          </x14:cfRule>
          <x14:cfRule type="expression" priority="991" stopIfTrue="1" id="{72FFD7A6-A6B8-41C9-B5B3-FD05A8D1E6D6}">
            <xm:f>$I926=DADOS!$AE$6</xm:f>
            <x14:dxf>
              <font>
                <b/>
                <i val="0"/>
              </font>
              <fill>
                <patternFill>
                  <bgColor theme="8" tint="0.59996337778862885"/>
                </patternFill>
              </fill>
            </x14:dxf>
          </x14:cfRule>
          <x14:cfRule type="expression" priority="992" stopIfTrue="1" id="{8644549F-828E-40B6-8B83-9CEF9D5E215B}">
            <xm:f>$I926=DADOS!$AE$7</xm:f>
            <x14:dxf>
              <font>
                <b/>
                <i val="0"/>
              </font>
              <fill>
                <patternFill>
                  <bgColor theme="8" tint="0.79998168889431442"/>
                </patternFill>
              </fill>
            </x14:dxf>
          </x14:cfRule>
          <x14:cfRule type="expression" priority="993" stopIfTrue="1" id="{AE656176-46BC-46D3-AA66-4FDEB7CDA211}">
            <xm:f>$I926=DADOS!$AE$8</xm:f>
            <x14:dxf>
              <font>
                <color theme="8" tint="-0.24994659260841701"/>
              </font>
              <fill>
                <patternFill>
                  <bgColor theme="0"/>
                </patternFill>
              </fill>
              <border>
                <bottom style="thin">
                  <color rgb="FF0070C0"/>
                </bottom>
                <vertical/>
                <horizontal/>
              </border>
            </x14:dxf>
          </x14:cfRule>
          <x14:cfRule type="expression" priority="994" stopIfTrue="1" id="{232CDFF3-E63E-4782-8598-608C551CD1D1}">
            <xm:f>$I926=DADOS!$AE$9</xm:f>
            <x14:dxf>
              <font>
                <b/>
                <i val="0"/>
                <color theme="0"/>
              </font>
              <fill>
                <patternFill>
                  <bgColor theme="8"/>
                </patternFill>
              </fill>
            </x14:dxf>
          </x14:cfRule>
          <xm:sqref>L926</xm:sqref>
        </x14:conditionalFormatting>
        <x14:conditionalFormatting xmlns:xm="http://schemas.microsoft.com/office/excel/2006/main">
          <x14:cfRule type="expression" priority="982" stopIfTrue="1" id="{6ACFCDF5-607C-42DC-AFD9-66E9D113241C}">
            <xm:f>$I926=DADOS!$AE$4</xm:f>
            <x14:dxf>
              <font>
                <b/>
                <i val="0"/>
                <color theme="0"/>
              </font>
              <fill>
                <patternFill>
                  <bgColor theme="8"/>
                </patternFill>
              </fill>
            </x14:dxf>
          </x14:cfRule>
          <x14:cfRule type="expression" priority="983" stopIfTrue="1" id="{D26946D8-1FA7-4F75-A8EE-E61CF46BEF65}">
            <xm:f>$I926=DADOS!$AE$5</xm:f>
            <x14:dxf>
              <font>
                <b/>
                <i val="0"/>
              </font>
              <fill>
                <patternFill>
                  <bgColor theme="8" tint="0.39994506668294322"/>
                </patternFill>
              </fill>
            </x14:dxf>
          </x14:cfRule>
          <x14:cfRule type="expression" priority="984" stopIfTrue="1" id="{3E9D8893-35AB-408A-8262-847E71130C86}">
            <xm:f>$I926=DADOS!$AE$6</xm:f>
            <x14:dxf>
              <font>
                <b/>
                <i val="0"/>
              </font>
              <fill>
                <patternFill>
                  <bgColor theme="8" tint="0.59996337778862885"/>
                </patternFill>
              </fill>
            </x14:dxf>
          </x14:cfRule>
          <x14:cfRule type="expression" priority="985" stopIfTrue="1" id="{ACBC3D50-D861-4B90-A011-3FF3A29ED6F0}">
            <xm:f>$I926=DADOS!$AE$7</xm:f>
            <x14:dxf>
              <font>
                <b/>
                <i val="0"/>
              </font>
              <fill>
                <patternFill>
                  <bgColor theme="8" tint="0.79998168889431442"/>
                </patternFill>
              </fill>
            </x14:dxf>
          </x14:cfRule>
          <x14:cfRule type="expression" priority="986" stopIfTrue="1" id="{FB36E822-4A5F-4D54-9905-1C1CBAB28CD5}">
            <xm:f>$I926=DADOS!$AE$8</xm:f>
            <x14:dxf>
              <font>
                <color theme="8" tint="-0.24994659260841701"/>
              </font>
              <fill>
                <patternFill>
                  <bgColor theme="0"/>
                </patternFill>
              </fill>
              <border>
                <bottom style="thin">
                  <color rgb="FF0070C0"/>
                </bottom>
                <vertical/>
                <horizontal/>
              </border>
            </x14:dxf>
          </x14:cfRule>
          <x14:cfRule type="expression" priority="987" stopIfTrue="1" id="{E327735F-ECDD-41ED-B10F-9CA6FAFF0FC5}">
            <xm:f>$I926=DADOS!$AE$9</xm:f>
            <x14:dxf>
              <font>
                <b/>
                <i val="0"/>
                <color theme="0"/>
              </font>
              <fill>
                <patternFill>
                  <bgColor theme="8"/>
                </patternFill>
              </fill>
            </x14:dxf>
          </x14:cfRule>
          <xm:sqref>M926:N926</xm:sqref>
        </x14:conditionalFormatting>
        <x14:conditionalFormatting xmlns:xm="http://schemas.microsoft.com/office/excel/2006/main">
          <x14:cfRule type="expression" priority="975" stopIfTrue="1" id="{FEC1ABCB-C2ED-4CC3-8F88-F4D25351C527}">
            <xm:f>$I929=DADOS!$AE$4</xm:f>
            <x14:dxf>
              <font>
                <b/>
                <i val="0"/>
                <color theme="0"/>
              </font>
              <fill>
                <patternFill>
                  <bgColor theme="8"/>
                </patternFill>
              </fill>
            </x14:dxf>
          </x14:cfRule>
          <x14:cfRule type="expression" priority="976" stopIfTrue="1" id="{DB0E0C79-763C-442B-887E-7362DCE941BA}">
            <xm:f>$I929=DADOS!$AE$5</xm:f>
            <x14:dxf>
              <font>
                <b/>
                <i val="0"/>
              </font>
              <fill>
                <patternFill>
                  <bgColor theme="8" tint="0.39994506668294322"/>
                </patternFill>
              </fill>
            </x14:dxf>
          </x14:cfRule>
          <x14:cfRule type="expression" priority="977" stopIfTrue="1" id="{C87BA15C-E1A9-4C5F-BFE2-55E0C1CA72B2}">
            <xm:f>$I929=DADOS!$AE$6</xm:f>
            <x14:dxf>
              <font>
                <b/>
                <i val="0"/>
              </font>
              <fill>
                <patternFill>
                  <bgColor theme="8" tint="0.59996337778862885"/>
                </patternFill>
              </fill>
            </x14:dxf>
          </x14:cfRule>
          <x14:cfRule type="expression" priority="978" stopIfTrue="1" id="{EFA5D603-636D-461C-B468-9D14F1F1D773}">
            <xm:f>$I929=DADOS!$AE$7</xm:f>
            <x14:dxf>
              <font>
                <b/>
                <i val="0"/>
              </font>
              <fill>
                <patternFill>
                  <bgColor theme="8" tint="0.79998168889431442"/>
                </patternFill>
              </fill>
            </x14:dxf>
          </x14:cfRule>
          <x14:cfRule type="expression" priority="979" stopIfTrue="1" id="{B2CC2F8C-485B-4133-9C9B-953571516C00}">
            <xm:f>$I929=DADOS!$AE$8</xm:f>
            <x14:dxf>
              <font>
                <color theme="8" tint="-0.24994659260841701"/>
              </font>
              <fill>
                <patternFill>
                  <bgColor theme="0"/>
                </patternFill>
              </fill>
              <border>
                <bottom style="thin">
                  <color rgb="FF0070C0"/>
                </bottom>
                <vertical/>
                <horizontal/>
              </border>
            </x14:dxf>
          </x14:cfRule>
          <x14:cfRule type="expression" priority="980" stopIfTrue="1" id="{3314F9D5-BB07-48ED-B835-BF48BF8BCCCC}">
            <xm:f>$I929=DADOS!$AE$9</xm:f>
            <x14:dxf>
              <font>
                <b/>
                <i val="0"/>
                <color theme="0"/>
              </font>
              <fill>
                <patternFill>
                  <bgColor theme="8"/>
                </patternFill>
              </fill>
            </x14:dxf>
          </x14:cfRule>
          <xm:sqref>M929</xm:sqref>
        </x14:conditionalFormatting>
        <x14:conditionalFormatting xmlns:xm="http://schemas.microsoft.com/office/excel/2006/main">
          <x14:cfRule type="expression" priority="968" stopIfTrue="1" id="{D3576F01-66DC-43B1-BF4C-16DAD750B4C3}">
            <xm:f>$I928=DADOS!$AE$4</xm:f>
            <x14:dxf>
              <font>
                <b/>
                <i val="0"/>
                <color theme="0"/>
              </font>
              <fill>
                <patternFill>
                  <bgColor theme="8"/>
                </patternFill>
              </fill>
            </x14:dxf>
          </x14:cfRule>
          <x14:cfRule type="expression" priority="969" stopIfTrue="1" id="{514BCA51-74E4-47C6-810E-AFF0BEBAD2A9}">
            <xm:f>$I928=DADOS!$AE$5</xm:f>
            <x14:dxf>
              <font>
                <b/>
                <i val="0"/>
              </font>
              <fill>
                <patternFill>
                  <bgColor theme="8" tint="0.39994506668294322"/>
                </patternFill>
              </fill>
            </x14:dxf>
          </x14:cfRule>
          <x14:cfRule type="expression" priority="970" stopIfTrue="1" id="{56CC23C1-5B1B-4275-A32D-50593104CA5B}">
            <xm:f>$I928=DADOS!$AE$6</xm:f>
            <x14:dxf>
              <font>
                <b/>
                <i val="0"/>
              </font>
              <fill>
                <patternFill>
                  <bgColor theme="8" tint="0.59996337778862885"/>
                </patternFill>
              </fill>
            </x14:dxf>
          </x14:cfRule>
          <x14:cfRule type="expression" priority="971" stopIfTrue="1" id="{B1850F83-BC11-453A-BA74-589FD39EAAB3}">
            <xm:f>$I928=DADOS!$AE$7</xm:f>
            <x14:dxf>
              <font>
                <b/>
                <i val="0"/>
              </font>
              <fill>
                <patternFill>
                  <bgColor theme="8" tint="0.79998168889431442"/>
                </patternFill>
              </fill>
            </x14:dxf>
          </x14:cfRule>
          <x14:cfRule type="expression" priority="972" stopIfTrue="1" id="{0047A169-E0C3-4537-AD78-63ACED0B13AB}">
            <xm:f>$I928=DADOS!$AE$8</xm:f>
            <x14:dxf>
              <font>
                <color theme="8" tint="-0.24994659260841701"/>
              </font>
              <fill>
                <patternFill>
                  <bgColor theme="0"/>
                </patternFill>
              </fill>
              <border>
                <bottom style="thin">
                  <color rgb="FF0070C0"/>
                </bottom>
                <vertical/>
                <horizontal/>
              </border>
            </x14:dxf>
          </x14:cfRule>
          <x14:cfRule type="expression" priority="973" stopIfTrue="1" id="{A305C078-995E-4B32-ADA6-73ADA433692A}">
            <xm:f>$I928=DADOS!$AE$9</xm:f>
            <x14:dxf>
              <font>
                <b/>
                <i val="0"/>
                <color theme="0"/>
              </font>
              <fill>
                <patternFill>
                  <bgColor theme="8"/>
                </patternFill>
              </fill>
            </x14:dxf>
          </x14:cfRule>
          <xm:sqref>L928</xm:sqref>
        </x14:conditionalFormatting>
        <x14:conditionalFormatting xmlns:xm="http://schemas.microsoft.com/office/excel/2006/main">
          <x14:cfRule type="expression" priority="961" stopIfTrue="1" id="{440A18B3-BD53-4A69-BA3E-15A5FE406D5F}">
            <xm:f>$I928=DADOS!$AE$4</xm:f>
            <x14:dxf>
              <font>
                <b/>
                <i val="0"/>
                <color theme="0"/>
              </font>
              <fill>
                <patternFill>
                  <bgColor theme="8"/>
                </patternFill>
              </fill>
            </x14:dxf>
          </x14:cfRule>
          <x14:cfRule type="expression" priority="962" stopIfTrue="1" id="{88F1D472-5247-4633-AA2F-2A5092C6E37C}">
            <xm:f>$I928=DADOS!$AE$5</xm:f>
            <x14:dxf>
              <font>
                <b/>
                <i val="0"/>
              </font>
              <fill>
                <patternFill>
                  <bgColor theme="8" tint="0.39994506668294322"/>
                </patternFill>
              </fill>
            </x14:dxf>
          </x14:cfRule>
          <x14:cfRule type="expression" priority="963" stopIfTrue="1" id="{902B9FD0-0441-422B-AE0D-2CD4FBD93785}">
            <xm:f>$I928=DADOS!$AE$6</xm:f>
            <x14:dxf>
              <font>
                <b/>
                <i val="0"/>
              </font>
              <fill>
                <patternFill>
                  <bgColor theme="8" tint="0.59996337778862885"/>
                </patternFill>
              </fill>
            </x14:dxf>
          </x14:cfRule>
          <x14:cfRule type="expression" priority="964" stopIfTrue="1" id="{211ABAD0-7E0C-4801-9FBF-DF7824301DB5}">
            <xm:f>$I928=DADOS!$AE$7</xm:f>
            <x14:dxf>
              <font>
                <b/>
                <i val="0"/>
              </font>
              <fill>
                <patternFill>
                  <bgColor theme="8" tint="0.79998168889431442"/>
                </patternFill>
              </fill>
            </x14:dxf>
          </x14:cfRule>
          <x14:cfRule type="expression" priority="965" stopIfTrue="1" id="{A15CC757-E6F2-4AF8-A5E9-653F306FAEEA}">
            <xm:f>$I928=DADOS!$AE$8</xm:f>
            <x14:dxf>
              <font>
                <color theme="8" tint="-0.24994659260841701"/>
              </font>
              <fill>
                <patternFill>
                  <bgColor theme="0"/>
                </patternFill>
              </fill>
              <border>
                <bottom style="thin">
                  <color rgb="FF0070C0"/>
                </bottom>
                <vertical/>
                <horizontal/>
              </border>
            </x14:dxf>
          </x14:cfRule>
          <x14:cfRule type="expression" priority="966" stopIfTrue="1" id="{11CC44B7-3CF2-497A-A48E-8B04465E3ED0}">
            <xm:f>$I928=DADOS!$AE$9</xm:f>
            <x14:dxf>
              <font>
                <b/>
                <i val="0"/>
                <color theme="0"/>
              </font>
              <fill>
                <patternFill>
                  <bgColor theme="8"/>
                </patternFill>
              </fill>
            </x14:dxf>
          </x14:cfRule>
          <xm:sqref>M928:N928</xm:sqref>
        </x14:conditionalFormatting>
        <x14:conditionalFormatting xmlns:xm="http://schemas.microsoft.com/office/excel/2006/main">
          <x14:cfRule type="expression" priority="954" stopIfTrue="1" id="{19E1A837-83F2-4F7D-AFF5-F54FDB6D7D4C}">
            <xm:f>$I883=DADOS!$AE$4</xm:f>
            <x14:dxf>
              <font>
                <b/>
                <i val="0"/>
                <color theme="0"/>
              </font>
              <fill>
                <patternFill>
                  <bgColor theme="8"/>
                </patternFill>
              </fill>
            </x14:dxf>
          </x14:cfRule>
          <x14:cfRule type="expression" priority="955" stopIfTrue="1" id="{862EE8C9-5233-4AB2-91D6-C84B7FFD9928}">
            <xm:f>$I883=DADOS!$AE$5</xm:f>
            <x14:dxf>
              <font>
                <b/>
                <i val="0"/>
              </font>
              <fill>
                <patternFill>
                  <bgColor theme="8" tint="0.39994506668294322"/>
                </patternFill>
              </fill>
            </x14:dxf>
          </x14:cfRule>
          <x14:cfRule type="expression" priority="956" stopIfTrue="1" id="{4CE5E84D-2B76-41A6-B244-0C319EDAC0E0}">
            <xm:f>$I883=DADOS!$AE$6</xm:f>
            <x14:dxf>
              <font>
                <b/>
                <i val="0"/>
              </font>
              <fill>
                <patternFill>
                  <bgColor theme="8" tint="0.59996337778862885"/>
                </patternFill>
              </fill>
            </x14:dxf>
          </x14:cfRule>
          <x14:cfRule type="expression" priority="957" stopIfTrue="1" id="{6082D8EB-9432-4B5F-9E59-1B0F70DA23CB}">
            <xm:f>$I883=DADOS!$AE$7</xm:f>
            <x14:dxf>
              <font>
                <b/>
                <i val="0"/>
              </font>
              <fill>
                <patternFill>
                  <bgColor theme="8" tint="0.79998168889431442"/>
                </patternFill>
              </fill>
            </x14:dxf>
          </x14:cfRule>
          <x14:cfRule type="expression" priority="958" stopIfTrue="1" id="{5BE2473D-E578-4EF7-908C-C071C4570ED5}">
            <xm:f>$I883=DADOS!$AE$8</xm:f>
            <x14:dxf>
              <font>
                <color theme="8" tint="-0.24994659260841701"/>
              </font>
              <fill>
                <patternFill>
                  <bgColor theme="0"/>
                </patternFill>
              </fill>
              <border>
                <bottom style="thin">
                  <color rgb="FF0070C0"/>
                </bottom>
                <vertical/>
                <horizontal/>
              </border>
            </x14:dxf>
          </x14:cfRule>
          <x14:cfRule type="expression" priority="959" stopIfTrue="1" id="{6FBB13D8-A118-48DE-8108-5E96501966CF}">
            <xm:f>$I883=DADOS!$AE$9</xm:f>
            <x14:dxf>
              <font>
                <b/>
                <i val="0"/>
                <color theme="0"/>
              </font>
              <fill>
                <patternFill>
                  <bgColor theme="8"/>
                </patternFill>
              </fill>
            </x14:dxf>
          </x14:cfRule>
          <xm:sqref>N883</xm:sqref>
        </x14:conditionalFormatting>
        <x14:conditionalFormatting xmlns:xm="http://schemas.microsoft.com/office/excel/2006/main">
          <x14:cfRule type="expression" priority="947" stopIfTrue="1" id="{74CC6BF0-1E0C-41BD-9E72-01D80C01AFF4}">
            <xm:f>$I884=DADOS!$AE$4</xm:f>
            <x14:dxf>
              <font>
                <b/>
                <i val="0"/>
                <color theme="0"/>
              </font>
              <fill>
                <patternFill>
                  <bgColor theme="8"/>
                </patternFill>
              </fill>
            </x14:dxf>
          </x14:cfRule>
          <x14:cfRule type="expression" priority="948" stopIfTrue="1" id="{4E55CA0E-032E-410F-8D59-3B23AB408FC4}">
            <xm:f>$I884=DADOS!$AE$5</xm:f>
            <x14:dxf>
              <font>
                <b/>
                <i val="0"/>
              </font>
              <fill>
                <patternFill>
                  <bgColor theme="8" tint="0.39994506668294322"/>
                </patternFill>
              </fill>
            </x14:dxf>
          </x14:cfRule>
          <x14:cfRule type="expression" priority="949" stopIfTrue="1" id="{FE635890-DE7C-4E7F-B254-2BD164587AC5}">
            <xm:f>$I884=DADOS!$AE$6</xm:f>
            <x14:dxf>
              <font>
                <b/>
                <i val="0"/>
              </font>
              <fill>
                <patternFill>
                  <bgColor theme="8" tint="0.59996337778862885"/>
                </patternFill>
              </fill>
            </x14:dxf>
          </x14:cfRule>
          <x14:cfRule type="expression" priority="950" stopIfTrue="1" id="{1CB1EFC4-9197-450E-A4F2-1D5E7DFC8B5D}">
            <xm:f>$I884=DADOS!$AE$7</xm:f>
            <x14:dxf>
              <font>
                <b/>
                <i val="0"/>
              </font>
              <fill>
                <patternFill>
                  <bgColor theme="8" tint="0.79998168889431442"/>
                </patternFill>
              </fill>
            </x14:dxf>
          </x14:cfRule>
          <x14:cfRule type="expression" priority="951" stopIfTrue="1" id="{BABC3839-D18B-46FE-9484-FAB768D9AE74}">
            <xm:f>$I884=DADOS!$AE$8</xm:f>
            <x14:dxf>
              <font>
                <color theme="8" tint="-0.24994659260841701"/>
              </font>
              <fill>
                <patternFill>
                  <bgColor theme="0"/>
                </patternFill>
              </fill>
              <border>
                <bottom style="thin">
                  <color rgb="FF0070C0"/>
                </bottom>
                <vertical/>
                <horizontal/>
              </border>
            </x14:dxf>
          </x14:cfRule>
          <x14:cfRule type="expression" priority="952" stopIfTrue="1" id="{B9C72A15-18AA-40A9-B813-068C60BAF7CA}">
            <xm:f>$I884=DADOS!$AE$9</xm:f>
            <x14:dxf>
              <font>
                <b/>
                <i val="0"/>
                <color theme="0"/>
              </font>
              <fill>
                <patternFill>
                  <bgColor theme="8"/>
                </patternFill>
              </fill>
            </x14:dxf>
          </x14:cfRule>
          <xm:sqref>N884</xm:sqref>
        </x14:conditionalFormatting>
        <x14:conditionalFormatting xmlns:xm="http://schemas.microsoft.com/office/excel/2006/main">
          <x14:cfRule type="expression" priority="940" stopIfTrue="1" id="{F1ED6FC9-F34C-4D53-8AE9-598F316F64BA}">
            <xm:f>$I885=DADOS!$AE$4</xm:f>
            <x14:dxf>
              <font>
                <b/>
                <i val="0"/>
                <color theme="0"/>
              </font>
              <fill>
                <patternFill>
                  <bgColor theme="8"/>
                </patternFill>
              </fill>
            </x14:dxf>
          </x14:cfRule>
          <x14:cfRule type="expression" priority="941" stopIfTrue="1" id="{8C43D384-066D-4D09-B46A-6B4D0D80DC65}">
            <xm:f>$I885=DADOS!$AE$5</xm:f>
            <x14:dxf>
              <font>
                <b/>
                <i val="0"/>
              </font>
              <fill>
                <patternFill>
                  <bgColor theme="8" tint="0.39994506668294322"/>
                </patternFill>
              </fill>
            </x14:dxf>
          </x14:cfRule>
          <x14:cfRule type="expression" priority="942" stopIfTrue="1" id="{383C7FC8-446E-42BF-9824-92D8C19B8444}">
            <xm:f>$I885=DADOS!$AE$6</xm:f>
            <x14:dxf>
              <font>
                <b/>
                <i val="0"/>
              </font>
              <fill>
                <patternFill>
                  <bgColor theme="8" tint="0.59996337778862885"/>
                </patternFill>
              </fill>
            </x14:dxf>
          </x14:cfRule>
          <x14:cfRule type="expression" priority="943" stopIfTrue="1" id="{D0AAF808-45E6-467A-BD86-6ECA00A95F51}">
            <xm:f>$I885=DADOS!$AE$7</xm:f>
            <x14:dxf>
              <font>
                <b/>
                <i val="0"/>
              </font>
              <fill>
                <patternFill>
                  <bgColor theme="8" tint="0.79998168889431442"/>
                </patternFill>
              </fill>
            </x14:dxf>
          </x14:cfRule>
          <x14:cfRule type="expression" priority="944" stopIfTrue="1" id="{DDF90399-AA32-492F-9C17-52C874AB6845}">
            <xm:f>$I885=DADOS!$AE$8</xm:f>
            <x14:dxf>
              <font>
                <color theme="8" tint="-0.24994659260841701"/>
              </font>
              <fill>
                <patternFill>
                  <bgColor theme="0"/>
                </patternFill>
              </fill>
              <border>
                <bottom style="thin">
                  <color rgb="FF0070C0"/>
                </bottom>
                <vertical/>
                <horizontal/>
              </border>
            </x14:dxf>
          </x14:cfRule>
          <x14:cfRule type="expression" priority="945" stopIfTrue="1" id="{DB5BB8E4-E15B-492C-81C5-C3418E89ED23}">
            <xm:f>$I885=DADOS!$AE$9</xm:f>
            <x14:dxf>
              <font>
                <b/>
                <i val="0"/>
                <color theme="0"/>
              </font>
              <fill>
                <patternFill>
                  <bgColor theme="8"/>
                </patternFill>
              </fill>
            </x14:dxf>
          </x14:cfRule>
          <xm:sqref>N885:N896</xm:sqref>
        </x14:conditionalFormatting>
        <x14:conditionalFormatting xmlns:xm="http://schemas.microsoft.com/office/excel/2006/main">
          <x14:cfRule type="expression" priority="926" stopIfTrue="1" id="{D06EB2C0-917D-4E0E-8D99-D8BB47A7172A}">
            <xm:f>$I895=DADOS!$AE$4</xm:f>
            <x14:dxf>
              <font>
                <b/>
                <i val="0"/>
                <color theme="0"/>
              </font>
              <fill>
                <patternFill>
                  <bgColor theme="8"/>
                </patternFill>
              </fill>
            </x14:dxf>
          </x14:cfRule>
          <x14:cfRule type="expression" priority="927" stopIfTrue="1" id="{7884FD12-6850-4E62-9764-4D6E8A1ABA05}">
            <xm:f>$I895=DADOS!$AE$5</xm:f>
            <x14:dxf>
              <font>
                <b/>
                <i val="0"/>
              </font>
              <fill>
                <patternFill>
                  <bgColor theme="8" tint="0.39994506668294322"/>
                </patternFill>
              </fill>
            </x14:dxf>
          </x14:cfRule>
          <x14:cfRule type="expression" priority="928" stopIfTrue="1" id="{1ADA42AB-4B1B-40B8-A9A0-9870F4D8D5DD}">
            <xm:f>$I895=DADOS!$AE$6</xm:f>
            <x14:dxf>
              <font>
                <b/>
                <i val="0"/>
              </font>
              <fill>
                <patternFill>
                  <bgColor theme="8" tint="0.59996337778862885"/>
                </patternFill>
              </fill>
            </x14:dxf>
          </x14:cfRule>
          <x14:cfRule type="expression" priority="929" stopIfTrue="1" id="{301B8CB9-87F5-49E5-B33B-DBA09D34FEF9}">
            <xm:f>$I895=DADOS!$AE$7</xm:f>
            <x14:dxf>
              <font>
                <b/>
                <i val="0"/>
              </font>
              <fill>
                <patternFill>
                  <bgColor theme="8" tint="0.79998168889431442"/>
                </patternFill>
              </fill>
            </x14:dxf>
          </x14:cfRule>
          <x14:cfRule type="expression" priority="930" stopIfTrue="1" id="{A0D20047-A48A-4991-B2E5-DF2A0BBE4AB8}">
            <xm:f>$I895=DADOS!$AE$8</xm:f>
            <x14:dxf>
              <font>
                <color theme="8" tint="-0.24994659260841701"/>
              </font>
              <fill>
                <patternFill>
                  <bgColor theme="0"/>
                </patternFill>
              </fill>
              <border>
                <bottom style="thin">
                  <color rgb="FF0070C0"/>
                </bottom>
                <vertical/>
                <horizontal/>
              </border>
            </x14:dxf>
          </x14:cfRule>
          <x14:cfRule type="expression" priority="931" stopIfTrue="1" id="{366D68FF-F966-456C-8440-55342981F1DA}">
            <xm:f>$I895=DADOS!$AE$9</xm:f>
            <x14:dxf>
              <font>
                <b/>
                <i val="0"/>
                <color theme="0"/>
              </font>
              <fill>
                <patternFill>
                  <bgColor theme="8"/>
                </patternFill>
              </fill>
            </x14:dxf>
          </x14:cfRule>
          <xm:sqref>N895</xm:sqref>
        </x14:conditionalFormatting>
        <x14:conditionalFormatting xmlns:xm="http://schemas.microsoft.com/office/excel/2006/main">
          <x14:cfRule type="expression" priority="933" stopIfTrue="1" id="{8769E238-DA2D-422A-AAF1-B70AA22143E6}">
            <xm:f>$I895=DADOS!$AE$4</xm:f>
            <x14:dxf>
              <font>
                <b/>
                <i val="0"/>
                <color theme="0"/>
              </font>
              <fill>
                <patternFill>
                  <bgColor theme="8"/>
                </patternFill>
              </fill>
            </x14:dxf>
          </x14:cfRule>
          <x14:cfRule type="expression" priority="934" stopIfTrue="1" id="{7B7068E5-AE9D-4BE9-B46D-AFEDC0E36B65}">
            <xm:f>$I895=DADOS!$AE$5</xm:f>
            <x14:dxf>
              <font>
                <b/>
                <i val="0"/>
              </font>
              <fill>
                <patternFill>
                  <bgColor theme="8" tint="0.39994506668294322"/>
                </patternFill>
              </fill>
            </x14:dxf>
          </x14:cfRule>
          <x14:cfRule type="expression" priority="935" stopIfTrue="1" id="{F37B4EF1-A2FF-4EDC-84D6-DC3EA84397CB}">
            <xm:f>$I895=DADOS!$AE$6</xm:f>
            <x14:dxf>
              <font>
                <b/>
                <i val="0"/>
              </font>
              <fill>
                <patternFill>
                  <bgColor theme="8" tint="0.59996337778862885"/>
                </patternFill>
              </fill>
            </x14:dxf>
          </x14:cfRule>
          <x14:cfRule type="expression" priority="936" stopIfTrue="1" id="{E051983B-AE5D-40F9-B368-D7C993D44B34}">
            <xm:f>$I895=DADOS!$AE$7</xm:f>
            <x14:dxf>
              <font>
                <b/>
                <i val="0"/>
              </font>
              <fill>
                <patternFill>
                  <bgColor theme="8" tint="0.79998168889431442"/>
                </patternFill>
              </fill>
            </x14:dxf>
          </x14:cfRule>
          <x14:cfRule type="expression" priority="937" stopIfTrue="1" id="{7693AB4D-D8FD-4972-955E-412690EDE175}">
            <xm:f>$I895=DADOS!$AE$8</xm:f>
            <x14:dxf>
              <font>
                <color theme="8" tint="-0.24994659260841701"/>
              </font>
              <fill>
                <patternFill>
                  <bgColor theme="0"/>
                </patternFill>
              </fill>
              <border>
                <bottom style="thin">
                  <color rgb="FF0070C0"/>
                </bottom>
                <vertical/>
                <horizontal/>
              </border>
            </x14:dxf>
          </x14:cfRule>
          <x14:cfRule type="expression" priority="938" stopIfTrue="1" id="{0A1BABF2-32F2-4487-94A9-F355F8A8B2AC}">
            <xm:f>$I895=DADOS!$AE$9</xm:f>
            <x14:dxf>
              <font>
                <b/>
                <i val="0"/>
                <color theme="0"/>
              </font>
              <fill>
                <patternFill>
                  <bgColor theme="8"/>
                </patternFill>
              </fill>
            </x14:dxf>
          </x14:cfRule>
          <xm:sqref>L895:M895 U897:U900</xm:sqref>
        </x14:conditionalFormatting>
        <x14:conditionalFormatting xmlns:xm="http://schemas.microsoft.com/office/excel/2006/main">
          <x14:cfRule type="expression" priority="919" stopIfTrue="1" id="{1E2AD9D9-819C-4267-A2BA-3A7CC681015A}">
            <xm:f>$I897=DADOS!$AE$4</xm:f>
            <x14:dxf>
              <font>
                <b/>
                <i val="0"/>
                <color theme="0"/>
              </font>
              <fill>
                <patternFill>
                  <bgColor theme="8"/>
                </patternFill>
              </fill>
            </x14:dxf>
          </x14:cfRule>
          <x14:cfRule type="expression" priority="920" stopIfTrue="1" id="{7138323E-B7F4-447D-8A58-55A9EC7DB131}">
            <xm:f>$I897=DADOS!$AE$5</xm:f>
            <x14:dxf>
              <font>
                <b/>
                <i val="0"/>
              </font>
              <fill>
                <patternFill>
                  <bgColor theme="8" tint="0.39994506668294322"/>
                </patternFill>
              </fill>
            </x14:dxf>
          </x14:cfRule>
          <x14:cfRule type="expression" priority="921" stopIfTrue="1" id="{A6522632-BC40-479A-9A72-DE1F954462DC}">
            <xm:f>$I897=DADOS!$AE$6</xm:f>
            <x14:dxf>
              <font>
                <b/>
                <i val="0"/>
              </font>
              <fill>
                <patternFill>
                  <bgColor theme="8" tint="0.59996337778862885"/>
                </patternFill>
              </fill>
            </x14:dxf>
          </x14:cfRule>
          <x14:cfRule type="expression" priority="922" stopIfTrue="1" id="{27CF3661-F453-4889-85A6-C57981E17A74}">
            <xm:f>$I897=DADOS!$AE$7</xm:f>
            <x14:dxf>
              <font>
                <b/>
                <i val="0"/>
              </font>
              <fill>
                <patternFill>
                  <bgColor theme="8" tint="0.79998168889431442"/>
                </patternFill>
              </fill>
            </x14:dxf>
          </x14:cfRule>
          <x14:cfRule type="expression" priority="923" stopIfTrue="1" id="{DBF62764-8E4E-4D87-89CD-38E4E5732308}">
            <xm:f>$I897=DADOS!$AE$8</xm:f>
            <x14:dxf>
              <font>
                <color theme="8" tint="-0.24994659260841701"/>
              </font>
              <fill>
                <patternFill>
                  <bgColor theme="0"/>
                </patternFill>
              </fill>
              <border>
                <bottom style="thin">
                  <color rgb="FF0070C0"/>
                </bottom>
                <vertical/>
                <horizontal/>
              </border>
            </x14:dxf>
          </x14:cfRule>
          <x14:cfRule type="expression" priority="924" stopIfTrue="1" id="{2928791A-2FD6-434F-94A1-18447F1517ED}">
            <xm:f>$I897=DADOS!$AE$9</xm:f>
            <x14:dxf>
              <font>
                <b/>
                <i val="0"/>
                <color theme="0"/>
              </font>
              <fill>
                <patternFill>
                  <bgColor theme="8"/>
                </patternFill>
              </fill>
            </x14:dxf>
          </x14:cfRule>
          <xm:sqref>L897:M900</xm:sqref>
        </x14:conditionalFormatting>
        <x14:conditionalFormatting xmlns:xm="http://schemas.microsoft.com/office/excel/2006/main">
          <x14:cfRule type="expression" priority="912" stopIfTrue="1" id="{C211D9E4-1AE3-4646-A212-0A681D106C5E}">
            <xm:f>$I897=DADOS!$AE$4</xm:f>
            <x14:dxf>
              <font>
                <b/>
                <i val="0"/>
                <color theme="0"/>
              </font>
              <fill>
                <patternFill>
                  <bgColor theme="8"/>
                </patternFill>
              </fill>
            </x14:dxf>
          </x14:cfRule>
          <x14:cfRule type="expression" priority="913" stopIfTrue="1" id="{4DEA83AC-D19A-4232-8997-C23626213E7F}">
            <xm:f>$I897=DADOS!$AE$5</xm:f>
            <x14:dxf>
              <font>
                <b/>
                <i val="0"/>
              </font>
              <fill>
                <patternFill>
                  <bgColor theme="8" tint="0.39994506668294322"/>
                </patternFill>
              </fill>
            </x14:dxf>
          </x14:cfRule>
          <x14:cfRule type="expression" priority="914" stopIfTrue="1" id="{DCE6A101-DBA8-47F9-B60E-C7B6269425A3}">
            <xm:f>$I897=DADOS!$AE$6</xm:f>
            <x14:dxf>
              <font>
                <b/>
                <i val="0"/>
              </font>
              <fill>
                <patternFill>
                  <bgColor theme="8" tint="0.59996337778862885"/>
                </patternFill>
              </fill>
            </x14:dxf>
          </x14:cfRule>
          <x14:cfRule type="expression" priority="915" stopIfTrue="1" id="{8D0A7A58-ACCD-498C-9DCA-E040ACD28D70}">
            <xm:f>$I897=DADOS!$AE$7</xm:f>
            <x14:dxf>
              <font>
                <b/>
                <i val="0"/>
              </font>
              <fill>
                <patternFill>
                  <bgColor theme="8" tint="0.79998168889431442"/>
                </patternFill>
              </fill>
            </x14:dxf>
          </x14:cfRule>
          <x14:cfRule type="expression" priority="916" stopIfTrue="1" id="{C8F59449-8794-4E71-8983-334ED643AA98}">
            <xm:f>$I897=DADOS!$AE$8</xm:f>
            <x14:dxf>
              <font>
                <color theme="8" tint="-0.24994659260841701"/>
              </font>
              <fill>
                <patternFill>
                  <bgColor theme="0"/>
                </patternFill>
              </fill>
              <border>
                <bottom style="thin">
                  <color rgb="FF0070C0"/>
                </bottom>
                <vertical/>
                <horizontal/>
              </border>
            </x14:dxf>
          </x14:cfRule>
          <x14:cfRule type="expression" priority="917" stopIfTrue="1" id="{B69A92C6-31FB-4966-9CCB-2B4C8483A88B}">
            <xm:f>$I897=DADOS!$AE$9</xm:f>
            <x14:dxf>
              <font>
                <b/>
                <i val="0"/>
                <color theme="0"/>
              </font>
              <fill>
                <patternFill>
                  <bgColor theme="8"/>
                </patternFill>
              </fill>
            </x14:dxf>
          </x14:cfRule>
          <xm:sqref>N897:N900</xm:sqref>
        </x14:conditionalFormatting>
        <x14:conditionalFormatting xmlns:xm="http://schemas.microsoft.com/office/excel/2006/main">
          <x14:cfRule type="expression" priority="905" stopIfTrue="1" id="{DB75FE6D-CF27-4FC9-AEA7-B7F7A5D3219F}">
            <xm:f>$I897=DADOS!$AE$4</xm:f>
            <x14:dxf>
              <font>
                <b/>
                <i val="0"/>
                <color theme="0"/>
              </font>
              <fill>
                <patternFill>
                  <bgColor theme="8"/>
                </patternFill>
              </fill>
            </x14:dxf>
          </x14:cfRule>
          <x14:cfRule type="expression" priority="906" stopIfTrue="1" id="{C7C53F35-99F5-4457-88E3-3935241264F1}">
            <xm:f>$I897=DADOS!$AE$5</xm:f>
            <x14:dxf>
              <font>
                <b/>
                <i val="0"/>
              </font>
              <fill>
                <patternFill>
                  <bgColor theme="8" tint="0.39994506668294322"/>
                </patternFill>
              </fill>
            </x14:dxf>
          </x14:cfRule>
          <x14:cfRule type="expression" priority="907" stopIfTrue="1" id="{591387DE-6321-43EA-A5C9-9395125317F2}">
            <xm:f>$I897=DADOS!$AE$6</xm:f>
            <x14:dxf>
              <font>
                <b/>
                <i val="0"/>
              </font>
              <fill>
                <patternFill>
                  <bgColor theme="8" tint="0.59996337778862885"/>
                </patternFill>
              </fill>
            </x14:dxf>
          </x14:cfRule>
          <x14:cfRule type="expression" priority="908" stopIfTrue="1" id="{F51AB1E2-0402-41B7-B4F0-2017E1DF153E}">
            <xm:f>$I897=DADOS!$AE$7</xm:f>
            <x14:dxf>
              <font>
                <b/>
                <i val="0"/>
              </font>
              <fill>
                <patternFill>
                  <bgColor theme="8" tint="0.79998168889431442"/>
                </patternFill>
              </fill>
            </x14:dxf>
          </x14:cfRule>
          <x14:cfRule type="expression" priority="909" stopIfTrue="1" id="{0AA51918-EA5F-4E34-BD9F-C6899C1E13C9}">
            <xm:f>$I897=DADOS!$AE$8</xm:f>
            <x14:dxf>
              <font>
                <color theme="8" tint="-0.24994659260841701"/>
              </font>
              <fill>
                <patternFill>
                  <bgColor theme="0"/>
                </patternFill>
              </fill>
              <border>
                <bottom style="thin">
                  <color rgb="FF0070C0"/>
                </bottom>
                <vertical/>
                <horizontal/>
              </border>
            </x14:dxf>
          </x14:cfRule>
          <x14:cfRule type="expression" priority="910" stopIfTrue="1" id="{4A057AA0-1E9F-4811-80F7-A3B9068F21BA}">
            <xm:f>$I897=DADOS!$AE$9</xm:f>
            <x14:dxf>
              <font>
                <b/>
                <i val="0"/>
                <color theme="0"/>
              </font>
              <fill>
                <patternFill>
                  <bgColor theme="8"/>
                </patternFill>
              </fill>
            </x14:dxf>
          </x14:cfRule>
          <xm:sqref>N897:N900</xm:sqref>
        </x14:conditionalFormatting>
        <x14:conditionalFormatting xmlns:xm="http://schemas.microsoft.com/office/excel/2006/main">
          <x14:cfRule type="expression" priority="891" stopIfTrue="1" id="{BB262E62-330D-4FBF-AF63-7261C6C1017D}">
            <xm:f>$I916=DADOS!$AE$4</xm:f>
            <x14:dxf>
              <font>
                <b/>
                <i val="0"/>
                <color theme="0"/>
              </font>
              <fill>
                <patternFill>
                  <bgColor theme="8"/>
                </patternFill>
              </fill>
            </x14:dxf>
          </x14:cfRule>
          <x14:cfRule type="expression" priority="892" stopIfTrue="1" id="{C7554A42-C9DE-4FD2-9DA2-E9D27F403429}">
            <xm:f>$I916=DADOS!$AE$5</xm:f>
            <x14:dxf>
              <font>
                <b/>
                <i val="0"/>
              </font>
              <fill>
                <patternFill>
                  <bgColor theme="8" tint="0.39994506668294322"/>
                </patternFill>
              </fill>
            </x14:dxf>
          </x14:cfRule>
          <x14:cfRule type="expression" priority="893" stopIfTrue="1" id="{F940C1D6-D4D8-4F36-8A81-2A9094193B8F}">
            <xm:f>$I916=DADOS!$AE$6</xm:f>
            <x14:dxf>
              <font>
                <b/>
                <i val="0"/>
              </font>
              <fill>
                <patternFill>
                  <bgColor theme="8" tint="0.59996337778862885"/>
                </patternFill>
              </fill>
            </x14:dxf>
          </x14:cfRule>
          <x14:cfRule type="expression" priority="894" stopIfTrue="1" id="{20F4CA76-AC7E-4BA8-A1F5-3EFD2BE2DDE8}">
            <xm:f>$I916=DADOS!$AE$7</xm:f>
            <x14:dxf>
              <font>
                <b/>
                <i val="0"/>
              </font>
              <fill>
                <patternFill>
                  <bgColor theme="8" tint="0.79998168889431442"/>
                </patternFill>
              </fill>
            </x14:dxf>
          </x14:cfRule>
          <x14:cfRule type="expression" priority="895" stopIfTrue="1" id="{42C89004-8A21-43AA-9504-0F7673F5EB6C}">
            <xm:f>$I916=DADOS!$AE$8</xm:f>
            <x14:dxf>
              <font>
                <color theme="8" tint="-0.24994659260841701"/>
              </font>
              <fill>
                <patternFill>
                  <bgColor theme="0"/>
                </patternFill>
              </fill>
              <border>
                <bottom style="thin">
                  <color rgb="FF0070C0"/>
                </bottom>
                <vertical/>
                <horizontal/>
              </border>
            </x14:dxf>
          </x14:cfRule>
          <x14:cfRule type="expression" priority="896" stopIfTrue="1" id="{6C8B9C57-73CD-4041-8855-D6FF2EF35145}">
            <xm:f>$I916=DADOS!$AE$9</xm:f>
            <x14:dxf>
              <font>
                <b/>
                <i val="0"/>
                <color theme="0"/>
              </font>
              <fill>
                <patternFill>
                  <bgColor theme="8"/>
                </patternFill>
              </fill>
            </x14:dxf>
          </x14:cfRule>
          <xm:sqref>L916:L917</xm:sqref>
        </x14:conditionalFormatting>
        <x14:conditionalFormatting xmlns:xm="http://schemas.microsoft.com/office/excel/2006/main">
          <x14:cfRule type="expression" priority="884" stopIfTrue="1" id="{E733FF8D-A19D-45C4-9AA4-D85CEBD23BE3}">
            <xm:f>$I916=DADOS!$AE$4</xm:f>
            <x14:dxf>
              <font>
                <b/>
                <i val="0"/>
                <color theme="0"/>
              </font>
              <fill>
                <patternFill>
                  <bgColor theme="8"/>
                </patternFill>
              </fill>
            </x14:dxf>
          </x14:cfRule>
          <x14:cfRule type="expression" priority="885" stopIfTrue="1" id="{EBB777AA-8E41-4EF8-A526-0580ADAE0F42}">
            <xm:f>$I916=DADOS!$AE$5</xm:f>
            <x14:dxf>
              <font>
                <b/>
                <i val="0"/>
              </font>
              <fill>
                <patternFill>
                  <bgColor theme="8" tint="0.39994506668294322"/>
                </patternFill>
              </fill>
            </x14:dxf>
          </x14:cfRule>
          <x14:cfRule type="expression" priority="886" stopIfTrue="1" id="{57C37CE3-EC42-4C30-B53B-B16639F4F3FE}">
            <xm:f>$I916=DADOS!$AE$6</xm:f>
            <x14:dxf>
              <font>
                <b/>
                <i val="0"/>
              </font>
              <fill>
                <patternFill>
                  <bgColor theme="8" tint="0.59996337778862885"/>
                </patternFill>
              </fill>
            </x14:dxf>
          </x14:cfRule>
          <x14:cfRule type="expression" priority="887" stopIfTrue="1" id="{C1245DE9-FEC5-4253-94C9-43CDCCB52F97}">
            <xm:f>$I916=DADOS!$AE$7</xm:f>
            <x14:dxf>
              <font>
                <b/>
                <i val="0"/>
              </font>
              <fill>
                <patternFill>
                  <bgColor theme="8" tint="0.79998168889431442"/>
                </patternFill>
              </fill>
            </x14:dxf>
          </x14:cfRule>
          <x14:cfRule type="expression" priority="888" stopIfTrue="1" id="{E3F4EBD3-D463-4393-906B-551159EC755B}">
            <xm:f>$I916=DADOS!$AE$8</xm:f>
            <x14:dxf>
              <font>
                <color theme="8" tint="-0.24994659260841701"/>
              </font>
              <fill>
                <patternFill>
                  <bgColor theme="0"/>
                </patternFill>
              </fill>
              <border>
                <bottom style="thin">
                  <color rgb="FF0070C0"/>
                </bottom>
                <vertical/>
                <horizontal/>
              </border>
            </x14:dxf>
          </x14:cfRule>
          <x14:cfRule type="expression" priority="889" stopIfTrue="1" id="{E8688DEB-AFB5-4D5C-B650-8552963E37CE}">
            <xm:f>$I916=DADOS!$AE$9</xm:f>
            <x14:dxf>
              <font>
                <b/>
                <i val="0"/>
                <color theme="0"/>
              </font>
              <fill>
                <patternFill>
                  <bgColor theme="8"/>
                </patternFill>
              </fill>
            </x14:dxf>
          </x14:cfRule>
          <xm:sqref>M916:M917</xm:sqref>
        </x14:conditionalFormatting>
        <x14:conditionalFormatting xmlns:xm="http://schemas.microsoft.com/office/excel/2006/main">
          <x14:cfRule type="expression" priority="835" stopIfTrue="1" id="{BAECA822-A6FA-472A-A8CE-720665CB2EA1}">
            <xm:f>$I918=DADOS!$AE$4</xm:f>
            <x14:dxf>
              <font>
                <b/>
                <i val="0"/>
                <color theme="0"/>
              </font>
              <fill>
                <patternFill>
                  <bgColor theme="8"/>
                </patternFill>
              </fill>
            </x14:dxf>
          </x14:cfRule>
          <x14:cfRule type="expression" priority="836" stopIfTrue="1" id="{30DEAFF6-CE94-450E-9609-A332A12E3ADB}">
            <xm:f>$I918=DADOS!$AE$5</xm:f>
            <x14:dxf>
              <font>
                <b/>
                <i val="0"/>
              </font>
              <fill>
                <patternFill>
                  <bgColor theme="8" tint="0.39994506668294322"/>
                </patternFill>
              </fill>
            </x14:dxf>
          </x14:cfRule>
          <x14:cfRule type="expression" priority="837" stopIfTrue="1" id="{EDFCD005-359F-4691-87CF-AE9823554006}">
            <xm:f>$I918=DADOS!$AE$6</xm:f>
            <x14:dxf>
              <font>
                <b/>
                <i val="0"/>
              </font>
              <fill>
                <patternFill>
                  <bgColor theme="8" tint="0.59996337778862885"/>
                </patternFill>
              </fill>
            </x14:dxf>
          </x14:cfRule>
          <x14:cfRule type="expression" priority="838" stopIfTrue="1" id="{123FE535-FE30-4E84-8265-85BF6A1DA7C9}">
            <xm:f>$I918=DADOS!$AE$7</xm:f>
            <x14:dxf>
              <font>
                <b/>
                <i val="0"/>
              </font>
              <fill>
                <patternFill>
                  <bgColor theme="8" tint="0.79998168889431442"/>
                </patternFill>
              </fill>
            </x14:dxf>
          </x14:cfRule>
          <x14:cfRule type="expression" priority="839" stopIfTrue="1" id="{E283AB65-654E-4A62-B09B-D3F7453CE890}">
            <xm:f>$I918=DADOS!$AE$8</xm:f>
            <x14:dxf>
              <font>
                <color theme="8" tint="-0.24994659260841701"/>
              </font>
              <fill>
                <patternFill>
                  <bgColor theme="0"/>
                </patternFill>
              </fill>
              <border>
                <bottom style="thin">
                  <color rgb="FF0070C0"/>
                </bottom>
                <vertical/>
                <horizontal/>
              </border>
            </x14:dxf>
          </x14:cfRule>
          <x14:cfRule type="expression" priority="840" stopIfTrue="1" id="{331A63F1-AF99-411D-A476-B5D1F39B8FEE}">
            <xm:f>$I918=DADOS!$AE$9</xm:f>
            <x14:dxf>
              <font>
                <b/>
                <i val="0"/>
                <color theme="0"/>
              </font>
              <fill>
                <patternFill>
                  <bgColor theme="8"/>
                </patternFill>
              </fill>
            </x14:dxf>
          </x14:cfRule>
          <xm:sqref>N918</xm:sqref>
        </x14:conditionalFormatting>
        <x14:conditionalFormatting xmlns:xm="http://schemas.microsoft.com/office/excel/2006/main">
          <x14:cfRule type="expression" priority="877" stopIfTrue="1" id="{B0FE95B4-9ED8-4996-AC1A-5A1FD1A0A6F6}">
            <xm:f>$I916=DADOS!$AE$4</xm:f>
            <x14:dxf>
              <font>
                <b/>
                <i val="0"/>
                <color theme="0"/>
              </font>
              <fill>
                <patternFill>
                  <bgColor theme="8"/>
                </patternFill>
              </fill>
            </x14:dxf>
          </x14:cfRule>
          <x14:cfRule type="expression" priority="878" stopIfTrue="1" id="{5E223CC1-E916-4030-8761-70D6ED15AB21}">
            <xm:f>$I916=DADOS!$AE$5</xm:f>
            <x14:dxf>
              <font>
                <b/>
                <i val="0"/>
              </font>
              <fill>
                <patternFill>
                  <bgColor theme="8" tint="0.39994506668294322"/>
                </patternFill>
              </fill>
            </x14:dxf>
          </x14:cfRule>
          <x14:cfRule type="expression" priority="879" stopIfTrue="1" id="{64CAE0BE-C2E2-45EE-90A3-BC84B84A71B1}">
            <xm:f>$I916=DADOS!$AE$6</xm:f>
            <x14:dxf>
              <font>
                <b/>
                <i val="0"/>
              </font>
              <fill>
                <patternFill>
                  <bgColor theme="8" tint="0.59996337778862885"/>
                </patternFill>
              </fill>
            </x14:dxf>
          </x14:cfRule>
          <x14:cfRule type="expression" priority="880" stopIfTrue="1" id="{42FBBA53-86D0-4A20-A6EB-27E89025E868}">
            <xm:f>$I916=DADOS!$AE$7</xm:f>
            <x14:dxf>
              <font>
                <b/>
                <i val="0"/>
              </font>
              <fill>
                <patternFill>
                  <bgColor theme="8" tint="0.79998168889431442"/>
                </patternFill>
              </fill>
            </x14:dxf>
          </x14:cfRule>
          <x14:cfRule type="expression" priority="881" stopIfTrue="1" id="{7DDC10F9-3CCC-41C2-90E9-53B659C4C865}">
            <xm:f>$I916=DADOS!$AE$8</xm:f>
            <x14:dxf>
              <font>
                <color theme="8" tint="-0.24994659260841701"/>
              </font>
              <fill>
                <patternFill>
                  <bgColor theme="0"/>
                </patternFill>
              </fill>
              <border>
                <bottom style="thin">
                  <color rgb="FF0070C0"/>
                </bottom>
                <vertical/>
                <horizontal/>
              </border>
            </x14:dxf>
          </x14:cfRule>
          <x14:cfRule type="expression" priority="882" stopIfTrue="1" id="{8FB5CC52-2BD2-435D-BD40-C6C334FFE048}">
            <xm:f>$I916=DADOS!$AE$9</xm:f>
            <x14:dxf>
              <font>
                <b/>
                <i val="0"/>
                <color theme="0"/>
              </font>
              <fill>
                <patternFill>
                  <bgColor theme="8"/>
                </patternFill>
              </fill>
            </x14:dxf>
          </x14:cfRule>
          <xm:sqref>N916</xm:sqref>
        </x14:conditionalFormatting>
        <x14:conditionalFormatting xmlns:xm="http://schemas.microsoft.com/office/excel/2006/main">
          <x14:cfRule type="expression" priority="870" stopIfTrue="1" id="{3A14EEA7-5DA2-4E51-943E-3D1CF655103B}">
            <xm:f>$I916=DADOS!$AE$4</xm:f>
            <x14:dxf>
              <font>
                <b/>
                <i val="0"/>
                <color theme="0"/>
              </font>
              <fill>
                <patternFill>
                  <bgColor theme="8"/>
                </patternFill>
              </fill>
            </x14:dxf>
          </x14:cfRule>
          <x14:cfRule type="expression" priority="871" stopIfTrue="1" id="{8DDAACC2-F82B-49A1-9BA6-C586308A1A98}">
            <xm:f>$I916=DADOS!$AE$5</xm:f>
            <x14:dxf>
              <font>
                <b/>
                <i val="0"/>
              </font>
              <fill>
                <patternFill>
                  <bgColor theme="8" tint="0.39994506668294322"/>
                </patternFill>
              </fill>
            </x14:dxf>
          </x14:cfRule>
          <x14:cfRule type="expression" priority="872" stopIfTrue="1" id="{BE19BF89-50C4-48A2-9C74-2F40674BC45B}">
            <xm:f>$I916=DADOS!$AE$6</xm:f>
            <x14:dxf>
              <font>
                <b/>
                <i val="0"/>
              </font>
              <fill>
                <patternFill>
                  <bgColor theme="8" tint="0.59996337778862885"/>
                </patternFill>
              </fill>
            </x14:dxf>
          </x14:cfRule>
          <x14:cfRule type="expression" priority="873" stopIfTrue="1" id="{CC970803-7F35-4733-86CA-8C07D03CAD7B}">
            <xm:f>$I916=DADOS!$AE$7</xm:f>
            <x14:dxf>
              <font>
                <b/>
                <i val="0"/>
              </font>
              <fill>
                <patternFill>
                  <bgColor theme="8" tint="0.79998168889431442"/>
                </patternFill>
              </fill>
            </x14:dxf>
          </x14:cfRule>
          <x14:cfRule type="expression" priority="874" stopIfTrue="1" id="{88DDEBF0-B03A-4BFA-9C7A-88FBD5459FBB}">
            <xm:f>$I916=DADOS!$AE$8</xm:f>
            <x14:dxf>
              <font>
                <color theme="8" tint="-0.24994659260841701"/>
              </font>
              <fill>
                <patternFill>
                  <bgColor theme="0"/>
                </patternFill>
              </fill>
              <border>
                <bottom style="thin">
                  <color rgb="FF0070C0"/>
                </bottom>
                <vertical/>
                <horizontal/>
              </border>
            </x14:dxf>
          </x14:cfRule>
          <x14:cfRule type="expression" priority="875" stopIfTrue="1" id="{38DD159A-47EC-44FA-B1EA-FF45CDB45A5C}">
            <xm:f>$I916=DADOS!$AE$9</xm:f>
            <x14:dxf>
              <font>
                <b/>
                <i val="0"/>
                <color theme="0"/>
              </font>
              <fill>
                <patternFill>
                  <bgColor theme="8"/>
                </patternFill>
              </fill>
            </x14:dxf>
          </x14:cfRule>
          <xm:sqref>N916</xm:sqref>
        </x14:conditionalFormatting>
        <x14:conditionalFormatting xmlns:xm="http://schemas.microsoft.com/office/excel/2006/main">
          <x14:cfRule type="expression" priority="863" stopIfTrue="1" id="{EBC92BB7-2C9A-4A1B-9480-70A81C438170}">
            <xm:f>$I917=DADOS!$AE$4</xm:f>
            <x14:dxf>
              <font>
                <b/>
                <i val="0"/>
                <color theme="0"/>
              </font>
              <fill>
                <patternFill>
                  <bgColor theme="8"/>
                </patternFill>
              </fill>
            </x14:dxf>
          </x14:cfRule>
          <x14:cfRule type="expression" priority="864" stopIfTrue="1" id="{488EB253-56A0-48CE-8EB9-921ED7346FF4}">
            <xm:f>$I917=DADOS!$AE$5</xm:f>
            <x14:dxf>
              <font>
                <b/>
                <i val="0"/>
              </font>
              <fill>
                <patternFill>
                  <bgColor theme="8" tint="0.39994506668294322"/>
                </patternFill>
              </fill>
            </x14:dxf>
          </x14:cfRule>
          <x14:cfRule type="expression" priority="865" stopIfTrue="1" id="{70AAFF41-0782-4A93-B1F2-7296B3C7805D}">
            <xm:f>$I917=DADOS!$AE$6</xm:f>
            <x14:dxf>
              <font>
                <b/>
                <i val="0"/>
              </font>
              <fill>
                <patternFill>
                  <bgColor theme="8" tint="0.59996337778862885"/>
                </patternFill>
              </fill>
            </x14:dxf>
          </x14:cfRule>
          <x14:cfRule type="expression" priority="866" stopIfTrue="1" id="{47B83401-9993-40CF-8CBF-4E59B6C162C7}">
            <xm:f>$I917=DADOS!$AE$7</xm:f>
            <x14:dxf>
              <font>
                <b/>
                <i val="0"/>
              </font>
              <fill>
                <patternFill>
                  <bgColor theme="8" tint="0.79998168889431442"/>
                </patternFill>
              </fill>
            </x14:dxf>
          </x14:cfRule>
          <x14:cfRule type="expression" priority="867" stopIfTrue="1" id="{6E0ADF72-96A7-4320-8EE0-B451A11F29A0}">
            <xm:f>$I917=DADOS!$AE$8</xm:f>
            <x14:dxf>
              <font>
                <color theme="8" tint="-0.24994659260841701"/>
              </font>
              <fill>
                <patternFill>
                  <bgColor theme="0"/>
                </patternFill>
              </fill>
              <border>
                <bottom style="thin">
                  <color rgb="FF0070C0"/>
                </bottom>
                <vertical/>
                <horizontal/>
              </border>
            </x14:dxf>
          </x14:cfRule>
          <x14:cfRule type="expression" priority="868" stopIfTrue="1" id="{53683D54-719A-43BB-9D2A-6B2D9B4FD6B2}">
            <xm:f>$I917=DADOS!$AE$9</xm:f>
            <x14:dxf>
              <font>
                <b/>
                <i val="0"/>
                <color theme="0"/>
              </font>
              <fill>
                <patternFill>
                  <bgColor theme="8"/>
                </patternFill>
              </fill>
            </x14:dxf>
          </x14:cfRule>
          <xm:sqref>N917</xm:sqref>
        </x14:conditionalFormatting>
        <x14:conditionalFormatting xmlns:xm="http://schemas.microsoft.com/office/excel/2006/main">
          <x14:cfRule type="expression" priority="856" stopIfTrue="1" id="{9CE36F96-B359-46D9-A76E-EAE21351DF08}">
            <xm:f>$I917=DADOS!$AE$4</xm:f>
            <x14:dxf>
              <font>
                <b/>
                <i val="0"/>
                <color theme="0"/>
              </font>
              <fill>
                <patternFill>
                  <bgColor theme="8"/>
                </patternFill>
              </fill>
            </x14:dxf>
          </x14:cfRule>
          <x14:cfRule type="expression" priority="857" stopIfTrue="1" id="{91BB09FE-CCE0-48E4-A525-4D6A75241EF9}">
            <xm:f>$I917=DADOS!$AE$5</xm:f>
            <x14:dxf>
              <font>
                <b/>
                <i val="0"/>
              </font>
              <fill>
                <patternFill>
                  <bgColor theme="8" tint="0.39994506668294322"/>
                </patternFill>
              </fill>
            </x14:dxf>
          </x14:cfRule>
          <x14:cfRule type="expression" priority="858" stopIfTrue="1" id="{B0C8D0F7-48FC-479C-A936-1EE8F053D64D}">
            <xm:f>$I917=DADOS!$AE$6</xm:f>
            <x14:dxf>
              <font>
                <b/>
                <i val="0"/>
              </font>
              <fill>
                <patternFill>
                  <bgColor theme="8" tint="0.59996337778862885"/>
                </patternFill>
              </fill>
            </x14:dxf>
          </x14:cfRule>
          <x14:cfRule type="expression" priority="859" stopIfTrue="1" id="{D67B25F9-9EB8-4CFB-B3AF-A5ACD2AB1C6E}">
            <xm:f>$I917=DADOS!$AE$7</xm:f>
            <x14:dxf>
              <font>
                <b/>
                <i val="0"/>
              </font>
              <fill>
                <patternFill>
                  <bgColor theme="8" tint="0.79998168889431442"/>
                </patternFill>
              </fill>
            </x14:dxf>
          </x14:cfRule>
          <x14:cfRule type="expression" priority="860" stopIfTrue="1" id="{BD3898CC-A656-4DEB-89BF-7DA0ED77BB36}">
            <xm:f>$I917=DADOS!$AE$8</xm:f>
            <x14:dxf>
              <font>
                <color theme="8" tint="-0.24994659260841701"/>
              </font>
              <fill>
                <patternFill>
                  <bgColor theme="0"/>
                </patternFill>
              </fill>
              <border>
                <bottom style="thin">
                  <color rgb="FF0070C0"/>
                </bottom>
                <vertical/>
                <horizontal/>
              </border>
            </x14:dxf>
          </x14:cfRule>
          <x14:cfRule type="expression" priority="861" stopIfTrue="1" id="{C5739A3E-3C99-4AC4-AF39-AAC3E91B97E2}">
            <xm:f>$I917=DADOS!$AE$9</xm:f>
            <x14:dxf>
              <font>
                <b/>
                <i val="0"/>
                <color theme="0"/>
              </font>
              <fill>
                <patternFill>
                  <bgColor theme="8"/>
                </patternFill>
              </fill>
            </x14:dxf>
          </x14:cfRule>
          <xm:sqref>N917</xm:sqref>
        </x14:conditionalFormatting>
        <x14:conditionalFormatting xmlns:xm="http://schemas.microsoft.com/office/excel/2006/main">
          <x14:cfRule type="expression" priority="828" stopIfTrue="1" id="{3173A70C-EF84-4491-A696-F3A42A3FE39F}">
            <xm:f>$I918=DADOS!$AE$4</xm:f>
            <x14:dxf>
              <font>
                <b/>
                <i val="0"/>
                <color theme="0"/>
              </font>
              <fill>
                <patternFill>
                  <bgColor theme="8"/>
                </patternFill>
              </fill>
            </x14:dxf>
          </x14:cfRule>
          <x14:cfRule type="expression" priority="829" stopIfTrue="1" id="{EDC41B64-7EBA-4E6D-BDB7-C66E557E5FC1}">
            <xm:f>$I918=DADOS!$AE$5</xm:f>
            <x14:dxf>
              <font>
                <b/>
                <i val="0"/>
              </font>
              <fill>
                <patternFill>
                  <bgColor theme="8" tint="0.39994506668294322"/>
                </patternFill>
              </fill>
            </x14:dxf>
          </x14:cfRule>
          <x14:cfRule type="expression" priority="830" stopIfTrue="1" id="{78F32228-A8CA-4A45-AB53-F560345E441F}">
            <xm:f>$I918=DADOS!$AE$6</xm:f>
            <x14:dxf>
              <font>
                <b/>
                <i val="0"/>
              </font>
              <fill>
                <patternFill>
                  <bgColor theme="8" tint="0.59996337778862885"/>
                </patternFill>
              </fill>
            </x14:dxf>
          </x14:cfRule>
          <x14:cfRule type="expression" priority="831" stopIfTrue="1" id="{BEF7B140-A5D8-4EA9-A94E-1F855A2D8417}">
            <xm:f>$I918=DADOS!$AE$7</xm:f>
            <x14:dxf>
              <font>
                <b/>
                <i val="0"/>
              </font>
              <fill>
                <patternFill>
                  <bgColor theme="8" tint="0.79998168889431442"/>
                </patternFill>
              </fill>
            </x14:dxf>
          </x14:cfRule>
          <x14:cfRule type="expression" priority="832" stopIfTrue="1" id="{4AB2FCC0-330E-476E-ABF6-C2DFD268394B}">
            <xm:f>$I918=DADOS!$AE$8</xm:f>
            <x14:dxf>
              <font>
                <color theme="8" tint="-0.24994659260841701"/>
              </font>
              <fill>
                <patternFill>
                  <bgColor theme="0"/>
                </patternFill>
              </fill>
              <border>
                <bottom style="thin">
                  <color rgb="FF0070C0"/>
                </bottom>
                <vertical/>
                <horizontal/>
              </border>
            </x14:dxf>
          </x14:cfRule>
          <x14:cfRule type="expression" priority="833" stopIfTrue="1" id="{6A42792B-77A3-49CA-91D5-7209582D7C0F}">
            <xm:f>$I918=DADOS!$AE$9</xm:f>
            <x14:dxf>
              <font>
                <b/>
                <i val="0"/>
                <color theme="0"/>
              </font>
              <fill>
                <patternFill>
                  <bgColor theme="8"/>
                </patternFill>
              </fill>
            </x14:dxf>
          </x14:cfRule>
          <xm:sqref>N918</xm:sqref>
        </x14:conditionalFormatting>
        <x14:conditionalFormatting xmlns:xm="http://schemas.microsoft.com/office/excel/2006/main">
          <x14:cfRule type="expression" priority="849" stopIfTrue="1" id="{33C0ECEF-5BF8-46F7-8668-7224DA999213}">
            <xm:f>$I918=DADOS!$AE$4</xm:f>
            <x14:dxf>
              <font>
                <b/>
                <i val="0"/>
                <color theme="0"/>
              </font>
              <fill>
                <patternFill>
                  <bgColor theme="8"/>
                </patternFill>
              </fill>
            </x14:dxf>
          </x14:cfRule>
          <x14:cfRule type="expression" priority="850" stopIfTrue="1" id="{A4C07B3A-7CE6-44B2-9F21-5891D0E35C56}">
            <xm:f>$I918=DADOS!$AE$5</xm:f>
            <x14:dxf>
              <font>
                <b/>
                <i val="0"/>
              </font>
              <fill>
                <patternFill>
                  <bgColor theme="8" tint="0.39994506668294322"/>
                </patternFill>
              </fill>
            </x14:dxf>
          </x14:cfRule>
          <x14:cfRule type="expression" priority="851" stopIfTrue="1" id="{A0430D15-C068-4DE1-AAED-1D08457F1785}">
            <xm:f>$I918=DADOS!$AE$6</xm:f>
            <x14:dxf>
              <font>
                <b/>
                <i val="0"/>
              </font>
              <fill>
                <patternFill>
                  <bgColor theme="8" tint="0.59996337778862885"/>
                </patternFill>
              </fill>
            </x14:dxf>
          </x14:cfRule>
          <x14:cfRule type="expression" priority="852" stopIfTrue="1" id="{A1965176-C704-4E93-820F-420EF41F522A}">
            <xm:f>$I918=DADOS!$AE$7</xm:f>
            <x14:dxf>
              <font>
                <b/>
                <i val="0"/>
              </font>
              <fill>
                <patternFill>
                  <bgColor theme="8" tint="0.79998168889431442"/>
                </patternFill>
              </fill>
            </x14:dxf>
          </x14:cfRule>
          <x14:cfRule type="expression" priority="853" stopIfTrue="1" id="{6A2E0166-B3BC-40FC-B0C0-89A426CB44E6}">
            <xm:f>$I918=DADOS!$AE$8</xm:f>
            <x14:dxf>
              <font>
                <color theme="8" tint="-0.24994659260841701"/>
              </font>
              <fill>
                <patternFill>
                  <bgColor theme="0"/>
                </patternFill>
              </fill>
              <border>
                <bottom style="thin">
                  <color rgb="FF0070C0"/>
                </bottom>
                <vertical/>
                <horizontal/>
              </border>
            </x14:dxf>
          </x14:cfRule>
          <x14:cfRule type="expression" priority="854" stopIfTrue="1" id="{C529DA50-27DC-4349-BD46-80C41DB7C771}">
            <xm:f>$I918=DADOS!$AE$9</xm:f>
            <x14:dxf>
              <font>
                <b/>
                <i val="0"/>
                <color theme="0"/>
              </font>
              <fill>
                <patternFill>
                  <bgColor theme="8"/>
                </patternFill>
              </fill>
            </x14:dxf>
          </x14:cfRule>
          <xm:sqref>L918 U919:U920</xm:sqref>
        </x14:conditionalFormatting>
        <x14:conditionalFormatting xmlns:xm="http://schemas.microsoft.com/office/excel/2006/main">
          <x14:cfRule type="expression" priority="842" stopIfTrue="1" id="{5D933F76-E772-4B31-A52D-D5775A228D4F}">
            <xm:f>$I918=DADOS!$AE$4</xm:f>
            <x14:dxf>
              <font>
                <b/>
                <i val="0"/>
                <color theme="0"/>
              </font>
              <fill>
                <patternFill>
                  <bgColor theme="8"/>
                </patternFill>
              </fill>
            </x14:dxf>
          </x14:cfRule>
          <x14:cfRule type="expression" priority="843" stopIfTrue="1" id="{8222D8FB-82AD-47AF-82F4-0673B563D579}">
            <xm:f>$I918=DADOS!$AE$5</xm:f>
            <x14:dxf>
              <font>
                <b/>
                <i val="0"/>
              </font>
              <fill>
                <patternFill>
                  <bgColor theme="8" tint="0.39994506668294322"/>
                </patternFill>
              </fill>
            </x14:dxf>
          </x14:cfRule>
          <x14:cfRule type="expression" priority="844" stopIfTrue="1" id="{A2B0119D-33AC-4FE7-8BDC-33D31A7860A6}">
            <xm:f>$I918=DADOS!$AE$6</xm:f>
            <x14:dxf>
              <font>
                <b/>
                <i val="0"/>
              </font>
              <fill>
                <patternFill>
                  <bgColor theme="8" tint="0.59996337778862885"/>
                </patternFill>
              </fill>
            </x14:dxf>
          </x14:cfRule>
          <x14:cfRule type="expression" priority="845" stopIfTrue="1" id="{0484132F-479B-4D8F-9DD0-793A476EA968}">
            <xm:f>$I918=DADOS!$AE$7</xm:f>
            <x14:dxf>
              <font>
                <b/>
                <i val="0"/>
              </font>
              <fill>
                <patternFill>
                  <bgColor theme="8" tint="0.79998168889431442"/>
                </patternFill>
              </fill>
            </x14:dxf>
          </x14:cfRule>
          <x14:cfRule type="expression" priority="846" stopIfTrue="1" id="{82736241-5CF1-4E16-A159-DA0C97FFB1DF}">
            <xm:f>$I918=DADOS!$AE$8</xm:f>
            <x14:dxf>
              <font>
                <color theme="8" tint="-0.24994659260841701"/>
              </font>
              <fill>
                <patternFill>
                  <bgColor theme="0"/>
                </patternFill>
              </fill>
              <border>
                <bottom style="thin">
                  <color rgb="FF0070C0"/>
                </bottom>
                <vertical/>
                <horizontal/>
              </border>
            </x14:dxf>
          </x14:cfRule>
          <x14:cfRule type="expression" priority="847" stopIfTrue="1" id="{9F811ED9-0386-41B6-BE8A-6EEB730826A4}">
            <xm:f>$I918=DADOS!$AE$9</xm:f>
            <x14:dxf>
              <font>
                <b/>
                <i val="0"/>
                <color theme="0"/>
              </font>
              <fill>
                <patternFill>
                  <bgColor theme="8"/>
                </patternFill>
              </fill>
            </x14:dxf>
          </x14:cfRule>
          <xm:sqref>M918</xm:sqref>
        </x14:conditionalFormatting>
        <x14:conditionalFormatting xmlns:xm="http://schemas.microsoft.com/office/excel/2006/main">
          <x14:cfRule type="expression" priority="765" stopIfTrue="1" id="{3C47318A-6DE9-4A7C-8B51-C47BAF8BD9AA}">
            <xm:f>$I738=DADOS!$AE$4</xm:f>
            <x14:dxf>
              <font>
                <b/>
                <i val="0"/>
                <color theme="0"/>
              </font>
              <fill>
                <patternFill>
                  <bgColor theme="8"/>
                </patternFill>
              </fill>
            </x14:dxf>
          </x14:cfRule>
          <x14:cfRule type="expression" priority="766" stopIfTrue="1" id="{F7AAAACA-76E1-4F89-ABE4-901A5CF0229E}">
            <xm:f>$I738=DADOS!$AE$5</xm:f>
            <x14:dxf>
              <font>
                <b/>
                <i val="0"/>
              </font>
              <fill>
                <patternFill>
                  <bgColor theme="8" tint="0.39994506668294322"/>
                </patternFill>
              </fill>
            </x14:dxf>
          </x14:cfRule>
          <x14:cfRule type="expression" priority="767" stopIfTrue="1" id="{B9428E9E-E085-46D4-B4F7-1AE246D855AE}">
            <xm:f>$I738=DADOS!$AE$6</xm:f>
            <x14:dxf>
              <font>
                <b/>
                <i val="0"/>
              </font>
              <fill>
                <patternFill>
                  <bgColor theme="8" tint="0.59996337778862885"/>
                </patternFill>
              </fill>
            </x14:dxf>
          </x14:cfRule>
          <x14:cfRule type="expression" priority="768" stopIfTrue="1" id="{8D52B476-69B4-4B7D-A70C-653784F272BD}">
            <xm:f>$I738=DADOS!$AE$7</xm:f>
            <x14:dxf>
              <font>
                <b/>
                <i val="0"/>
              </font>
              <fill>
                <patternFill>
                  <bgColor theme="8" tint="0.79998168889431442"/>
                </patternFill>
              </fill>
            </x14:dxf>
          </x14:cfRule>
          <x14:cfRule type="expression" priority="769" stopIfTrue="1" id="{F658AAAC-36EC-40A8-B8CF-B74C66EA399E}">
            <xm:f>$I738=DADOS!$AE$8</xm:f>
            <x14:dxf>
              <font>
                <color theme="8" tint="-0.24994659260841701"/>
              </font>
              <fill>
                <patternFill>
                  <bgColor theme="0"/>
                </patternFill>
              </fill>
              <border>
                <bottom style="thin">
                  <color rgb="FF0070C0"/>
                </bottom>
                <vertical/>
                <horizontal/>
              </border>
            </x14:dxf>
          </x14:cfRule>
          <x14:cfRule type="expression" priority="770" stopIfTrue="1" id="{2E26151B-C27D-47ED-8E83-C1251B861199}">
            <xm:f>$I738=DADOS!$AE$9</xm:f>
            <x14:dxf>
              <font>
                <b/>
                <i val="0"/>
                <color theme="0"/>
              </font>
              <fill>
                <patternFill>
                  <bgColor theme="8"/>
                </patternFill>
              </fill>
            </x14:dxf>
          </x14:cfRule>
          <xm:sqref>L738</xm:sqref>
        </x14:conditionalFormatting>
        <x14:conditionalFormatting xmlns:xm="http://schemas.microsoft.com/office/excel/2006/main">
          <x14:cfRule type="expression" priority="758" stopIfTrue="1" id="{F2F039AA-508F-46DE-B167-F3BC0C42EDA5}">
            <xm:f>$I738=DADOS!$AE$4</xm:f>
            <x14:dxf>
              <font>
                <b/>
                <i val="0"/>
                <color theme="0"/>
              </font>
              <fill>
                <patternFill>
                  <bgColor theme="8"/>
                </patternFill>
              </fill>
            </x14:dxf>
          </x14:cfRule>
          <x14:cfRule type="expression" priority="759" stopIfTrue="1" id="{C42B7993-A7DE-4BA6-9DE9-E50D9C3D6B22}">
            <xm:f>$I738=DADOS!$AE$5</xm:f>
            <x14:dxf>
              <font>
                <b/>
                <i val="0"/>
              </font>
              <fill>
                <patternFill>
                  <bgColor theme="8" tint="0.39994506668294322"/>
                </patternFill>
              </fill>
            </x14:dxf>
          </x14:cfRule>
          <x14:cfRule type="expression" priority="760" stopIfTrue="1" id="{727A87BC-624F-4293-B45E-2E3293C6CF3F}">
            <xm:f>$I738=DADOS!$AE$6</xm:f>
            <x14:dxf>
              <font>
                <b/>
                <i val="0"/>
              </font>
              <fill>
                <patternFill>
                  <bgColor theme="8" tint="0.59996337778862885"/>
                </patternFill>
              </fill>
            </x14:dxf>
          </x14:cfRule>
          <x14:cfRule type="expression" priority="761" stopIfTrue="1" id="{8ECF9206-7518-4E2A-8C3F-9405833CE115}">
            <xm:f>$I738=DADOS!$AE$7</xm:f>
            <x14:dxf>
              <font>
                <b/>
                <i val="0"/>
              </font>
              <fill>
                <patternFill>
                  <bgColor theme="8" tint="0.79998168889431442"/>
                </patternFill>
              </fill>
            </x14:dxf>
          </x14:cfRule>
          <x14:cfRule type="expression" priority="762" stopIfTrue="1" id="{B7DC2C7C-0689-4739-AF4E-F9495E84CC1A}">
            <xm:f>$I738=DADOS!$AE$8</xm:f>
            <x14:dxf>
              <font>
                <color theme="8" tint="-0.24994659260841701"/>
              </font>
              <fill>
                <patternFill>
                  <bgColor theme="0"/>
                </patternFill>
              </fill>
              <border>
                <bottom style="thin">
                  <color rgb="FF0070C0"/>
                </bottom>
                <vertical/>
                <horizontal/>
              </border>
            </x14:dxf>
          </x14:cfRule>
          <x14:cfRule type="expression" priority="763" stopIfTrue="1" id="{7EAA2FB8-8AE6-4737-91E9-D00D058D3A96}">
            <xm:f>$I738=DADOS!$AE$9</xm:f>
            <x14:dxf>
              <font>
                <b/>
                <i val="0"/>
                <color theme="0"/>
              </font>
              <fill>
                <patternFill>
                  <bgColor theme="8"/>
                </patternFill>
              </fill>
            </x14:dxf>
          </x14:cfRule>
          <xm:sqref>U738</xm:sqref>
        </x14:conditionalFormatting>
        <x14:conditionalFormatting xmlns:xm="http://schemas.microsoft.com/office/excel/2006/main">
          <x14:cfRule type="expression" priority="751" stopIfTrue="1" id="{1038D60F-A576-4517-AC9D-4423EB242ED8}">
            <xm:f>$I738=DADOS!$AE$4</xm:f>
            <x14:dxf>
              <font>
                <b/>
                <i val="0"/>
                <color theme="0"/>
              </font>
              <fill>
                <patternFill>
                  <bgColor theme="8"/>
                </patternFill>
              </fill>
            </x14:dxf>
          </x14:cfRule>
          <x14:cfRule type="expression" priority="752" stopIfTrue="1" id="{BD5219DA-FBA8-4FC8-A2E4-61FFBBE19D90}">
            <xm:f>$I738=DADOS!$AE$5</xm:f>
            <x14:dxf>
              <font>
                <b/>
                <i val="0"/>
              </font>
              <fill>
                <patternFill>
                  <bgColor theme="8" tint="0.39994506668294322"/>
                </patternFill>
              </fill>
            </x14:dxf>
          </x14:cfRule>
          <x14:cfRule type="expression" priority="753" stopIfTrue="1" id="{B671164D-36EA-4719-8D00-C1CD14CCF3F2}">
            <xm:f>$I738=DADOS!$AE$6</xm:f>
            <x14:dxf>
              <font>
                <b/>
                <i val="0"/>
              </font>
              <fill>
                <patternFill>
                  <bgColor theme="8" tint="0.59996337778862885"/>
                </patternFill>
              </fill>
            </x14:dxf>
          </x14:cfRule>
          <x14:cfRule type="expression" priority="754" stopIfTrue="1" id="{20C01AFE-55F7-4673-B554-6564C4938E2C}">
            <xm:f>$I738=DADOS!$AE$7</xm:f>
            <x14:dxf>
              <font>
                <b/>
                <i val="0"/>
              </font>
              <fill>
                <patternFill>
                  <bgColor theme="8" tint="0.79998168889431442"/>
                </patternFill>
              </fill>
            </x14:dxf>
          </x14:cfRule>
          <x14:cfRule type="expression" priority="755" stopIfTrue="1" id="{7FC43297-FB4C-452F-BAD5-6C447920180B}">
            <xm:f>$I738=DADOS!$AE$8</xm:f>
            <x14:dxf>
              <font>
                <color theme="8" tint="-0.24994659260841701"/>
              </font>
              <fill>
                <patternFill>
                  <bgColor theme="0"/>
                </patternFill>
              </fill>
              <border>
                <bottom style="thin">
                  <color rgb="FF0070C0"/>
                </bottom>
                <vertical/>
                <horizontal/>
              </border>
            </x14:dxf>
          </x14:cfRule>
          <x14:cfRule type="expression" priority="756" stopIfTrue="1" id="{DA30BDF9-2F73-4FA1-A82A-D6AF5604F86C}">
            <xm:f>$I738=DADOS!$AE$9</xm:f>
            <x14:dxf>
              <font>
                <b/>
                <i val="0"/>
                <color theme="0"/>
              </font>
              <fill>
                <patternFill>
                  <bgColor theme="8"/>
                </patternFill>
              </fill>
            </x14:dxf>
          </x14:cfRule>
          <xm:sqref>M738</xm:sqref>
        </x14:conditionalFormatting>
        <x14:conditionalFormatting xmlns:xm="http://schemas.microsoft.com/office/excel/2006/main">
          <x14:cfRule type="expression" priority="744" stopIfTrue="1" id="{D2C96EF1-29A7-474A-80DA-79A61EFF2AA2}">
            <xm:f>$I919=DADOS!$AE$4</xm:f>
            <x14:dxf>
              <font>
                <b/>
                <i val="0"/>
                <color theme="0"/>
              </font>
              <fill>
                <patternFill>
                  <bgColor theme="8"/>
                </patternFill>
              </fill>
            </x14:dxf>
          </x14:cfRule>
          <x14:cfRule type="expression" priority="745" stopIfTrue="1" id="{20A8006B-AD2A-44CE-9FA5-A7D398F70B96}">
            <xm:f>$I919=DADOS!$AE$5</xm:f>
            <x14:dxf>
              <font>
                <b/>
                <i val="0"/>
              </font>
              <fill>
                <patternFill>
                  <bgColor theme="8" tint="0.39994506668294322"/>
                </patternFill>
              </fill>
            </x14:dxf>
          </x14:cfRule>
          <x14:cfRule type="expression" priority="746" stopIfTrue="1" id="{50373E46-D090-49B9-A27E-EE2F51300FF5}">
            <xm:f>$I919=DADOS!$AE$6</xm:f>
            <x14:dxf>
              <font>
                <b/>
                <i val="0"/>
              </font>
              <fill>
                <patternFill>
                  <bgColor theme="8" tint="0.59996337778862885"/>
                </patternFill>
              </fill>
            </x14:dxf>
          </x14:cfRule>
          <x14:cfRule type="expression" priority="747" stopIfTrue="1" id="{5D973998-C7DE-4586-8C8D-13BA90B9029A}">
            <xm:f>$I919=DADOS!$AE$7</xm:f>
            <x14:dxf>
              <font>
                <b/>
                <i val="0"/>
              </font>
              <fill>
                <patternFill>
                  <bgColor theme="8" tint="0.79998168889431442"/>
                </patternFill>
              </fill>
            </x14:dxf>
          </x14:cfRule>
          <x14:cfRule type="expression" priority="748" stopIfTrue="1" id="{F8CE1104-2D0F-4644-84DA-B1995FEA1E9E}">
            <xm:f>$I919=DADOS!$AE$8</xm:f>
            <x14:dxf>
              <font>
                <color theme="8" tint="-0.24994659260841701"/>
              </font>
              <fill>
                <patternFill>
                  <bgColor theme="0"/>
                </patternFill>
              </fill>
              <border>
                <bottom style="thin">
                  <color rgb="FF0070C0"/>
                </bottom>
                <vertical/>
                <horizontal/>
              </border>
            </x14:dxf>
          </x14:cfRule>
          <x14:cfRule type="expression" priority="749" stopIfTrue="1" id="{F731C0B8-C953-4704-A4FD-3D4FF08905A0}">
            <xm:f>$I919=DADOS!$AE$9</xm:f>
            <x14:dxf>
              <font>
                <b/>
                <i val="0"/>
                <color theme="0"/>
              </font>
              <fill>
                <patternFill>
                  <bgColor theme="8"/>
                </patternFill>
              </fill>
            </x14:dxf>
          </x14:cfRule>
          <xm:sqref>L919</xm:sqref>
        </x14:conditionalFormatting>
        <x14:conditionalFormatting xmlns:xm="http://schemas.microsoft.com/office/excel/2006/main">
          <x14:cfRule type="expression" priority="737" stopIfTrue="1" id="{73C920B9-A323-4BBC-9546-D01A14248607}">
            <xm:f>$I919=DADOS!$AE$4</xm:f>
            <x14:dxf>
              <font>
                <b/>
                <i val="0"/>
                <color theme="0"/>
              </font>
              <fill>
                <patternFill>
                  <bgColor theme="8"/>
                </patternFill>
              </fill>
            </x14:dxf>
          </x14:cfRule>
          <x14:cfRule type="expression" priority="738" stopIfTrue="1" id="{0AB096AB-AEC3-4E2D-8C41-4C0A6B82B3FC}">
            <xm:f>$I919=DADOS!$AE$5</xm:f>
            <x14:dxf>
              <font>
                <b/>
                <i val="0"/>
              </font>
              <fill>
                <patternFill>
                  <bgColor theme="8" tint="0.39994506668294322"/>
                </patternFill>
              </fill>
            </x14:dxf>
          </x14:cfRule>
          <x14:cfRule type="expression" priority="739" stopIfTrue="1" id="{CD8F493C-B99D-479D-A6A9-777E2EFB4EE0}">
            <xm:f>$I919=DADOS!$AE$6</xm:f>
            <x14:dxf>
              <font>
                <b/>
                <i val="0"/>
              </font>
              <fill>
                <patternFill>
                  <bgColor theme="8" tint="0.59996337778862885"/>
                </patternFill>
              </fill>
            </x14:dxf>
          </x14:cfRule>
          <x14:cfRule type="expression" priority="740" stopIfTrue="1" id="{9088B109-64BB-4C04-A97C-7600045E649F}">
            <xm:f>$I919=DADOS!$AE$7</xm:f>
            <x14:dxf>
              <font>
                <b/>
                <i val="0"/>
              </font>
              <fill>
                <patternFill>
                  <bgColor theme="8" tint="0.79998168889431442"/>
                </patternFill>
              </fill>
            </x14:dxf>
          </x14:cfRule>
          <x14:cfRule type="expression" priority="741" stopIfTrue="1" id="{93CFE36D-F706-4863-AA82-FFDD58A6D077}">
            <xm:f>$I919=DADOS!$AE$8</xm:f>
            <x14:dxf>
              <font>
                <color theme="8" tint="-0.24994659260841701"/>
              </font>
              <fill>
                <patternFill>
                  <bgColor theme="0"/>
                </patternFill>
              </fill>
              <border>
                <bottom style="thin">
                  <color rgb="FF0070C0"/>
                </bottom>
                <vertical/>
                <horizontal/>
              </border>
            </x14:dxf>
          </x14:cfRule>
          <x14:cfRule type="expression" priority="742" stopIfTrue="1" id="{917006F9-8F79-41BF-A123-CCFD0959D552}">
            <xm:f>$I919=DADOS!$AE$9</xm:f>
            <x14:dxf>
              <font>
                <b/>
                <i val="0"/>
                <color theme="0"/>
              </font>
              <fill>
                <patternFill>
                  <bgColor theme="8"/>
                </patternFill>
              </fill>
            </x14:dxf>
          </x14:cfRule>
          <xm:sqref>M919:N919</xm:sqref>
        </x14:conditionalFormatting>
        <x14:conditionalFormatting xmlns:xm="http://schemas.microsoft.com/office/excel/2006/main">
          <x14:cfRule type="expression" priority="730" stopIfTrue="1" id="{8C2E9176-04B8-4820-9364-BC2E4F682055}">
            <xm:f>$I920=DADOS!$AE$4</xm:f>
            <x14:dxf>
              <font>
                <b/>
                <i val="0"/>
                <color theme="0"/>
              </font>
              <fill>
                <patternFill>
                  <bgColor theme="8"/>
                </patternFill>
              </fill>
            </x14:dxf>
          </x14:cfRule>
          <x14:cfRule type="expression" priority="731" stopIfTrue="1" id="{955155CF-7ACA-4131-A2C1-E94741259E41}">
            <xm:f>$I920=DADOS!$AE$5</xm:f>
            <x14:dxf>
              <font>
                <b/>
                <i val="0"/>
              </font>
              <fill>
                <patternFill>
                  <bgColor theme="8" tint="0.39994506668294322"/>
                </patternFill>
              </fill>
            </x14:dxf>
          </x14:cfRule>
          <x14:cfRule type="expression" priority="732" stopIfTrue="1" id="{B9CCC481-CDCF-4D28-9976-0B8460C996BC}">
            <xm:f>$I920=DADOS!$AE$6</xm:f>
            <x14:dxf>
              <font>
                <b/>
                <i val="0"/>
              </font>
              <fill>
                <patternFill>
                  <bgColor theme="8" tint="0.59996337778862885"/>
                </patternFill>
              </fill>
            </x14:dxf>
          </x14:cfRule>
          <x14:cfRule type="expression" priority="733" stopIfTrue="1" id="{C6642A59-43E9-4060-A854-075E2FD81AF2}">
            <xm:f>$I920=DADOS!$AE$7</xm:f>
            <x14:dxf>
              <font>
                <b/>
                <i val="0"/>
              </font>
              <fill>
                <patternFill>
                  <bgColor theme="8" tint="0.79998168889431442"/>
                </patternFill>
              </fill>
            </x14:dxf>
          </x14:cfRule>
          <x14:cfRule type="expression" priority="734" stopIfTrue="1" id="{B1998BB9-6AA3-4AC7-B1C0-25665A638E3D}">
            <xm:f>$I920=DADOS!$AE$8</xm:f>
            <x14:dxf>
              <font>
                <color theme="8" tint="-0.24994659260841701"/>
              </font>
              <fill>
                <patternFill>
                  <bgColor theme="0"/>
                </patternFill>
              </fill>
              <border>
                <bottom style="thin">
                  <color rgb="FF0070C0"/>
                </bottom>
                <vertical/>
                <horizontal/>
              </border>
            </x14:dxf>
          </x14:cfRule>
          <x14:cfRule type="expression" priority="735" stopIfTrue="1" id="{4D0A3DC9-A21C-456A-839C-A8AEABFDF7B9}">
            <xm:f>$I920=DADOS!$AE$9</xm:f>
            <x14:dxf>
              <font>
                <b/>
                <i val="0"/>
                <color theme="0"/>
              </font>
              <fill>
                <patternFill>
                  <bgColor theme="8"/>
                </patternFill>
              </fill>
            </x14:dxf>
          </x14:cfRule>
          <xm:sqref>L920</xm:sqref>
        </x14:conditionalFormatting>
        <x14:conditionalFormatting xmlns:xm="http://schemas.microsoft.com/office/excel/2006/main">
          <x14:cfRule type="expression" priority="723" stopIfTrue="1" id="{19CC5E58-8060-4DED-9F45-64D02E1B9A73}">
            <xm:f>$I920=DADOS!$AE$4</xm:f>
            <x14:dxf>
              <font>
                <b/>
                <i val="0"/>
                <color theme="0"/>
              </font>
              <fill>
                <patternFill>
                  <bgColor theme="8"/>
                </patternFill>
              </fill>
            </x14:dxf>
          </x14:cfRule>
          <x14:cfRule type="expression" priority="724" stopIfTrue="1" id="{C2686711-8EAC-40A2-9A55-C8927567592D}">
            <xm:f>$I920=DADOS!$AE$5</xm:f>
            <x14:dxf>
              <font>
                <b/>
                <i val="0"/>
              </font>
              <fill>
                <patternFill>
                  <bgColor theme="8" tint="0.39994506668294322"/>
                </patternFill>
              </fill>
            </x14:dxf>
          </x14:cfRule>
          <x14:cfRule type="expression" priority="725" stopIfTrue="1" id="{42821424-6708-4B42-A734-612B5833749D}">
            <xm:f>$I920=DADOS!$AE$6</xm:f>
            <x14:dxf>
              <font>
                <b/>
                <i val="0"/>
              </font>
              <fill>
                <patternFill>
                  <bgColor theme="8" tint="0.59996337778862885"/>
                </patternFill>
              </fill>
            </x14:dxf>
          </x14:cfRule>
          <x14:cfRule type="expression" priority="726" stopIfTrue="1" id="{A827303F-E323-423B-BB79-6B6E8D468AC5}">
            <xm:f>$I920=DADOS!$AE$7</xm:f>
            <x14:dxf>
              <font>
                <b/>
                <i val="0"/>
              </font>
              <fill>
                <patternFill>
                  <bgColor theme="8" tint="0.79998168889431442"/>
                </patternFill>
              </fill>
            </x14:dxf>
          </x14:cfRule>
          <x14:cfRule type="expression" priority="727" stopIfTrue="1" id="{746789C3-5584-427E-9B72-981D81201549}">
            <xm:f>$I920=DADOS!$AE$8</xm:f>
            <x14:dxf>
              <font>
                <color theme="8" tint="-0.24994659260841701"/>
              </font>
              <fill>
                <patternFill>
                  <bgColor theme="0"/>
                </patternFill>
              </fill>
              <border>
                <bottom style="thin">
                  <color rgb="FF0070C0"/>
                </bottom>
                <vertical/>
                <horizontal/>
              </border>
            </x14:dxf>
          </x14:cfRule>
          <x14:cfRule type="expression" priority="728" stopIfTrue="1" id="{5DBCD393-491A-40C6-8749-39BA945C7200}">
            <xm:f>$I920=DADOS!$AE$9</xm:f>
            <x14:dxf>
              <font>
                <b/>
                <i val="0"/>
                <color theme="0"/>
              </font>
              <fill>
                <patternFill>
                  <bgColor theme="8"/>
                </patternFill>
              </fill>
            </x14:dxf>
          </x14:cfRule>
          <xm:sqref>M920</xm:sqref>
        </x14:conditionalFormatting>
        <x14:conditionalFormatting xmlns:xm="http://schemas.microsoft.com/office/excel/2006/main">
          <x14:cfRule type="expression" priority="716" stopIfTrue="1" id="{0313BF47-9622-47A3-B839-B8C0A9ABFB69}">
            <xm:f>$I924=DADOS!$AE$4</xm:f>
            <x14:dxf>
              <font>
                <b/>
                <i val="0"/>
                <color theme="0"/>
              </font>
              <fill>
                <patternFill>
                  <bgColor theme="8"/>
                </patternFill>
              </fill>
            </x14:dxf>
          </x14:cfRule>
          <x14:cfRule type="expression" priority="717" stopIfTrue="1" id="{174E3862-35CA-4E4E-8919-A10630A888A9}">
            <xm:f>$I924=DADOS!$AE$5</xm:f>
            <x14:dxf>
              <font>
                <b/>
                <i val="0"/>
              </font>
              <fill>
                <patternFill>
                  <bgColor theme="8" tint="0.39994506668294322"/>
                </patternFill>
              </fill>
            </x14:dxf>
          </x14:cfRule>
          <x14:cfRule type="expression" priority="718" stopIfTrue="1" id="{480C670C-9624-492F-9A31-494F9EB500DB}">
            <xm:f>$I924=DADOS!$AE$6</xm:f>
            <x14:dxf>
              <font>
                <b/>
                <i val="0"/>
              </font>
              <fill>
                <patternFill>
                  <bgColor theme="8" tint="0.59996337778862885"/>
                </patternFill>
              </fill>
            </x14:dxf>
          </x14:cfRule>
          <x14:cfRule type="expression" priority="719" stopIfTrue="1" id="{8EDEE081-B5C5-43B9-9754-B927E0FDFB35}">
            <xm:f>$I924=DADOS!$AE$7</xm:f>
            <x14:dxf>
              <font>
                <b/>
                <i val="0"/>
              </font>
              <fill>
                <patternFill>
                  <bgColor theme="8" tint="0.79998168889431442"/>
                </patternFill>
              </fill>
            </x14:dxf>
          </x14:cfRule>
          <x14:cfRule type="expression" priority="720" stopIfTrue="1" id="{778E2BBB-9AC3-4C50-8D36-2CC8B72198B9}">
            <xm:f>$I924=DADOS!$AE$8</xm:f>
            <x14:dxf>
              <font>
                <color theme="8" tint="-0.24994659260841701"/>
              </font>
              <fill>
                <patternFill>
                  <bgColor theme="0"/>
                </patternFill>
              </fill>
              <border>
                <bottom style="thin">
                  <color rgb="FF0070C0"/>
                </bottom>
                <vertical/>
                <horizontal/>
              </border>
            </x14:dxf>
          </x14:cfRule>
          <x14:cfRule type="expression" priority="721" stopIfTrue="1" id="{C3A4C086-2C0F-45AE-9038-3A3203C0D585}">
            <xm:f>$I924=DADOS!$AE$9</xm:f>
            <x14:dxf>
              <font>
                <b/>
                <i val="0"/>
                <color theme="0"/>
              </font>
              <fill>
                <patternFill>
                  <bgColor theme="8"/>
                </patternFill>
              </fill>
            </x14:dxf>
          </x14:cfRule>
          <xm:sqref>L924</xm:sqref>
        </x14:conditionalFormatting>
        <x14:conditionalFormatting xmlns:xm="http://schemas.microsoft.com/office/excel/2006/main">
          <x14:cfRule type="expression" priority="709" stopIfTrue="1" id="{3A6D6A5D-88FD-4101-95BB-4E1898A25C58}">
            <xm:f>$I924=DADOS!$AE$4</xm:f>
            <x14:dxf>
              <font>
                <b/>
                <i val="0"/>
                <color theme="0"/>
              </font>
              <fill>
                <patternFill>
                  <bgColor theme="8"/>
                </patternFill>
              </fill>
            </x14:dxf>
          </x14:cfRule>
          <x14:cfRule type="expression" priority="710" stopIfTrue="1" id="{FC3274F0-AA61-4C9E-9496-B0D254678C02}">
            <xm:f>$I924=DADOS!$AE$5</xm:f>
            <x14:dxf>
              <font>
                <b/>
                <i val="0"/>
              </font>
              <fill>
                <patternFill>
                  <bgColor theme="8" tint="0.39994506668294322"/>
                </patternFill>
              </fill>
            </x14:dxf>
          </x14:cfRule>
          <x14:cfRule type="expression" priority="711" stopIfTrue="1" id="{9C7B7492-E9AE-426E-A96E-40C7715DB4E8}">
            <xm:f>$I924=DADOS!$AE$6</xm:f>
            <x14:dxf>
              <font>
                <b/>
                <i val="0"/>
              </font>
              <fill>
                <patternFill>
                  <bgColor theme="8" tint="0.59996337778862885"/>
                </patternFill>
              </fill>
            </x14:dxf>
          </x14:cfRule>
          <x14:cfRule type="expression" priority="712" stopIfTrue="1" id="{866CE450-0AB6-4802-8FDB-BA13792F5FA7}">
            <xm:f>$I924=DADOS!$AE$7</xm:f>
            <x14:dxf>
              <font>
                <b/>
                <i val="0"/>
              </font>
              <fill>
                <patternFill>
                  <bgColor theme="8" tint="0.79998168889431442"/>
                </patternFill>
              </fill>
            </x14:dxf>
          </x14:cfRule>
          <x14:cfRule type="expression" priority="713" stopIfTrue="1" id="{6AF94C63-E7C0-40A4-9EEC-C236D783A42B}">
            <xm:f>$I924=DADOS!$AE$8</xm:f>
            <x14:dxf>
              <font>
                <color theme="8" tint="-0.24994659260841701"/>
              </font>
              <fill>
                <patternFill>
                  <bgColor theme="0"/>
                </patternFill>
              </fill>
              <border>
                <bottom style="thin">
                  <color rgb="FF0070C0"/>
                </bottom>
                <vertical/>
                <horizontal/>
              </border>
            </x14:dxf>
          </x14:cfRule>
          <x14:cfRule type="expression" priority="714" stopIfTrue="1" id="{A8A78BAC-CDC3-42FA-8AE7-8BA0113CC598}">
            <xm:f>$I924=DADOS!$AE$9</xm:f>
            <x14:dxf>
              <font>
                <b/>
                <i val="0"/>
                <color theme="0"/>
              </font>
              <fill>
                <patternFill>
                  <bgColor theme="8"/>
                </patternFill>
              </fill>
            </x14:dxf>
          </x14:cfRule>
          <xm:sqref>M924:N924</xm:sqref>
        </x14:conditionalFormatting>
        <x14:conditionalFormatting xmlns:xm="http://schemas.microsoft.com/office/excel/2006/main">
          <x14:cfRule type="expression" priority="702" stopIfTrue="1" id="{45EA5F64-925C-4447-88E6-C1168C1C8EE1}">
            <xm:f>$I925=DADOS!$AE$4</xm:f>
            <x14:dxf>
              <font>
                <b/>
                <i val="0"/>
                <color theme="0"/>
              </font>
              <fill>
                <patternFill>
                  <bgColor theme="8"/>
                </patternFill>
              </fill>
            </x14:dxf>
          </x14:cfRule>
          <x14:cfRule type="expression" priority="703" stopIfTrue="1" id="{0477397D-55F3-46CF-94E4-5C7174520A3A}">
            <xm:f>$I925=DADOS!$AE$5</xm:f>
            <x14:dxf>
              <font>
                <b/>
                <i val="0"/>
              </font>
              <fill>
                <patternFill>
                  <bgColor theme="8" tint="0.39994506668294322"/>
                </patternFill>
              </fill>
            </x14:dxf>
          </x14:cfRule>
          <x14:cfRule type="expression" priority="704" stopIfTrue="1" id="{878614D1-E660-45C3-BBEE-5A4BD7B111F8}">
            <xm:f>$I925=DADOS!$AE$6</xm:f>
            <x14:dxf>
              <font>
                <b/>
                <i val="0"/>
              </font>
              <fill>
                <patternFill>
                  <bgColor theme="8" tint="0.59996337778862885"/>
                </patternFill>
              </fill>
            </x14:dxf>
          </x14:cfRule>
          <x14:cfRule type="expression" priority="705" stopIfTrue="1" id="{26AB6BBA-BC40-4969-89DD-52DA6FE46A0B}">
            <xm:f>$I925=DADOS!$AE$7</xm:f>
            <x14:dxf>
              <font>
                <b/>
                <i val="0"/>
              </font>
              <fill>
                <patternFill>
                  <bgColor theme="8" tint="0.79998168889431442"/>
                </patternFill>
              </fill>
            </x14:dxf>
          </x14:cfRule>
          <x14:cfRule type="expression" priority="706" stopIfTrue="1" id="{94BB3204-DE7F-4212-B115-BF715971D6C6}">
            <xm:f>$I925=DADOS!$AE$8</xm:f>
            <x14:dxf>
              <font>
                <color theme="8" tint="-0.24994659260841701"/>
              </font>
              <fill>
                <patternFill>
                  <bgColor theme="0"/>
                </patternFill>
              </fill>
              <border>
                <bottom style="thin">
                  <color rgb="FF0070C0"/>
                </bottom>
                <vertical/>
                <horizontal/>
              </border>
            </x14:dxf>
          </x14:cfRule>
          <x14:cfRule type="expression" priority="707" stopIfTrue="1" id="{E8A3FA8F-90BA-4B71-B892-1EFB03005455}">
            <xm:f>$I925=DADOS!$AE$9</xm:f>
            <x14:dxf>
              <font>
                <b/>
                <i val="0"/>
                <color theme="0"/>
              </font>
              <fill>
                <patternFill>
                  <bgColor theme="8"/>
                </patternFill>
              </fill>
            </x14:dxf>
          </x14:cfRule>
          <xm:sqref>L925</xm:sqref>
        </x14:conditionalFormatting>
        <x14:conditionalFormatting xmlns:xm="http://schemas.microsoft.com/office/excel/2006/main">
          <x14:cfRule type="expression" priority="695" stopIfTrue="1" id="{10E2481E-6144-4957-865D-4DFDC4D84028}">
            <xm:f>$I925=DADOS!$AE$4</xm:f>
            <x14:dxf>
              <font>
                <b/>
                <i val="0"/>
                <color theme="0"/>
              </font>
              <fill>
                <patternFill>
                  <bgColor theme="8"/>
                </patternFill>
              </fill>
            </x14:dxf>
          </x14:cfRule>
          <x14:cfRule type="expression" priority="696" stopIfTrue="1" id="{6DD7809C-4EC4-4218-90DD-9DCE5BAD4F46}">
            <xm:f>$I925=DADOS!$AE$5</xm:f>
            <x14:dxf>
              <font>
                <b/>
                <i val="0"/>
              </font>
              <fill>
                <patternFill>
                  <bgColor theme="8" tint="0.39994506668294322"/>
                </patternFill>
              </fill>
            </x14:dxf>
          </x14:cfRule>
          <x14:cfRule type="expression" priority="697" stopIfTrue="1" id="{3D00662F-B097-401B-A610-D4F9FDF13680}">
            <xm:f>$I925=DADOS!$AE$6</xm:f>
            <x14:dxf>
              <font>
                <b/>
                <i val="0"/>
              </font>
              <fill>
                <patternFill>
                  <bgColor theme="8" tint="0.59996337778862885"/>
                </patternFill>
              </fill>
            </x14:dxf>
          </x14:cfRule>
          <x14:cfRule type="expression" priority="698" stopIfTrue="1" id="{DEF0B1BC-8B6B-4440-9414-E8A5E59D9F16}">
            <xm:f>$I925=DADOS!$AE$7</xm:f>
            <x14:dxf>
              <font>
                <b/>
                <i val="0"/>
              </font>
              <fill>
                <patternFill>
                  <bgColor theme="8" tint="0.79998168889431442"/>
                </patternFill>
              </fill>
            </x14:dxf>
          </x14:cfRule>
          <x14:cfRule type="expression" priority="699" stopIfTrue="1" id="{18EE4C72-2BE6-4D6A-A3FD-B264C064AD56}">
            <xm:f>$I925=DADOS!$AE$8</xm:f>
            <x14:dxf>
              <font>
                <color theme="8" tint="-0.24994659260841701"/>
              </font>
              <fill>
                <patternFill>
                  <bgColor theme="0"/>
                </patternFill>
              </fill>
              <border>
                <bottom style="thin">
                  <color rgb="FF0070C0"/>
                </bottom>
                <vertical/>
                <horizontal/>
              </border>
            </x14:dxf>
          </x14:cfRule>
          <x14:cfRule type="expression" priority="700" stopIfTrue="1" id="{7030A952-2463-49A5-99E9-6C3CD277482F}">
            <xm:f>$I925=DADOS!$AE$9</xm:f>
            <x14:dxf>
              <font>
                <b/>
                <i val="0"/>
                <color theme="0"/>
              </font>
              <fill>
                <patternFill>
                  <bgColor theme="8"/>
                </patternFill>
              </fill>
            </x14:dxf>
          </x14:cfRule>
          <xm:sqref>M925</xm:sqref>
        </x14:conditionalFormatting>
        <x14:conditionalFormatting xmlns:xm="http://schemas.microsoft.com/office/excel/2006/main">
          <x14:cfRule type="expression" priority="688" stopIfTrue="1" id="{F9AD1BD2-F5A8-4293-9604-5A7D86543CCD}">
            <xm:f>$I936=DADOS!$AE$4</xm:f>
            <x14:dxf>
              <font>
                <b/>
                <i val="0"/>
                <color theme="0"/>
              </font>
              <fill>
                <patternFill>
                  <bgColor theme="8"/>
                </patternFill>
              </fill>
            </x14:dxf>
          </x14:cfRule>
          <x14:cfRule type="expression" priority="689" stopIfTrue="1" id="{CDC94754-7854-4B49-B1E8-BED8C35915A9}">
            <xm:f>$I936=DADOS!$AE$5</xm:f>
            <x14:dxf>
              <font>
                <b/>
                <i val="0"/>
              </font>
              <fill>
                <patternFill>
                  <bgColor theme="8" tint="0.39994506668294322"/>
                </patternFill>
              </fill>
            </x14:dxf>
          </x14:cfRule>
          <x14:cfRule type="expression" priority="690" stopIfTrue="1" id="{7F2E42AA-5626-40F1-A1AF-CF5D9AFC40D2}">
            <xm:f>$I936=DADOS!$AE$6</xm:f>
            <x14:dxf>
              <font>
                <b/>
                <i val="0"/>
              </font>
              <fill>
                <patternFill>
                  <bgColor theme="8" tint="0.59996337778862885"/>
                </patternFill>
              </fill>
            </x14:dxf>
          </x14:cfRule>
          <x14:cfRule type="expression" priority="691" stopIfTrue="1" id="{5C9AA845-4F1B-4C4A-83AC-236AB69D3121}">
            <xm:f>$I936=DADOS!$AE$7</xm:f>
            <x14:dxf>
              <font>
                <b/>
                <i val="0"/>
              </font>
              <fill>
                <patternFill>
                  <bgColor theme="8" tint="0.79998168889431442"/>
                </patternFill>
              </fill>
            </x14:dxf>
          </x14:cfRule>
          <x14:cfRule type="expression" priority="692" stopIfTrue="1" id="{EF780A0C-2911-4873-9CB5-4C15F4A4C849}">
            <xm:f>$I936=DADOS!$AE$8</xm:f>
            <x14:dxf>
              <font>
                <color theme="8" tint="-0.24994659260841701"/>
              </font>
              <fill>
                <patternFill>
                  <bgColor theme="0"/>
                </patternFill>
              </fill>
              <border>
                <bottom style="thin">
                  <color rgb="FF0070C0"/>
                </bottom>
                <vertical/>
                <horizontal/>
              </border>
            </x14:dxf>
          </x14:cfRule>
          <x14:cfRule type="expression" priority="693" stopIfTrue="1" id="{51D6D01C-ACFF-46B9-8FF3-2DCE853EA646}">
            <xm:f>$I936=DADOS!$AE$9</xm:f>
            <x14:dxf>
              <font>
                <b/>
                <i val="0"/>
                <color theme="0"/>
              </font>
              <fill>
                <patternFill>
                  <bgColor theme="8"/>
                </patternFill>
              </fill>
            </x14:dxf>
          </x14:cfRule>
          <xm:sqref>U936:U937</xm:sqref>
        </x14:conditionalFormatting>
        <x14:conditionalFormatting xmlns:xm="http://schemas.microsoft.com/office/excel/2006/main">
          <x14:cfRule type="expression" priority="681" stopIfTrue="1" id="{35073D5B-75AA-4C65-AF06-2EDB7F087FDA}">
            <xm:f>$I936=DADOS!$AE$4</xm:f>
            <x14:dxf>
              <font>
                <b/>
                <i val="0"/>
                <color theme="0"/>
              </font>
              <fill>
                <patternFill>
                  <bgColor theme="8"/>
                </patternFill>
              </fill>
            </x14:dxf>
          </x14:cfRule>
          <x14:cfRule type="expression" priority="682" stopIfTrue="1" id="{4D1ED41A-FF0B-4B8C-B175-5D990C757810}">
            <xm:f>$I936=DADOS!$AE$5</xm:f>
            <x14:dxf>
              <font>
                <b/>
                <i val="0"/>
              </font>
              <fill>
                <patternFill>
                  <bgColor theme="8" tint="0.39994506668294322"/>
                </patternFill>
              </fill>
            </x14:dxf>
          </x14:cfRule>
          <x14:cfRule type="expression" priority="683" stopIfTrue="1" id="{A57BEBEE-6DDA-4862-A44D-41B18C9B1422}">
            <xm:f>$I936=DADOS!$AE$6</xm:f>
            <x14:dxf>
              <font>
                <b/>
                <i val="0"/>
              </font>
              <fill>
                <patternFill>
                  <bgColor theme="8" tint="0.59996337778862885"/>
                </patternFill>
              </fill>
            </x14:dxf>
          </x14:cfRule>
          <x14:cfRule type="expression" priority="684" stopIfTrue="1" id="{59D7D190-8F58-4672-925E-FDD1E90B672C}">
            <xm:f>$I936=DADOS!$AE$7</xm:f>
            <x14:dxf>
              <font>
                <b/>
                <i val="0"/>
              </font>
              <fill>
                <patternFill>
                  <bgColor theme="8" tint="0.79998168889431442"/>
                </patternFill>
              </fill>
            </x14:dxf>
          </x14:cfRule>
          <x14:cfRule type="expression" priority="685" stopIfTrue="1" id="{974D7E2A-F691-4740-ADCD-A834FB56CFCE}">
            <xm:f>$I936=DADOS!$AE$8</xm:f>
            <x14:dxf>
              <font>
                <color theme="8" tint="-0.24994659260841701"/>
              </font>
              <fill>
                <patternFill>
                  <bgColor theme="0"/>
                </patternFill>
              </fill>
              <border>
                <bottom style="thin">
                  <color rgb="FF0070C0"/>
                </bottom>
                <vertical/>
                <horizontal/>
              </border>
            </x14:dxf>
          </x14:cfRule>
          <x14:cfRule type="expression" priority="686" stopIfTrue="1" id="{D8F8E0E4-4A9A-4B4A-B3DE-E66509F2AEC6}">
            <xm:f>$I936=DADOS!$AE$9</xm:f>
            <x14:dxf>
              <font>
                <b/>
                <i val="0"/>
                <color theme="0"/>
              </font>
              <fill>
                <patternFill>
                  <bgColor theme="8"/>
                </patternFill>
              </fill>
            </x14:dxf>
          </x14:cfRule>
          <xm:sqref>L936:M937</xm:sqref>
        </x14:conditionalFormatting>
        <x14:conditionalFormatting xmlns:xm="http://schemas.microsoft.com/office/excel/2006/main">
          <x14:cfRule type="expression" priority="674" stopIfTrue="1" id="{B4FF8F06-AE92-4FFA-B6A6-D961B1625E88}">
            <xm:f>$I957=DADOS!$AE$4</xm:f>
            <x14:dxf>
              <font>
                <b/>
                <i val="0"/>
                <color theme="0"/>
              </font>
              <fill>
                <patternFill>
                  <bgColor theme="8"/>
                </patternFill>
              </fill>
            </x14:dxf>
          </x14:cfRule>
          <x14:cfRule type="expression" priority="675" stopIfTrue="1" id="{8EC12F53-F9A0-4541-A8C9-6214BDFB53B4}">
            <xm:f>$I957=DADOS!$AE$5</xm:f>
            <x14:dxf>
              <font>
                <b/>
                <i val="0"/>
              </font>
              <fill>
                <patternFill>
                  <bgColor theme="8" tint="0.39994506668294322"/>
                </patternFill>
              </fill>
            </x14:dxf>
          </x14:cfRule>
          <x14:cfRule type="expression" priority="676" stopIfTrue="1" id="{6C006590-DFBD-47DF-BE97-805F462BD65B}">
            <xm:f>$I957=DADOS!$AE$6</xm:f>
            <x14:dxf>
              <font>
                <b/>
                <i val="0"/>
              </font>
              <fill>
                <patternFill>
                  <bgColor theme="8" tint="0.59996337778862885"/>
                </patternFill>
              </fill>
            </x14:dxf>
          </x14:cfRule>
          <x14:cfRule type="expression" priority="677" stopIfTrue="1" id="{037CEDC1-5B3F-48B1-BC2B-CE50F88A9082}">
            <xm:f>$I957=DADOS!$AE$7</xm:f>
            <x14:dxf>
              <font>
                <b/>
                <i val="0"/>
              </font>
              <fill>
                <patternFill>
                  <bgColor theme="8" tint="0.79998168889431442"/>
                </patternFill>
              </fill>
            </x14:dxf>
          </x14:cfRule>
          <x14:cfRule type="expression" priority="678" stopIfTrue="1" id="{E20935B3-0478-4E7E-8CD4-D64D0338DCC5}">
            <xm:f>$I957=DADOS!$AE$8</xm:f>
            <x14:dxf>
              <font>
                <color theme="8" tint="-0.24994659260841701"/>
              </font>
              <fill>
                <patternFill>
                  <bgColor theme="0"/>
                </patternFill>
              </fill>
              <border>
                <bottom style="thin">
                  <color rgb="FF0070C0"/>
                </bottom>
                <vertical/>
                <horizontal/>
              </border>
            </x14:dxf>
          </x14:cfRule>
          <x14:cfRule type="expression" priority="679" stopIfTrue="1" id="{8F8FB092-F4E0-43A4-81B5-D9FC5EE6F6A2}">
            <xm:f>$I957=DADOS!$AE$9</xm:f>
            <x14:dxf>
              <font>
                <b/>
                <i val="0"/>
                <color theme="0"/>
              </font>
              <fill>
                <patternFill>
                  <bgColor theme="8"/>
                </patternFill>
              </fill>
            </x14:dxf>
          </x14:cfRule>
          <xm:sqref>U957</xm:sqref>
        </x14:conditionalFormatting>
        <x14:conditionalFormatting xmlns:xm="http://schemas.microsoft.com/office/excel/2006/main">
          <x14:cfRule type="expression" priority="667" stopIfTrue="1" id="{D4C04995-A05B-47C0-A82F-D216F86F42B8}">
            <xm:f>$I960=DADOS!$AE$4</xm:f>
            <x14:dxf>
              <font>
                <b/>
                <i val="0"/>
                <color theme="0"/>
              </font>
              <fill>
                <patternFill>
                  <bgColor theme="8"/>
                </patternFill>
              </fill>
            </x14:dxf>
          </x14:cfRule>
          <x14:cfRule type="expression" priority="668" stopIfTrue="1" id="{A4CC6471-BB8B-4E0D-8FA1-A50F801BF1C6}">
            <xm:f>$I960=DADOS!$AE$5</xm:f>
            <x14:dxf>
              <font>
                <b/>
                <i val="0"/>
              </font>
              <fill>
                <patternFill>
                  <bgColor theme="8" tint="0.39994506668294322"/>
                </patternFill>
              </fill>
            </x14:dxf>
          </x14:cfRule>
          <x14:cfRule type="expression" priority="669" stopIfTrue="1" id="{2FDB061A-4214-45EA-BCFC-1EEA2FFC9EF5}">
            <xm:f>$I960=DADOS!$AE$6</xm:f>
            <x14:dxf>
              <font>
                <b/>
                <i val="0"/>
              </font>
              <fill>
                <patternFill>
                  <bgColor theme="8" tint="0.59996337778862885"/>
                </patternFill>
              </fill>
            </x14:dxf>
          </x14:cfRule>
          <x14:cfRule type="expression" priority="670" stopIfTrue="1" id="{04497B0D-4693-40BA-9B40-2851FEF60564}">
            <xm:f>$I960=DADOS!$AE$7</xm:f>
            <x14:dxf>
              <font>
                <b/>
                <i val="0"/>
              </font>
              <fill>
                <patternFill>
                  <bgColor theme="8" tint="0.79998168889431442"/>
                </patternFill>
              </fill>
            </x14:dxf>
          </x14:cfRule>
          <x14:cfRule type="expression" priority="671" stopIfTrue="1" id="{6A8CC8F2-3A92-4EC0-91D3-4E1D1EEE3479}">
            <xm:f>$I960=DADOS!$AE$8</xm:f>
            <x14:dxf>
              <font>
                <color theme="8" tint="-0.24994659260841701"/>
              </font>
              <fill>
                <patternFill>
                  <bgColor theme="0"/>
                </patternFill>
              </fill>
              <border>
                <bottom style="thin">
                  <color rgb="FF0070C0"/>
                </bottom>
                <vertical/>
                <horizontal/>
              </border>
            </x14:dxf>
          </x14:cfRule>
          <x14:cfRule type="expression" priority="672" stopIfTrue="1" id="{4B995613-0848-480B-B250-96E697943DBC}">
            <xm:f>$I960=DADOS!$AE$9</xm:f>
            <x14:dxf>
              <font>
                <b/>
                <i val="0"/>
                <color theme="0"/>
              </font>
              <fill>
                <patternFill>
                  <bgColor theme="8"/>
                </patternFill>
              </fill>
            </x14:dxf>
          </x14:cfRule>
          <xm:sqref>U960:U962 U968</xm:sqref>
        </x14:conditionalFormatting>
        <x14:conditionalFormatting xmlns:xm="http://schemas.microsoft.com/office/excel/2006/main">
          <x14:cfRule type="expression" priority="653" stopIfTrue="1" id="{5A088BD6-F953-4C62-A5F3-FFEC060A5107}">
            <xm:f>$I748=DADOS!$AE$4</xm:f>
            <x14:dxf>
              <font>
                <b/>
                <i val="0"/>
                <color theme="0"/>
              </font>
              <fill>
                <patternFill>
                  <bgColor theme="8"/>
                </patternFill>
              </fill>
            </x14:dxf>
          </x14:cfRule>
          <x14:cfRule type="expression" priority="654" stopIfTrue="1" id="{09669B21-A98B-4833-B0AE-BB5A8B774DF7}">
            <xm:f>$I748=DADOS!$AE$5</xm:f>
            <x14:dxf>
              <font>
                <b/>
                <i val="0"/>
              </font>
              <fill>
                <patternFill>
                  <bgColor theme="8" tint="0.39994506668294322"/>
                </patternFill>
              </fill>
            </x14:dxf>
          </x14:cfRule>
          <x14:cfRule type="expression" priority="655" stopIfTrue="1" id="{822E5374-8C34-433D-82BD-CDD8FE197668}">
            <xm:f>$I748=DADOS!$AE$6</xm:f>
            <x14:dxf>
              <font>
                <b/>
                <i val="0"/>
              </font>
              <fill>
                <patternFill>
                  <bgColor theme="8" tint="0.59996337778862885"/>
                </patternFill>
              </fill>
            </x14:dxf>
          </x14:cfRule>
          <x14:cfRule type="expression" priority="656" stopIfTrue="1" id="{095838A3-3CAE-40E0-A874-2F23E1F3CBFD}">
            <xm:f>$I748=DADOS!$AE$7</xm:f>
            <x14:dxf>
              <font>
                <b/>
                <i val="0"/>
              </font>
              <fill>
                <patternFill>
                  <bgColor theme="8" tint="0.79998168889431442"/>
                </patternFill>
              </fill>
            </x14:dxf>
          </x14:cfRule>
          <x14:cfRule type="expression" priority="657" stopIfTrue="1" id="{1F6B35FA-E5EC-4A98-8797-DBC5070F3E77}">
            <xm:f>$I748=DADOS!$AE$8</xm:f>
            <x14:dxf>
              <font>
                <color theme="8" tint="-0.24994659260841701"/>
              </font>
              <fill>
                <patternFill>
                  <bgColor theme="0"/>
                </patternFill>
              </fill>
              <border>
                <bottom style="thin">
                  <color rgb="FF0070C0"/>
                </bottom>
                <vertical/>
                <horizontal/>
              </border>
            </x14:dxf>
          </x14:cfRule>
          <x14:cfRule type="expression" priority="658" stopIfTrue="1" id="{F7D5841A-4B4F-46B4-BC55-537E0571037B}">
            <xm:f>$I748=DADOS!$AE$9</xm:f>
            <x14:dxf>
              <font>
                <b/>
                <i val="0"/>
                <color theme="0"/>
              </font>
              <fill>
                <patternFill>
                  <bgColor theme="8"/>
                </patternFill>
              </fill>
            </x14:dxf>
          </x14:cfRule>
          <xm:sqref>L748</xm:sqref>
        </x14:conditionalFormatting>
        <x14:conditionalFormatting xmlns:xm="http://schemas.microsoft.com/office/excel/2006/main">
          <x14:cfRule type="expression" priority="646" stopIfTrue="1" id="{E33A7804-A515-4A58-A754-CE911096BA64}">
            <xm:f>$I748=DADOS!$AE$4</xm:f>
            <x14:dxf>
              <font>
                <b/>
                <i val="0"/>
                <color theme="0"/>
              </font>
              <fill>
                <patternFill>
                  <bgColor theme="8"/>
                </patternFill>
              </fill>
            </x14:dxf>
          </x14:cfRule>
          <x14:cfRule type="expression" priority="647" stopIfTrue="1" id="{77F70CE1-D358-4FA3-AFBE-62CE376189BF}">
            <xm:f>$I748=DADOS!$AE$5</xm:f>
            <x14:dxf>
              <font>
                <b/>
                <i val="0"/>
              </font>
              <fill>
                <patternFill>
                  <bgColor theme="8" tint="0.39994506668294322"/>
                </patternFill>
              </fill>
            </x14:dxf>
          </x14:cfRule>
          <x14:cfRule type="expression" priority="648" stopIfTrue="1" id="{567A9F58-EB1D-4608-AE4D-2CED0D98F4B1}">
            <xm:f>$I748=DADOS!$AE$6</xm:f>
            <x14:dxf>
              <font>
                <b/>
                <i val="0"/>
              </font>
              <fill>
                <patternFill>
                  <bgColor theme="8" tint="0.59996337778862885"/>
                </patternFill>
              </fill>
            </x14:dxf>
          </x14:cfRule>
          <x14:cfRule type="expression" priority="649" stopIfTrue="1" id="{D0E04B1D-4E9F-45BF-93EC-DB661AC2F91B}">
            <xm:f>$I748=DADOS!$AE$7</xm:f>
            <x14:dxf>
              <font>
                <b/>
                <i val="0"/>
              </font>
              <fill>
                <patternFill>
                  <bgColor theme="8" tint="0.79998168889431442"/>
                </patternFill>
              </fill>
            </x14:dxf>
          </x14:cfRule>
          <x14:cfRule type="expression" priority="650" stopIfTrue="1" id="{129074B2-BEA1-4F81-8DE8-1848E0A1A445}">
            <xm:f>$I748=DADOS!$AE$8</xm:f>
            <x14:dxf>
              <font>
                <color theme="8" tint="-0.24994659260841701"/>
              </font>
              <fill>
                <patternFill>
                  <bgColor theme="0"/>
                </patternFill>
              </fill>
              <border>
                <bottom style="thin">
                  <color rgb="FF0070C0"/>
                </bottom>
                <vertical/>
                <horizontal/>
              </border>
            </x14:dxf>
          </x14:cfRule>
          <x14:cfRule type="expression" priority="651" stopIfTrue="1" id="{C98099D4-F181-4646-A5A8-25C978FD3B58}">
            <xm:f>$I748=DADOS!$AE$9</xm:f>
            <x14:dxf>
              <font>
                <b/>
                <i val="0"/>
                <color theme="0"/>
              </font>
              <fill>
                <patternFill>
                  <bgColor theme="8"/>
                </patternFill>
              </fill>
            </x14:dxf>
          </x14:cfRule>
          <xm:sqref>U748</xm:sqref>
        </x14:conditionalFormatting>
        <x14:conditionalFormatting xmlns:xm="http://schemas.microsoft.com/office/excel/2006/main">
          <x14:cfRule type="expression" priority="639" stopIfTrue="1" id="{EFE276EC-A037-406A-8997-D3D874DADE7E}">
            <xm:f>$I748=DADOS!$AE$4</xm:f>
            <x14:dxf>
              <font>
                <b/>
                <i val="0"/>
                <color theme="0"/>
              </font>
              <fill>
                <patternFill>
                  <bgColor theme="8"/>
                </patternFill>
              </fill>
            </x14:dxf>
          </x14:cfRule>
          <x14:cfRule type="expression" priority="640" stopIfTrue="1" id="{6BAAE7F2-3E8E-4452-B3D7-6DA0E98807A8}">
            <xm:f>$I748=DADOS!$AE$5</xm:f>
            <x14:dxf>
              <font>
                <b/>
                <i val="0"/>
              </font>
              <fill>
                <patternFill>
                  <bgColor theme="8" tint="0.39994506668294322"/>
                </patternFill>
              </fill>
            </x14:dxf>
          </x14:cfRule>
          <x14:cfRule type="expression" priority="641" stopIfTrue="1" id="{FD66796C-449F-47A0-8890-5B2981740F2C}">
            <xm:f>$I748=DADOS!$AE$6</xm:f>
            <x14:dxf>
              <font>
                <b/>
                <i val="0"/>
              </font>
              <fill>
                <patternFill>
                  <bgColor theme="8" tint="0.59996337778862885"/>
                </patternFill>
              </fill>
            </x14:dxf>
          </x14:cfRule>
          <x14:cfRule type="expression" priority="642" stopIfTrue="1" id="{B4669F21-9B2D-4AFE-871B-2B37D272195B}">
            <xm:f>$I748=DADOS!$AE$7</xm:f>
            <x14:dxf>
              <font>
                <b/>
                <i val="0"/>
              </font>
              <fill>
                <patternFill>
                  <bgColor theme="8" tint="0.79998168889431442"/>
                </patternFill>
              </fill>
            </x14:dxf>
          </x14:cfRule>
          <x14:cfRule type="expression" priority="643" stopIfTrue="1" id="{0582BE86-5AB5-42EC-9389-F9FC6AF15097}">
            <xm:f>$I748=DADOS!$AE$8</xm:f>
            <x14:dxf>
              <font>
                <color theme="8" tint="-0.24994659260841701"/>
              </font>
              <fill>
                <patternFill>
                  <bgColor theme="0"/>
                </patternFill>
              </fill>
              <border>
                <bottom style="thin">
                  <color rgb="FF0070C0"/>
                </bottom>
                <vertical/>
                <horizontal/>
              </border>
            </x14:dxf>
          </x14:cfRule>
          <x14:cfRule type="expression" priority="644" stopIfTrue="1" id="{DB489FDA-F6D9-416A-AE0B-825F11792D8D}">
            <xm:f>$I748=DADOS!$AE$9</xm:f>
            <x14:dxf>
              <font>
                <b/>
                <i val="0"/>
                <color theme="0"/>
              </font>
              <fill>
                <patternFill>
                  <bgColor theme="8"/>
                </patternFill>
              </fill>
            </x14:dxf>
          </x14:cfRule>
          <xm:sqref>M748</xm:sqref>
        </x14:conditionalFormatting>
        <x14:conditionalFormatting xmlns:xm="http://schemas.microsoft.com/office/excel/2006/main">
          <x14:cfRule type="expression" priority="632" stopIfTrue="1" id="{82DD6951-4990-4826-98B5-ABB5F2CB61D7}">
            <xm:f>$I664=DADOS!$AE$4</xm:f>
            <x14:dxf>
              <font>
                <b/>
                <i val="0"/>
                <color theme="0"/>
              </font>
              <fill>
                <patternFill>
                  <bgColor theme="8"/>
                </patternFill>
              </fill>
            </x14:dxf>
          </x14:cfRule>
          <x14:cfRule type="expression" priority="633" stopIfTrue="1" id="{9C8AB0AF-399E-4CAB-9ADD-513105A6AB67}">
            <xm:f>$I664=DADOS!$AE$5</xm:f>
            <x14:dxf>
              <font>
                <b/>
                <i val="0"/>
              </font>
              <fill>
                <patternFill>
                  <bgColor theme="8" tint="0.39994506668294322"/>
                </patternFill>
              </fill>
            </x14:dxf>
          </x14:cfRule>
          <x14:cfRule type="expression" priority="634" stopIfTrue="1" id="{4BDEAB42-B967-45BE-89EE-6C826FE0B6C4}">
            <xm:f>$I664=DADOS!$AE$6</xm:f>
            <x14:dxf>
              <font>
                <b/>
                <i val="0"/>
              </font>
              <fill>
                <patternFill>
                  <bgColor theme="8" tint="0.59996337778862885"/>
                </patternFill>
              </fill>
            </x14:dxf>
          </x14:cfRule>
          <x14:cfRule type="expression" priority="635" stopIfTrue="1" id="{5126E976-D084-4F02-8624-5E69ABCC2991}">
            <xm:f>$I664=DADOS!$AE$7</xm:f>
            <x14:dxf>
              <font>
                <b/>
                <i val="0"/>
              </font>
              <fill>
                <patternFill>
                  <bgColor theme="8" tint="0.79998168889431442"/>
                </patternFill>
              </fill>
            </x14:dxf>
          </x14:cfRule>
          <x14:cfRule type="expression" priority="636" stopIfTrue="1" id="{BC04FBE5-87FE-41A9-96C8-F1E73E335AF5}">
            <xm:f>$I664=DADOS!$AE$8</xm:f>
            <x14:dxf>
              <font>
                <color theme="8" tint="-0.24994659260841701"/>
              </font>
              <fill>
                <patternFill>
                  <bgColor theme="0"/>
                </patternFill>
              </fill>
              <border>
                <bottom style="thin">
                  <color rgb="FF0070C0"/>
                </bottom>
                <vertical/>
                <horizontal/>
              </border>
            </x14:dxf>
          </x14:cfRule>
          <x14:cfRule type="expression" priority="637" stopIfTrue="1" id="{24461985-0DBC-45F4-B7D8-77D6DFF366E0}">
            <xm:f>$I664=DADOS!$AE$9</xm:f>
            <x14:dxf>
              <font>
                <b/>
                <i val="0"/>
                <color theme="0"/>
              </font>
              <fill>
                <patternFill>
                  <bgColor theme="8"/>
                </patternFill>
              </fill>
            </x14:dxf>
          </x14:cfRule>
          <xm:sqref>L664:M664</xm:sqref>
        </x14:conditionalFormatting>
        <x14:conditionalFormatting xmlns:xm="http://schemas.microsoft.com/office/excel/2006/main">
          <x14:cfRule type="expression" priority="625" stopIfTrue="1" id="{D712B5EE-0316-46F4-9988-3C5CD013586A}">
            <xm:f>$I664=DADOS!$AE$4</xm:f>
            <x14:dxf>
              <font>
                <b/>
                <i val="0"/>
                <color theme="0"/>
              </font>
              <fill>
                <patternFill>
                  <bgColor theme="8"/>
                </patternFill>
              </fill>
            </x14:dxf>
          </x14:cfRule>
          <x14:cfRule type="expression" priority="626" stopIfTrue="1" id="{FB8C461A-6326-48BA-B926-1D177F36BB62}">
            <xm:f>$I664=DADOS!$AE$5</xm:f>
            <x14:dxf>
              <font>
                <b/>
                <i val="0"/>
              </font>
              <fill>
                <patternFill>
                  <bgColor theme="8" tint="0.39994506668294322"/>
                </patternFill>
              </fill>
            </x14:dxf>
          </x14:cfRule>
          <x14:cfRule type="expression" priority="627" stopIfTrue="1" id="{6E407CA2-3499-49E4-B4CA-BC486A80CD72}">
            <xm:f>$I664=DADOS!$AE$6</xm:f>
            <x14:dxf>
              <font>
                <b/>
                <i val="0"/>
              </font>
              <fill>
                <patternFill>
                  <bgColor theme="8" tint="0.59996337778862885"/>
                </patternFill>
              </fill>
            </x14:dxf>
          </x14:cfRule>
          <x14:cfRule type="expression" priority="628" stopIfTrue="1" id="{0DFE0D3C-FF7C-49FA-B072-1B1FCC02DE68}">
            <xm:f>$I664=DADOS!$AE$7</xm:f>
            <x14:dxf>
              <font>
                <b/>
                <i val="0"/>
              </font>
              <fill>
                <patternFill>
                  <bgColor theme="8" tint="0.79998168889431442"/>
                </patternFill>
              </fill>
            </x14:dxf>
          </x14:cfRule>
          <x14:cfRule type="expression" priority="629" stopIfTrue="1" id="{9BEA781E-B775-41AC-A394-5172552F3A1C}">
            <xm:f>$I664=DADOS!$AE$8</xm:f>
            <x14:dxf>
              <font>
                <color theme="8" tint="-0.24994659260841701"/>
              </font>
              <fill>
                <patternFill>
                  <bgColor theme="0"/>
                </patternFill>
              </fill>
              <border>
                <bottom style="thin">
                  <color rgb="FF0070C0"/>
                </bottom>
                <vertical/>
                <horizontal/>
              </border>
            </x14:dxf>
          </x14:cfRule>
          <x14:cfRule type="expression" priority="630" stopIfTrue="1" id="{AF694BF9-F095-4AB6-8543-A7D609116D21}">
            <xm:f>$I664=DADOS!$AE$9</xm:f>
            <x14:dxf>
              <font>
                <b/>
                <i val="0"/>
                <color theme="0"/>
              </font>
              <fill>
                <patternFill>
                  <bgColor theme="8"/>
                </patternFill>
              </fill>
            </x14:dxf>
          </x14:cfRule>
          <xm:sqref>N664</xm:sqref>
        </x14:conditionalFormatting>
        <x14:conditionalFormatting xmlns:xm="http://schemas.microsoft.com/office/excel/2006/main">
          <x14:cfRule type="expression" priority="618" stopIfTrue="1" id="{0A2ABF4C-4B43-4A94-9BC9-35FC5A9FDAB0}">
            <xm:f>$I664=DADOS!$AE$4</xm:f>
            <x14:dxf>
              <font>
                <b/>
                <i val="0"/>
                <color theme="0"/>
              </font>
              <fill>
                <patternFill>
                  <bgColor theme="8"/>
                </patternFill>
              </fill>
            </x14:dxf>
          </x14:cfRule>
          <x14:cfRule type="expression" priority="619" stopIfTrue="1" id="{2DBF98D1-E0E3-4EF8-AB00-5F509D772C2F}">
            <xm:f>$I664=DADOS!$AE$5</xm:f>
            <x14:dxf>
              <font>
                <b/>
                <i val="0"/>
              </font>
              <fill>
                <patternFill>
                  <bgColor theme="8" tint="0.39994506668294322"/>
                </patternFill>
              </fill>
            </x14:dxf>
          </x14:cfRule>
          <x14:cfRule type="expression" priority="620" stopIfTrue="1" id="{7BA2BE9C-68E6-45BC-9289-726800C38ABC}">
            <xm:f>$I664=DADOS!$AE$6</xm:f>
            <x14:dxf>
              <font>
                <b/>
                <i val="0"/>
              </font>
              <fill>
                <patternFill>
                  <bgColor theme="8" tint="0.59996337778862885"/>
                </patternFill>
              </fill>
            </x14:dxf>
          </x14:cfRule>
          <x14:cfRule type="expression" priority="621" stopIfTrue="1" id="{41B04F86-DA8C-4DCE-B48A-2E6FD6BAEC09}">
            <xm:f>$I664=DADOS!$AE$7</xm:f>
            <x14:dxf>
              <font>
                <b/>
                <i val="0"/>
              </font>
              <fill>
                <patternFill>
                  <bgColor theme="8" tint="0.79998168889431442"/>
                </patternFill>
              </fill>
            </x14:dxf>
          </x14:cfRule>
          <x14:cfRule type="expression" priority="622" stopIfTrue="1" id="{3448EDE8-2258-4E09-B1FC-20C96C77C9FA}">
            <xm:f>$I664=DADOS!$AE$8</xm:f>
            <x14:dxf>
              <font>
                <color theme="8" tint="-0.24994659260841701"/>
              </font>
              <fill>
                <patternFill>
                  <bgColor theme="0"/>
                </patternFill>
              </fill>
              <border>
                <bottom style="thin">
                  <color rgb="FF0070C0"/>
                </bottom>
                <vertical/>
                <horizontal/>
              </border>
            </x14:dxf>
          </x14:cfRule>
          <x14:cfRule type="expression" priority="623" stopIfTrue="1" id="{2F9FF988-73A6-43DA-8714-59B1DD81FEC1}">
            <xm:f>$I664=DADOS!$AE$9</xm:f>
            <x14:dxf>
              <font>
                <b/>
                <i val="0"/>
                <color theme="0"/>
              </font>
              <fill>
                <patternFill>
                  <bgColor theme="8"/>
                </patternFill>
              </fill>
            </x14:dxf>
          </x14:cfRule>
          <xm:sqref>U664</xm:sqref>
        </x14:conditionalFormatting>
        <x14:conditionalFormatting xmlns:xm="http://schemas.microsoft.com/office/excel/2006/main">
          <x14:cfRule type="expression" priority="597" stopIfTrue="1" id="{8271EC73-E298-44C1-84AF-3C3E5F4057B2}">
            <xm:f>$I963=DADOS!$AE$4</xm:f>
            <x14:dxf>
              <font>
                <b/>
                <i val="0"/>
                <color theme="0"/>
              </font>
              <fill>
                <patternFill>
                  <bgColor theme="8"/>
                </patternFill>
              </fill>
            </x14:dxf>
          </x14:cfRule>
          <x14:cfRule type="expression" priority="598" stopIfTrue="1" id="{4156D329-F267-4EFC-987E-5F93BD8037C5}">
            <xm:f>$I963=DADOS!$AE$5</xm:f>
            <x14:dxf>
              <font>
                <b/>
                <i val="0"/>
              </font>
              <fill>
                <patternFill>
                  <bgColor theme="8" tint="0.39994506668294322"/>
                </patternFill>
              </fill>
            </x14:dxf>
          </x14:cfRule>
          <x14:cfRule type="expression" priority="599" stopIfTrue="1" id="{9D5305AF-404D-4E8F-8CFF-10940B222D6F}">
            <xm:f>$I963=DADOS!$AE$6</xm:f>
            <x14:dxf>
              <font>
                <b/>
                <i val="0"/>
              </font>
              <fill>
                <patternFill>
                  <bgColor theme="8" tint="0.59996337778862885"/>
                </patternFill>
              </fill>
            </x14:dxf>
          </x14:cfRule>
          <x14:cfRule type="expression" priority="600" stopIfTrue="1" id="{B88BAFE4-3425-4D3A-9608-A0A02B1D2E72}">
            <xm:f>$I963=DADOS!$AE$7</xm:f>
            <x14:dxf>
              <font>
                <b/>
                <i val="0"/>
              </font>
              <fill>
                <patternFill>
                  <bgColor theme="8" tint="0.79998168889431442"/>
                </patternFill>
              </fill>
            </x14:dxf>
          </x14:cfRule>
          <x14:cfRule type="expression" priority="601" stopIfTrue="1" id="{F1160AF5-66CA-418C-BE8A-4679E2849CA3}">
            <xm:f>$I963=DADOS!$AE$8</xm:f>
            <x14:dxf>
              <font>
                <color theme="8" tint="-0.24994659260841701"/>
              </font>
              <fill>
                <patternFill>
                  <bgColor theme="0"/>
                </patternFill>
              </fill>
              <border>
                <bottom style="thin">
                  <color rgb="FF0070C0"/>
                </bottom>
                <vertical/>
                <horizontal/>
              </border>
            </x14:dxf>
          </x14:cfRule>
          <x14:cfRule type="expression" priority="602" stopIfTrue="1" id="{B0C89B73-F3FC-4C7F-9C83-9EC003C46895}">
            <xm:f>$I963=DADOS!$AE$9</xm:f>
            <x14:dxf>
              <font>
                <b/>
                <i val="0"/>
                <color theme="0"/>
              </font>
              <fill>
                <patternFill>
                  <bgColor theme="8"/>
                </patternFill>
              </fill>
            </x14:dxf>
          </x14:cfRule>
          <xm:sqref>U963:U964 U966:U967</xm:sqref>
        </x14:conditionalFormatting>
        <x14:conditionalFormatting xmlns:xm="http://schemas.microsoft.com/office/excel/2006/main">
          <x14:cfRule type="expression" priority="590" stopIfTrue="1" id="{27BBAE87-D747-47E3-BAB1-31BFDE82121E}">
            <xm:f>$I965=DADOS!$AE$4</xm:f>
            <x14:dxf>
              <font>
                <b/>
                <i val="0"/>
                <color theme="0"/>
              </font>
              <fill>
                <patternFill>
                  <bgColor theme="8"/>
                </patternFill>
              </fill>
            </x14:dxf>
          </x14:cfRule>
          <x14:cfRule type="expression" priority="591" stopIfTrue="1" id="{F344D6DC-86A4-4EB4-8B1C-6568437B7727}">
            <xm:f>$I965=DADOS!$AE$5</xm:f>
            <x14:dxf>
              <font>
                <b/>
                <i val="0"/>
              </font>
              <fill>
                <patternFill>
                  <bgColor theme="8" tint="0.39994506668294322"/>
                </patternFill>
              </fill>
            </x14:dxf>
          </x14:cfRule>
          <x14:cfRule type="expression" priority="592" stopIfTrue="1" id="{C9AC6486-D80E-4769-9FC4-B5209AC2F9BA}">
            <xm:f>$I965=DADOS!$AE$6</xm:f>
            <x14:dxf>
              <font>
                <b/>
                <i val="0"/>
              </font>
              <fill>
                <patternFill>
                  <bgColor theme="8" tint="0.59996337778862885"/>
                </patternFill>
              </fill>
            </x14:dxf>
          </x14:cfRule>
          <x14:cfRule type="expression" priority="593" stopIfTrue="1" id="{5C2E77A2-EB90-4A4A-8222-E5A95EAA1977}">
            <xm:f>$I965=DADOS!$AE$7</xm:f>
            <x14:dxf>
              <font>
                <b/>
                <i val="0"/>
              </font>
              <fill>
                <patternFill>
                  <bgColor theme="8" tint="0.79998168889431442"/>
                </patternFill>
              </fill>
            </x14:dxf>
          </x14:cfRule>
          <x14:cfRule type="expression" priority="594" stopIfTrue="1" id="{CAD997EA-4F4A-40AC-B125-30CC6E2A8879}">
            <xm:f>$I965=DADOS!$AE$8</xm:f>
            <x14:dxf>
              <font>
                <color theme="8" tint="-0.24994659260841701"/>
              </font>
              <fill>
                <patternFill>
                  <bgColor theme="0"/>
                </patternFill>
              </fill>
              <border>
                <bottom style="thin">
                  <color rgb="FF0070C0"/>
                </bottom>
                <vertical/>
                <horizontal/>
              </border>
            </x14:dxf>
          </x14:cfRule>
          <x14:cfRule type="expression" priority="595" stopIfTrue="1" id="{F7EA549C-E960-4EF2-8441-1DE36B8B416F}">
            <xm:f>$I965=DADOS!$AE$9</xm:f>
            <x14:dxf>
              <font>
                <b/>
                <i val="0"/>
                <color theme="0"/>
              </font>
              <fill>
                <patternFill>
                  <bgColor theme="8"/>
                </patternFill>
              </fill>
            </x14:dxf>
          </x14:cfRule>
          <xm:sqref>N965</xm:sqref>
        </x14:conditionalFormatting>
        <x14:conditionalFormatting xmlns:xm="http://schemas.microsoft.com/office/excel/2006/main">
          <x14:cfRule type="expression" priority="576" stopIfTrue="1" id="{151600BE-50AE-4EB0-95D8-F0D3BD77CB18}">
            <xm:f>$I965=DADOS!$AE$4</xm:f>
            <x14:dxf>
              <font>
                <b/>
                <i val="0"/>
                <color theme="0"/>
              </font>
              <fill>
                <patternFill>
                  <bgColor theme="8"/>
                </patternFill>
              </fill>
            </x14:dxf>
          </x14:cfRule>
          <x14:cfRule type="expression" priority="577" stopIfTrue="1" id="{C08321DA-C06B-43FE-85EB-5B28F023BF5E}">
            <xm:f>$I965=DADOS!$AE$5</xm:f>
            <x14:dxf>
              <font>
                <b/>
                <i val="0"/>
              </font>
              <fill>
                <patternFill>
                  <bgColor theme="8" tint="0.39994506668294322"/>
                </patternFill>
              </fill>
            </x14:dxf>
          </x14:cfRule>
          <x14:cfRule type="expression" priority="578" stopIfTrue="1" id="{01F55F8C-6497-47C7-9EF2-7FDE3B0B89A5}">
            <xm:f>$I965=DADOS!$AE$6</xm:f>
            <x14:dxf>
              <font>
                <b/>
                <i val="0"/>
              </font>
              <fill>
                <patternFill>
                  <bgColor theme="8" tint="0.59996337778862885"/>
                </patternFill>
              </fill>
            </x14:dxf>
          </x14:cfRule>
          <x14:cfRule type="expression" priority="579" stopIfTrue="1" id="{88460775-C822-41E9-B5DB-68689B7FE2BE}">
            <xm:f>$I965=DADOS!$AE$7</xm:f>
            <x14:dxf>
              <font>
                <b/>
                <i val="0"/>
              </font>
              <fill>
                <patternFill>
                  <bgColor theme="8" tint="0.79998168889431442"/>
                </patternFill>
              </fill>
            </x14:dxf>
          </x14:cfRule>
          <x14:cfRule type="expression" priority="580" stopIfTrue="1" id="{29E77B9D-05BC-4A0B-9E90-AE180ED7E72B}">
            <xm:f>$I965=DADOS!$AE$8</xm:f>
            <x14:dxf>
              <font>
                <color theme="8" tint="-0.24994659260841701"/>
              </font>
              <fill>
                <patternFill>
                  <bgColor theme="0"/>
                </patternFill>
              </fill>
              <border>
                <bottom style="thin">
                  <color rgb="FF0070C0"/>
                </bottom>
                <vertical/>
                <horizontal/>
              </border>
            </x14:dxf>
          </x14:cfRule>
          <x14:cfRule type="expression" priority="581" stopIfTrue="1" id="{FC9FA3F8-8BB9-43A1-BFDE-7B8312717A0D}">
            <xm:f>$I965=DADOS!$AE$9</xm:f>
            <x14:dxf>
              <font>
                <b/>
                <i val="0"/>
                <color theme="0"/>
              </font>
              <fill>
                <patternFill>
                  <bgColor theme="8"/>
                </patternFill>
              </fill>
            </x14:dxf>
          </x14:cfRule>
          <xm:sqref>U965</xm:sqref>
        </x14:conditionalFormatting>
        <x14:conditionalFormatting xmlns:xm="http://schemas.microsoft.com/office/excel/2006/main">
          <x14:cfRule type="expression" priority="569" stopIfTrue="1" id="{6B7709E8-B193-44D1-9839-F98980EF564F}">
            <xm:f>$I593=DADOS!$AE$4</xm:f>
            <x14:dxf>
              <font>
                <b/>
                <i val="0"/>
                <color theme="0"/>
              </font>
              <fill>
                <patternFill>
                  <bgColor theme="8"/>
                </patternFill>
              </fill>
            </x14:dxf>
          </x14:cfRule>
          <x14:cfRule type="expression" priority="570" stopIfTrue="1" id="{3C850E44-2364-499C-BC8F-F348AF69B837}">
            <xm:f>$I593=DADOS!$AE$5</xm:f>
            <x14:dxf>
              <font>
                <b/>
                <i val="0"/>
              </font>
              <fill>
                <patternFill>
                  <bgColor theme="8" tint="0.39994506668294322"/>
                </patternFill>
              </fill>
            </x14:dxf>
          </x14:cfRule>
          <x14:cfRule type="expression" priority="571" stopIfTrue="1" id="{E612AAFB-79BD-4D5E-9D1A-503A81D2F46A}">
            <xm:f>$I593=DADOS!$AE$6</xm:f>
            <x14:dxf>
              <font>
                <b/>
                <i val="0"/>
              </font>
              <fill>
                <patternFill>
                  <bgColor theme="8" tint="0.59996337778862885"/>
                </patternFill>
              </fill>
            </x14:dxf>
          </x14:cfRule>
          <x14:cfRule type="expression" priority="572" stopIfTrue="1" id="{DC381BAA-43F0-4A3C-A84A-950F81FF4A7B}">
            <xm:f>$I593=DADOS!$AE$7</xm:f>
            <x14:dxf>
              <font>
                <b/>
                <i val="0"/>
              </font>
              <fill>
                <patternFill>
                  <bgColor theme="8" tint="0.79998168889431442"/>
                </patternFill>
              </fill>
            </x14:dxf>
          </x14:cfRule>
          <x14:cfRule type="expression" priority="573" stopIfTrue="1" id="{2CB46C6A-2C12-49F9-A936-9A4E7030CAC8}">
            <xm:f>$I593=DADOS!$AE$8</xm:f>
            <x14:dxf>
              <font>
                <color theme="8" tint="-0.24994659260841701"/>
              </font>
              <fill>
                <patternFill>
                  <bgColor theme="0"/>
                </patternFill>
              </fill>
              <border>
                <bottom style="thin">
                  <color rgb="FF0070C0"/>
                </bottom>
                <vertical/>
                <horizontal/>
              </border>
            </x14:dxf>
          </x14:cfRule>
          <x14:cfRule type="expression" priority="574" stopIfTrue="1" id="{B4D939A3-AA68-49C9-B345-EE57DA9EFDFB}">
            <xm:f>$I593=DADOS!$AE$9</xm:f>
            <x14:dxf>
              <font>
                <b/>
                <i val="0"/>
                <color theme="0"/>
              </font>
              <fill>
                <patternFill>
                  <bgColor theme="8"/>
                </patternFill>
              </fill>
            </x14:dxf>
          </x14:cfRule>
          <xm:sqref>M593</xm:sqref>
        </x14:conditionalFormatting>
        <x14:conditionalFormatting xmlns:xm="http://schemas.microsoft.com/office/excel/2006/main">
          <x14:cfRule type="expression" priority="562" stopIfTrue="1" id="{CB459BF5-DA8B-48D2-9A47-E233CC455969}">
            <xm:f>$I709=DADOS!$AE$4</xm:f>
            <x14:dxf>
              <font>
                <b/>
                <i val="0"/>
                <color theme="0"/>
              </font>
              <fill>
                <patternFill>
                  <bgColor theme="8"/>
                </patternFill>
              </fill>
            </x14:dxf>
          </x14:cfRule>
          <x14:cfRule type="expression" priority="563" stopIfTrue="1" id="{6F084E17-5563-4330-A1A1-A704C3FC07E4}">
            <xm:f>$I709=DADOS!$AE$5</xm:f>
            <x14:dxf>
              <font>
                <b/>
                <i val="0"/>
              </font>
              <fill>
                <patternFill>
                  <bgColor theme="8" tint="0.39994506668294322"/>
                </patternFill>
              </fill>
            </x14:dxf>
          </x14:cfRule>
          <x14:cfRule type="expression" priority="564" stopIfTrue="1" id="{CF6D3D5E-E864-4005-9207-4984135F5221}">
            <xm:f>$I709=DADOS!$AE$6</xm:f>
            <x14:dxf>
              <font>
                <b/>
                <i val="0"/>
              </font>
              <fill>
                <patternFill>
                  <bgColor theme="8" tint="0.59996337778862885"/>
                </patternFill>
              </fill>
            </x14:dxf>
          </x14:cfRule>
          <x14:cfRule type="expression" priority="565" stopIfTrue="1" id="{CAE98163-4D21-46CE-BA15-033CF1EC01CB}">
            <xm:f>$I709=DADOS!$AE$7</xm:f>
            <x14:dxf>
              <font>
                <b/>
                <i val="0"/>
              </font>
              <fill>
                <patternFill>
                  <bgColor theme="8" tint="0.79998168889431442"/>
                </patternFill>
              </fill>
            </x14:dxf>
          </x14:cfRule>
          <x14:cfRule type="expression" priority="566" stopIfTrue="1" id="{4AB6BC67-F4D6-4261-891B-F8DAC42EF203}">
            <xm:f>$I709=DADOS!$AE$8</xm:f>
            <x14:dxf>
              <font>
                <color theme="8" tint="-0.24994659260841701"/>
              </font>
              <fill>
                <patternFill>
                  <bgColor theme="0"/>
                </patternFill>
              </fill>
              <border>
                <bottom style="thin">
                  <color rgb="FF0070C0"/>
                </bottom>
                <vertical/>
                <horizontal/>
              </border>
            </x14:dxf>
          </x14:cfRule>
          <x14:cfRule type="expression" priority="567" stopIfTrue="1" id="{16E2A416-B8F4-41F9-BC93-3E9F4B792707}">
            <xm:f>$I709=DADOS!$AE$9</xm:f>
            <x14:dxf>
              <font>
                <b/>
                <i val="0"/>
                <color theme="0"/>
              </font>
              <fill>
                <patternFill>
                  <bgColor theme="8"/>
                </patternFill>
              </fill>
            </x14:dxf>
          </x14:cfRule>
          <xm:sqref>U709:U710 N709:N710</xm:sqref>
        </x14:conditionalFormatting>
        <x14:conditionalFormatting xmlns:xm="http://schemas.microsoft.com/office/excel/2006/main">
          <x14:cfRule type="expression" priority="527" stopIfTrue="1" id="{B75B088C-588A-4EA6-AE32-2E850161ED0A}">
            <xm:f>$I920=DADOS!$AE$4</xm:f>
            <x14:dxf>
              <font>
                <b/>
                <i val="0"/>
                <color theme="0"/>
              </font>
              <fill>
                <patternFill>
                  <bgColor theme="8"/>
                </patternFill>
              </fill>
            </x14:dxf>
          </x14:cfRule>
          <x14:cfRule type="expression" priority="528" stopIfTrue="1" id="{FECDB740-8EA8-43EF-8E91-B5BDE2F099BD}">
            <xm:f>$I920=DADOS!$AE$5</xm:f>
            <x14:dxf>
              <font>
                <b/>
                <i val="0"/>
              </font>
              <fill>
                <patternFill>
                  <bgColor theme="8" tint="0.39994506668294322"/>
                </patternFill>
              </fill>
            </x14:dxf>
          </x14:cfRule>
          <x14:cfRule type="expression" priority="529" stopIfTrue="1" id="{12513BEE-4C2F-4865-A651-BA9C7A9961E8}">
            <xm:f>$I920=DADOS!$AE$6</xm:f>
            <x14:dxf>
              <font>
                <b/>
                <i val="0"/>
              </font>
              <fill>
                <patternFill>
                  <bgColor theme="8" tint="0.59996337778862885"/>
                </patternFill>
              </fill>
            </x14:dxf>
          </x14:cfRule>
          <x14:cfRule type="expression" priority="530" stopIfTrue="1" id="{FA501A14-DBBD-462D-8913-688BE728CF97}">
            <xm:f>$I920=DADOS!$AE$7</xm:f>
            <x14:dxf>
              <font>
                <b/>
                <i val="0"/>
              </font>
              <fill>
                <patternFill>
                  <bgColor theme="8" tint="0.79998168889431442"/>
                </patternFill>
              </fill>
            </x14:dxf>
          </x14:cfRule>
          <x14:cfRule type="expression" priority="531" stopIfTrue="1" id="{0EEA34F8-280D-42DB-91EA-F8FC87D8BE2D}">
            <xm:f>$I920=DADOS!$AE$8</xm:f>
            <x14:dxf>
              <font>
                <color theme="8" tint="-0.24994659260841701"/>
              </font>
              <fill>
                <patternFill>
                  <bgColor theme="0"/>
                </patternFill>
              </fill>
              <border>
                <bottom style="thin">
                  <color rgb="FF0070C0"/>
                </bottom>
                <vertical/>
                <horizontal/>
              </border>
            </x14:dxf>
          </x14:cfRule>
          <x14:cfRule type="expression" priority="532" stopIfTrue="1" id="{9EB11588-5017-4ADF-923C-39E5170F8E51}">
            <xm:f>$I920=DADOS!$AE$9</xm:f>
            <x14:dxf>
              <font>
                <b/>
                <i val="0"/>
                <color theme="0"/>
              </font>
              <fill>
                <patternFill>
                  <bgColor theme="8"/>
                </patternFill>
              </fill>
            </x14:dxf>
          </x14:cfRule>
          <xm:sqref>N920</xm:sqref>
        </x14:conditionalFormatting>
        <x14:conditionalFormatting xmlns:xm="http://schemas.microsoft.com/office/excel/2006/main">
          <x14:cfRule type="expression" priority="520" stopIfTrue="1" id="{C5E664E9-34E2-42AE-8C50-68FB84D8164F}">
            <xm:f>$I925=DADOS!$AE$4</xm:f>
            <x14:dxf>
              <font>
                <b/>
                <i val="0"/>
                <color theme="0"/>
              </font>
              <fill>
                <patternFill>
                  <bgColor theme="8"/>
                </patternFill>
              </fill>
            </x14:dxf>
          </x14:cfRule>
          <x14:cfRule type="expression" priority="521" stopIfTrue="1" id="{3D695CA6-D52B-4B2A-8D19-AAAAC5A24E91}">
            <xm:f>$I925=DADOS!$AE$5</xm:f>
            <x14:dxf>
              <font>
                <b/>
                <i val="0"/>
              </font>
              <fill>
                <patternFill>
                  <bgColor theme="8" tint="0.39994506668294322"/>
                </patternFill>
              </fill>
            </x14:dxf>
          </x14:cfRule>
          <x14:cfRule type="expression" priority="522" stopIfTrue="1" id="{0E2CF73A-51D1-4A24-9B18-F28E60D10BDB}">
            <xm:f>$I925=DADOS!$AE$6</xm:f>
            <x14:dxf>
              <font>
                <b/>
                <i val="0"/>
              </font>
              <fill>
                <patternFill>
                  <bgColor theme="8" tint="0.59996337778862885"/>
                </patternFill>
              </fill>
            </x14:dxf>
          </x14:cfRule>
          <x14:cfRule type="expression" priority="523" stopIfTrue="1" id="{EFBAE543-0319-476C-B56A-F8FBCD071D85}">
            <xm:f>$I925=DADOS!$AE$7</xm:f>
            <x14:dxf>
              <font>
                <b/>
                <i val="0"/>
              </font>
              <fill>
                <patternFill>
                  <bgColor theme="8" tint="0.79998168889431442"/>
                </patternFill>
              </fill>
            </x14:dxf>
          </x14:cfRule>
          <x14:cfRule type="expression" priority="524" stopIfTrue="1" id="{B3F1BCCC-5D9D-4BA4-A46F-2ED2AF0EA11A}">
            <xm:f>$I925=DADOS!$AE$8</xm:f>
            <x14:dxf>
              <font>
                <color theme="8" tint="-0.24994659260841701"/>
              </font>
              <fill>
                <patternFill>
                  <bgColor theme="0"/>
                </patternFill>
              </fill>
              <border>
                <bottom style="thin">
                  <color rgb="FF0070C0"/>
                </bottom>
                <vertical/>
                <horizontal/>
              </border>
            </x14:dxf>
          </x14:cfRule>
          <x14:cfRule type="expression" priority="525" stopIfTrue="1" id="{990CE07F-BEFE-414D-A939-15FCCFDBD2C9}">
            <xm:f>$I925=DADOS!$AE$9</xm:f>
            <x14:dxf>
              <font>
                <b/>
                <i val="0"/>
                <color theme="0"/>
              </font>
              <fill>
                <patternFill>
                  <bgColor theme="8"/>
                </patternFill>
              </fill>
            </x14:dxf>
          </x14:cfRule>
          <xm:sqref>N925</xm:sqref>
        </x14:conditionalFormatting>
        <x14:conditionalFormatting xmlns:xm="http://schemas.microsoft.com/office/excel/2006/main">
          <x14:cfRule type="expression" priority="513" stopIfTrue="1" id="{11180AB0-1185-4DED-93AF-735A7340A6AA}">
            <xm:f>$I936=DADOS!$AE$4</xm:f>
            <x14:dxf>
              <font>
                <b/>
                <i val="0"/>
                <color theme="0"/>
              </font>
              <fill>
                <patternFill>
                  <bgColor theme="8"/>
                </patternFill>
              </fill>
            </x14:dxf>
          </x14:cfRule>
          <x14:cfRule type="expression" priority="514" stopIfTrue="1" id="{D46FF91C-3B15-4BC7-B0D4-5BCD8D737EA9}">
            <xm:f>$I936=DADOS!$AE$5</xm:f>
            <x14:dxf>
              <font>
                <b/>
                <i val="0"/>
              </font>
              <fill>
                <patternFill>
                  <bgColor theme="8" tint="0.39994506668294322"/>
                </patternFill>
              </fill>
            </x14:dxf>
          </x14:cfRule>
          <x14:cfRule type="expression" priority="515" stopIfTrue="1" id="{ED96A5FF-4326-40AE-8CC6-241D1FF8B095}">
            <xm:f>$I936=DADOS!$AE$6</xm:f>
            <x14:dxf>
              <font>
                <b/>
                <i val="0"/>
              </font>
              <fill>
                <patternFill>
                  <bgColor theme="8" tint="0.59996337778862885"/>
                </patternFill>
              </fill>
            </x14:dxf>
          </x14:cfRule>
          <x14:cfRule type="expression" priority="516" stopIfTrue="1" id="{1844ECC7-E0DA-421F-87AB-E9CA881A2C81}">
            <xm:f>$I936=DADOS!$AE$7</xm:f>
            <x14:dxf>
              <font>
                <b/>
                <i val="0"/>
              </font>
              <fill>
                <patternFill>
                  <bgColor theme="8" tint="0.79998168889431442"/>
                </patternFill>
              </fill>
            </x14:dxf>
          </x14:cfRule>
          <x14:cfRule type="expression" priority="517" stopIfTrue="1" id="{0C1EF7D6-D34F-4ED1-9C0E-928D58F43F25}">
            <xm:f>$I936=DADOS!$AE$8</xm:f>
            <x14:dxf>
              <font>
                <color theme="8" tint="-0.24994659260841701"/>
              </font>
              <fill>
                <patternFill>
                  <bgColor theme="0"/>
                </patternFill>
              </fill>
              <border>
                <bottom style="thin">
                  <color rgb="FF0070C0"/>
                </bottom>
                <vertical/>
                <horizontal/>
              </border>
            </x14:dxf>
          </x14:cfRule>
          <x14:cfRule type="expression" priority="518" stopIfTrue="1" id="{0979394A-480D-448A-B408-0010538A07EF}">
            <xm:f>$I936=DADOS!$AE$9</xm:f>
            <x14:dxf>
              <font>
                <b/>
                <i val="0"/>
                <color theme="0"/>
              </font>
              <fill>
                <patternFill>
                  <bgColor theme="8"/>
                </patternFill>
              </fill>
            </x14:dxf>
          </x14:cfRule>
          <xm:sqref>N936</xm:sqref>
        </x14:conditionalFormatting>
        <x14:conditionalFormatting xmlns:xm="http://schemas.microsoft.com/office/excel/2006/main">
          <x14:cfRule type="expression" priority="506" stopIfTrue="1" id="{38E55BC9-85BB-4264-9812-19B2469E48FF}">
            <xm:f>$I937=DADOS!$AE$4</xm:f>
            <x14:dxf>
              <font>
                <b/>
                <i val="0"/>
                <color theme="0"/>
              </font>
              <fill>
                <patternFill>
                  <bgColor theme="8"/>
                </patternFill>
              </fill>
            </x14:dxf>
          </x14:cfRule>
          <x14:cfRule type="expression" priority="507" stopIfTrue="1" id="{1BA138DD-8082-43B3-A50D-F413F7117079}">
            <xm:f>$I937=DADOS!$AE$5</xm:f>
            <x14:dxf>
              <font>
                <b/>
                <i val="0"/>
              </font>
              <fill>
                <patternFill>
                  <bgColor theme="8" tint="0.39994506668294322"/>
                </patternFill>
              </fill>
            </x14:dxf>
          </x14:cfRule>
          <x14:cfRule type="expression" priority="508" stopIfTrue="1" id="{04E80D9B-AC62-4293-A27C-5BCF55CD028C}">
            <xm:f>$I937=DADOS!$AE$6</xm:f>
            <x14:dxf>
              <font>
                <b/>
                <i val="0"/>
              </font>
              <fill>
                <patternFill>
                  <bgColor theme="8" tint="0.59996337778862885"/>
                </patternFill>
              </fill>
            </x14:dxf>
          </x14:cfRule>
          <x14:cfRule type="expression" priority="509" stopIfTrue="1" id="{7546FB3E-58D5-48AF-94E5-A1066483ED36}">
            <xm:f>$I937=DADOS!$AE$7</xm:f>
            <x14:dxf>
              <font>
                <b/>
                <i val="0"/>
              </font>
              <fill>
                <patternFill>
                  <bgColor theme="8" tint="0.79998168889431442"/>
                </patternFill>
              </fill>
            </x14:dxf>
          </x14:cfRule>
          <x14:cfRule type="expression" priority="510" stopIfTrue="1" id="{70EC148E-A140-44E1-BD9D-516D9488D22B}">
            <xm:f>$I937=DADOS!$AE$8</xm:f>
            <x14:dxf>
              <font>
                <color theme="8" tint="-0.24994659260841701"/>
              </font>
              <fill>
                <patternFill>
                  <bgColor theme="0"/>
                </patternFill>
              </fill>
              <border>
                <bottom style="thin">
                  <color rgb="FF0070C0"/>
                </bottom>
                <vertical/>
                <horizontal/>
              </border>
            </x14:dxf>
          </x14:cfRule>
          <x14:cfRule type="expression" priority="511" stopIfTrue="1" id="{17D5278E-1553-4AAA-8A6D-87F3106319F1}">
            <xm:f>$I937=DADOS!$AE$9</xm:f>
            <x14:dxf>
              <font>
                <b/>
                <i val="0"/>
                <color theme="0"/>
              </font>
              <fill>
                <patternFill>
                  <bgColor theme="8"/>
                </patternFill>
              </fill>
            </x14:dxf>
          </x14:cfRule>
          <xm:sqref>N937</xm:sqref>
        </x14:conditionalFormatting>
        <x14:conditionalFormatting xmlns:xm="http://schemas.microsoft.com/office/excel/2006/main">
          <x14:cfRule type="expression" priority="492" stopIfTrue="1" id="{AA7A23DA-400F-42E2-8F34-703362F3C6E7}">
            <xm:f>$I631=DADOS!$AE$4</xm:f>
            <x14:dxf>
              <font>
                <b/>
                <i val="0"/>
                <color theme="0"/>
              </font>
              <fill>
                <patternFill>
                  <bgColor theme="8"/>
                </patternFill>
              </fill>
            </x14:dxf>
          </x14:cfRule>
          <x14:cfRule type="expression" priority="493" stopIfTrue="1" id="{9B5F008A-56BB-4C29-B144-E11DC0164DF3}">
            <xm:f>$I631=DADOS!$AE$5</xm:f>
            <x14:dxf>
              <font>
                <b/>
                <i val="0"/>
              </font>
              <fill>
                <patternFill>
                  <bgColor theme="8" tint="0.39994506668294322"/>
                </patternFill>
              </fill>
            </x14:dxf>
          </x14:cfRule>
          <x14:cfRule type="expression" priority="494" stopIfTrue="1" id="{B4695F82-EBD3-4A8A-AEE6-A24E8800F2DD}">
            <xm:f>$I631=DADOS!$AE$6</xm:f>
            <x14:dxf>
              <font>
                <b/>
                <i val="0"/>
              </font>
              <fill>
                <patternFill>
                  <bgColor theme="8" tint="0.59996337778862885"/>
                </patternFill>
              </fill>
            </x14:dxf>
          </x14:cfRule>
          <x14:cfRule type="expression" priority="495" stopIfTrue="1" id="{991A05B9-ABAB-4FDA-B40A-5963F8C4334D}">
            <xm:f>$I631=DADOS!$AE$7</xm:f>
            <x14:dxf>
              <font>
                <b/>
                <i val="0"/>
              </font>
              <fill>
                <patternFill>
                  <bgColor theme="8" tint="0.79998168889431442"/>
                </patternFill>
              </fill>
            </x14:dxf>
          </x14:cfRule>
          <x14:cfRule type="expression" priority="496" stopIfTrue="1" id="{81015405-5D3A-45F6-B870-13DB686B6C0F}">
            <xm:f>$I631=DADOS!$AE$8</xm:f>
            <x14:dxf>
              <font>
                <color theme="8" tint="-0.24994659260841701"/>
              </font>
              <fill>
                <patternFill>
                  <bgColor theme="0"/>
                </patternFill>
              </fill>
              <border>
                <bottom style="thin">
                  <color rgb="FF0070C0"/>
                </bottom>
                <vertical/>
                <horizontal/>
              </border>
            </x14:dxf>
          </x14:cfRule>
          <x14:cfRule type="expression" priority="497" stopIfTrue="1" id="{C7E4F1FA-CA46-44FA-813B-3BDB217CB528}">
            <xm:f>$I631=DADOS!$AE$9</xm:f>
            <x14:dxf>
              <font>
                <b/>
                <i val="0"/>
                <color theme="0"/>
              </font>
              <fill>
                <patternFill>
                  <bgColor theme="8"/>
                </patternFill>
              </fill>
            </x14:dxf>
          </x14:cfRule>
          <xm:sqref>M631</xm:sqref>
        </x14:conditionalFormatting>
        <x14:conditionalFormatting xmlns:xm="http://schemas.microsoft.com/office/excel/2006/main">
          <x14:cfRule type="expression" priority="485" stopIfTrue="1" id="{33385F7B-99EA-42BE-B47A-24845511E115}">
            <xm:f>$I632=DADOS!$AE$4</xm:f>
            <x14:dxf>
              <font>
                <b/>
                <i val="0"/>
                <color theme="0"/>
              </font>
              <fill>
                <patternFill>
                  <bgColor theme="8"/>
                </patternFill>
              </fill>
            </x14:dxf>
          </x14:cfRule>
          <x14:cfRule type="expression" priority="486" stopIfTrue="1" id="{A5DF004D-5306-474C-BAF6-0B8E8BC85F51}">
            <xm:f>$I632=DADOS!$AE$5</xm:f>
            <x14:dxf>
              <font>
                <b/>
                <i val="0"/>
              </font>
              <fill>
                <patternFill>
                  <bgColor theme="8" tint="0.39994506668294322"/>
                </patternFill>
              </fill>
            </x14:dxf>
          </x14:cfRule>
          <x14:cfRule type="expression" priority="487" stopIfTrue="1" id="{0CE40FCE-2556-4E4C-9A35-482395026826}">
            <xm:f>$I632=DADOS!$AE$6</xm:f>
            <x14:dxf>
              <font>
                <b/>
                <i val="0"/>
              </font>
              <fill>
                <patternFill>
                  <bgColor theme="8" tint="0.59996337778862885"/>
                </patternFill>
              </fill>
            </x14:dxf>
          </x14:cfRule>
          <x14:cfRule type="expression" priority="488" stopIfTrue="1" id="{430E1683-2FA8-4D35-9170-65CE97AEF48A}">
            <xm:f>$I632=DADOS!$AE$7</xm:f>
            <x14:dxf>
              <font>
                <b/>
                <i val="0"/>
              </font>
              <fill>
                <patternFill>
                  <bgColor theme="8" tint="0.79998168889431442"/>
                </patternFill>
              </fill>
            </x14:dxf>
          </x14:cfRule>
          <x14:cfRule type="expression" priority="489" stopIfTrue="1" id="{3222F1FA-4C1E-4D46-A699-BC6D74F26C96}">
            <xm:f>$I632=DADOS!$AE$8</xm:f>
            <x14:dxf>
              <font>
                <color theme="8" tint="-0.24994659260841701"/>
              </font>
              <fill>
                <patternFill>
                  <bgColor theme="0"/>
                </patternFill>
              </fill>
              <border>
                <bottom style="thin">
                  <color rgb="FF0070C0"/>
                </bottom>
                <vertical/>
                <horizontal/>
              </border>
            </x14:dxf>
          </x14:cfRule>
          <x14:cfRule type="expression" priority="490" stopIfTrue="1" id="{8201E0E3-9425-47E1-8983-9625BEF123D8}">
            <xm:f>$I632=DADOS!$AE$9</xm:f>
            <x14:dxf>
              <font>
                <b/>
                <i val="0"/>
                <color theme="0"/>
              </font>
              <fill>
                <patternFill>
                  <bgColor theme="8"/>
                </patternFill>
              </fill>
            </x14:dxf>
          </x14:cfRule>
          <xm:sqref>N632</xm:sqref>
        </x14:conditionalFormatting>
        <x14:conditionalFormatting xmlns:xm="http://schemas.microsoft.com/office/excel/2006/main">
          <x14:cfRule type="expression" priority="478" stopIfTrue="1" id="{A91763F6-E2EE-496D-9578-4C105AE9A3C4}">
            <xm:f>$I629=DADOS!$AE$4</xm:f>
            <x14:dxf>
              <font>
                <b/>
                <i val="0"/>
                <color theme="0"/>
              </font>
              <fill>
                <patternFill>
                  <bgColor theme="8"/>
                </patternFill>
              </fill>
            </x14:dxf>
          </x14:cfRule>
          <x14:cfRule type="expression" priority="479" stopIfTrue="1" id="{C20F111B-1FBC-4BD3-8A29-1031ACE806FF}">
            <xm:f>$I629=DADOS!$AE$5</xm:f>
            <x14:dxf>
              <font>
                <b/>
                <i val="0"/>
              </font>
              <fill>
                <patternFill>
                  <bgColor theme="8" tint="0.39994506668294322"/>
                </patternFill>
              </fill>
            </x14:dxf>
          </x14:cfRule>
          <x14:cfRule type="expression" priority="480" stopIfTrue="1" id="{F37D5885-4DDA-474E-8D26-91041FD7D57A}">
            <xm:f>$I629=DADOS!$AE$6</xm:f>
            <x14:dxf>
              <font>
                <b/>
                <i val="0"/>
              </font>
              <fill>
                <patternFill>
                  <bgColor theme="8" tint="0.59996337778862885"/>
                </patternFill>
              </fill>
            </x14:dxf>
          </x14:cfRule>
          <x14:cfRule type="expression" priority="481" stopIfTrue="1" id="{590AFC75-8215-47DD-9A96-A80B69D46F08}">
            <xm:f>$I629=DADOS!$AE$7</xm:f>
            <x14:dxf>
              <font>
                <b/>
                <i val="0"/>
              </font>
              <fill>
                <patternFill>
                  <bgColor theme="8" tint="0.79998168889431442"/>
                </patternFill>
              </fill>
            </x14:dxf>
          </x14:cfRule>
          <x14:cfRule type="expression" priority="482" stopIfTrue="1" id="{C11D9BBC-1A95-4440-87D5-AC3FC8872008}">
            <xm:f>$I629=DADOS!$AE$8</xm:f>
            <x14:dxf>
              <font>
                <color theme="8" tint="-0.24994659260841701"/>
              </font>
              <fill>
                <patternFill>
                  <bgColor theme="0"/>
                </patternFill>
              </fill>
              <border>
                <bottom style="thin">
                  <color rgb="FF0070C0"/>
                </bottom>
                <vertical/>
                <horizontal/>
              </border>
            </x14:dxf>
          </x14:cfRule>
          <x14:cfRule type="expression" priority="483" stopIfTrue="1" id="{4DC5F61F-B4AD-40B6-8C5B-546EC35C526D}">
            <xm:f>$I629=DADOS!$AE$9</xm:f>
            <x14:dxf>
              <font>
                <b/>
                <i val="0"/>
                <color theme="0"/>
              </font>
              <fill>
                <patternFill>
                  <bgColor theme="8"/>
                </patternFill>
              </fill>
            </x14:dxf>
          </x14:cfRule>
          <xm:sqref>N629:N631</xm:sqref>
        </x14:conditionalFormatting>
        <x14:conditionalFormatting xmlns:xm="http://schemas.microsoft.com/office/excel/2006/main">
          <x14:cfRule type="expression" priority="471" stopIfTrue="1" id="{2DB16CD9-D0A4-4B29-910B-3AC9B6AE1128}">
            <xm:f>$I629=DADOS!$AE$4</xm:f>
            <x14:dxf>
              <font>
                <b/>
                <i val="0"/>
                <color theme="0"/>
              </font>
              <fill>
                <patternFill>
                  <bgColor theme="8"/>
                </patternFill>
              </fill>
            </x14:dxf>
          </x14:cfRule>
          <x14:cfRule type="expression" priority="472" stopIfTrue="1" id="{1932AA97-5D62-4FC3-9471-6DEF9D05E56F}">
            <xm:f>$I629=DADOS!$AE$5</xm:f>
            <x14:dxf>
              <font>
                <b/>
                <i val="0"/>
              </font>
              <fill>
                <patternFill>
                  <bgColor theme="8" tint="0.39994506668294322"/>
                </patternFill>
              </fill>
            </x14:dxf>
          </x14:cfRule>
          <x14:cfRule type="expression" priority="473" stopIfTrue="1" id="{CB7ADB92-3EF2-482A-BBA6-AE6ABC016E13}">
            <xm:f>$I629=DADOS!$AE$6</xm:f>
            <x14:dxf>
              <font>
                <b/>
                <i val="0"/>
              </font>
              <fill>
                <patternFill>
                  <bgColor theme="8" tint="0.59996337778862885"/>
                </patternFill>
              </fill>
            </x14:dxf>
          </x14:cfRule>
          <x14:cfRule type="expression" priority="474" stopIfTrue="1" id="{4E18C4F4-868B-4055-8519-897DAC5965D2}">
            <xm:f>$I629=DADOS!$AE$7</xm:f>
            <x14:dxf>
              <font>
                <b/>
                <i val="0"/>
              </font>
              <fill>
                <patternFill>
                  <bgColor theme="8" tint="0.79998168889431442"/>
                </patternFill>
              </fill>
            </x14:dxf>
          </x14:cfRule>
          <x14:cfRule type="expression" priority="475" stopIfTrue="1" id="{49482ACA-A277-4E7F-8E00-C20E07C35E4C}">
            <xm:f>$I629=DADOS!$AE$8</xm:f>
            <x14:dxf>
              <font>
                <color theme="8" tint="-0.24994659260841701"/>
              </font>
              <fill>
                <patternFill>
                  <bgColor theme="0"/>
                </patternFill>
              </fill>
              <border>
                <bottom style="thin">
                  <color rgb="FF0070C0"/>
                </bottom>
                <vertical/>
                <horizontal/>
              </border>
            </x14:dxf>
          </x14:cfRule>
          <x14:cfRule type="expression" priority="476" stopIfTrue="1" id="{E0F5358C-BF41-4D31-A3FE-8ABB4D315CD4}">
            <xm:f>$I629=DADOS!$AE$9</xm:f>
            <x14:dxf>
              <font>
                <b/>
                <i val="0"/>
                <color theme="0"/>
              </font>
              <fill>
                <patternFill>
                  <bgColor theme="8"/>
                </patternFill>
              </fill>
            </x14:dxf>
          </x14:cfRule>
          <xm:sqref>N629:N631</xm:sqref>
        </x14:conditionalFormatting>
        <x14:conditionalFormatting xmlns:xm="http://schemas.microsoft.com/office/excel/2006/main">
          <x14:cfRule type="expression" priority="464" stopIfTrue="1" id="{D569F580-85EF-4152-9886-6263300A335E}">
            <xm:f>$I956=DADOS!$AE$4</xm:f>
            <x14:dxf>
              <font>
                <b/>
                <i val="0"/>
                <color theme="0"/>
              </font>
              <fill>
                <patternFill>
                  <bgColor theme="8"/>
                </patternFill>
              </fill>
            </x14:dxf>
          </x14:cfRule>
          <x14:cfRule type="expression" priority="465" stopIfTrue="1" id="{2E99A76C-EBD1-409B-88AF-AF013D2CA461}">
            <xm:f>$I956=DADOS!$AE$5</xm:f>
            <x14:dxf>
              <font>
                <b/>
                <i val="0"/>
              </font>
              <fill>
                <patternFill>
                  <bgColor theme="8" tint="0.39994506668294322"/>
                </patternFill>
              </fill>
            </x14:dxf>
          </x14:cfRule>
          <x14:cfRule type="expression" priority="466" stopIfTrue="1" id="{39D7E2F9-1670-4C26-995A-AED8E6DA0FB5}">
            <xm:f>$I956=DADOS!$AE$6</xm:f>
            <x14:dxf>
              <font>
                <b/>
                <i val="0"/>
              </font>
              <fill>
                <patternFill>
                  <bgColor theme="8" tint="0.59996337778862885"/>
                </patternFill>
              </fill>
            </x14:dxf>
          </x14:cfRule>
          <x14:cfRule type="expression" priority="467" stopIfTrue="1" id="{11FDBDEB-4FAD-4A53-8FE5-2C30230D57B4}">
            <xm:f>$I956=DADOS!$AE$7</xm:f>
            <x14:dxf>
              <font>
                <b/>
                <i val="0"/>
              </font>
              <fill>
                <patternFill>
                  <bgColor theme="8" tint="0.79998168889431442"/>
                </patternFill>
              </fill>
            </x14:dxf>
          </x14:cfRule>
          <x14:cfRule type="expression" priority="468" stopIfTrue="1" id="{0277ED07-C61E-4C36-808D-C8C936471E8B}">
            <xm:f>$I956=DADOS!$AE$8</xm:f>
            <x14:dxf>
              <font>
                <color theme="8" tint="-0.24994659260841701"/>
              </font>
              <fill>
                <patternFill>
                  <bgColor theme="0"/>
                </patternFill>
              </fill>
              <border>
                <bottom style="thin">
                  <color rgb="FF0070C0"/>
                </bottom>
                <vertical/>
                <horizontal/>
              </border>
            </x14:dxf>
          </x14:cfRule>
          <x14:cfRule type="expression" priority="469" stopIfTrue="1" id="{17011082-885C-4371-BF07-CA94AC9FA0B7}">
            <xm:f>$I956=DADOS!$AE$9</xm:f>
            <x14:dxf>
              <font>
                <b/>
                <i val="0"/>
                <color theme="0"/>
              </font>
              <fill>
                <patternFill>
                  <bgColor theme="8"/>
                </patternFill>
              </fill>
            </x14:dxf>
          </x14:cfRule>
          <xm:sqref>L956</xm:sqref>
        </x14:conditionalFormatting>
        <x14:conditionalFormatting xmlns:xm="http://schemas.microsoft.com/office/excel/2006/main">
          <x14:cfRule type="expression" priority="457" stopIfTrue="1" id="{88586711-6F13-4F6C-A42F-C1274E5EB70B}">
            <xm:f>$I956=DADOS!$AE$4</xm:f>
            <x14:dxf>
              <font>
                <b/>
                <i val="0"/>
                <color theme="0"/>
              </font>
              <fill>
                <patternFill>
                  <bgColor theme="8"/>
                </patternFill>
              </fill>
            </x14:dxf>
          </x14:cfRule>
          <x14:cfRule type="expression" priority="458" stopIfTrue="1" id="{0E45E43F-7DE7-404B-B857-6E9D63E61BCB}">
            <xm:f>$I956=DADOS!$AE$5</xm:f>
            <x14:dxf>
              <font>
                <b/>
                <i val="0"/>
              </font>
              <fill>
                <patternFill>
                  <bgColor theme="8" tint="0.39994506668294322"/>
                </patternFill>
              </fill>
            </x14:dxf>
          </x14:cfRule>
          <x14:cfRule type="expression" priority="459" stopIfTrue="1" id="{730140C0-57B7-4BFF-AE74-1A7FFD506C7A}">
            <xm:f>$I956=DADOS!$AE$6</xm:f>
            <x14:dxf>
              <font>
                <b/>
                <i val="0"/>
              </font>
              <fill>
                <patternFill>
                  <bgColor theme="8" tint="0.59996337778862885"/>
                </patternFill>
              </fill>
            </x14:dxf>
          </x14:cfRule>
          <x14:cfRule type="expression" priority="460" stopIfTrue="1" id="{341EA8C8-A687-4E9B-A1BC-C28BE14E4E23}">
            <xm:f>$I956=DADOS!$AE$7</xm:f>
            <x14:dxf>
              <font>
                <b/>
                <i val="0"/>
              </font>
              <fill>
                <patternFill>
                  <bgColor theme="8" tint="0.79998168889431442"/>
                </patternFill>
              </fill>
            </x14:dxf>
          </x14:cfRule>
          <x14:cfRule type="expression" priority="461" stopIfTrue="1" id="{BEB19029-B37D-4E9D-9EF9-6D01429AB04F}">
            <xm:f>$I956=DADOS!$AE$8</xm:f>
            <x14:dxf>
              <font>
                <color theme="8" tint="-0.24994659260841701"/>
              </font>
              <fill>
                <patternFill>
                  <bgColor theme="0"/>
                </patternFill>
              </fill>
              <border>
                <bottom style="thin">
                  <color rgb="FF0070C0"/>
                </bottom>
                <vertical/>
                <horizontal/>
              </border>
            </x14:dxf>
          </x14:cfRule>
          <x14:cfRule type="expression" priority="462" stopIfTrue="1" id="{06DC285E-6063-4CDA-8001-58AE5B1964D1}">
            <xm:f>$I956=DADOS!$AE$9</xm:f>
            <x14:dxf>
              <font>
                <b/>
                <i val="0"/>
                <color theme="0"/>
              </font>
              <fill>
                <patternFill>
                  <bgColor theme="8"/>
                </patternFill>
              </fill>
            </x14:dxf>
          </x14:cfRule>
          <xm:sqref>U956</xm:sqref>
        </x14:conditionalFormatting>
        <x14:conditionalFormatting xmlns:xm="http://schemas.microsoft.com/office/excel/2006/main">
          <x14:cfRule type="expression" priority="450" stopIfTrue="1" id="{D2E75170-13E7-4F89-802E-05CF21AABBE5}">
            <xm:f>$I956=DADOS!$AE$4</xm:f>
            <x14:dxf>
              <font>
                <b/>
                <i val="0"/>
                <color theme="0"/>
              </font>
              <fill>
                <patternFill>
                  <bgColor theme="8"/>
                </patternFill>
              </fill>
            </x14:dxf>
          </x14:cfRule>
          <x14:cfRule type="expression" priority="451" stopIfTrue="1" id="{8FF3F657-4E2A-4FDB-BC27-FF67A041DC00}">
            <xm:f>$I956=DADOS!$AE$5</xm:f>
            <x14:dxf>
              <font>
                <b/>
                <i val="0"/>
              </font>
              <fill>
                <patternFill>
                  <bgColor theme="8" tint="0.39994506668294322"/>
                </patternFill>
              </fill>
            </x14:dxf>
          </x14:cfRule>
          <x14:cfRule type="expression" priority="452" stopIfTrue="1" id="{2628E98B-261E-46F0-B78A-C058D53C62AF}">
            <xm:f>$I956=DADOS!$AE$6</xm:f>
            <x14:dxf>
              <font>
                <b/>
                <i val="0"/>
              </font>
              <fill>
                <patternFill>
                  <bgColor theme="8" tint="0.59996337778862885"/>
                </patternFill>
              </fill>
            </x14:dxf>
          </x14:cfRule>
          <x14:cfRule type="expression" priority="453" stopIfTrue="1" id="{54807908-33B6-4188-9AB7-89D238424E57}">
            <xm:f>$I956=DADOS!$AE$7</xm:f>
            <x14:dxf>
              <font>
                <b/>
                <i val="0"/>
              </font>
              <fill>
                <patternFill>
                  <bgColor theme="8" tint="0.79998168889431442"/>
                </patternFill>
              </fill>
            </x14:dxf>
          </x14:cfRule>
          <x14:cfRule type="expression" priority="454" stopIfTrue="1" id="{370C7C66-ADFF-4806-8394-5733205E9299}">
            <xm:f>$I956=DADOS!$AE$8</xm:f>
            <x14:dxf>
              <font>
                <color theme="8" tint="-0.24994659260841701"/>
              </font>
              <fill>
                <patternFill>
                  <bgColor theme="0"/>
                </patternFill>
              </fill>
              <border>
                <bottom style="thin">
                  <color rgb="FF0070C0"/>
                </bottom>
                <vertical/>
                <horizontal/>
              </border>
            </x14:dxf>
          </x14:cfRule>
          <x14:cfRule type="expression" priority="455" stopIfTrue="1" id="{1206A330-B487-4D5F-8A64-AAF958387B6B}">
            <xm:f>$I956=DADOS!$AE$9</xm:f>
            <x14:dxf>
              <font>
                <b/>
                <i val="0"/>
                <color theme="0"/>
              </font>
              <fill>
                <patternFill>
                  <bgColor theme="8"/>
                </patternFill>
              </fill>
            </x14:dxf>
          </x14:cfRule>
          <xm:sqref>M956</xm:sqref>
        </x14:conditionalFormatting>
        <x14:conditionalFormatting xmlns:xm="http://schemas.microsoft.com/office/excel/2006/main">
          <x14:cfRule type="expression" priority="443" stopIfTrue="1" id="{6934666B-7826-4E1F-AEB1-2B2CD1D83EF5}">
            <xm:f>$I956=DADOS!$AE$4</xm:f>
            <x14:dxf>
              <font>
                <b/>
                <i val="0"/>
                <color theme="0"/>
              </font>
              <fill>
                <patternFill>
                  <bgColor theme="8"/>
                </patternFill>
              </fill>
            </x14:dxf>
          </x14:cfRule>
          <x14:cfRule type="expression" priority="444" stopIfTrue="1" id="{DFFF4FD1-39FB-4D12-8C3A-D3BBB52B3C77}">
            <xm:f>$I956=DADOS!$AE$5</xm:f>
            <x14:dxf>
              <font>
                <b/>
                <i val="0"/>
              </font>
              <fill>
                <patternFill>
                  <bgColor theme="8" tint="0.39994506668294322"/>
                </patternFill>
              </fill>
            </x14:dxf>
          </x14:cfRule>
          <x14:cfRule type="expression" priority="445" stopIfTrue="1" id="{9041CBEF-3F2E-4D58-9A05-4D8C715B4D6F}">
            <xm:f>$I956=DADOS!$AE$6</xm:f>
            <x14:dxf>
              <font>
                <b/>
                <i val="0"/>
              </font>
              <fill>
                <patternFill>
                  <bgColor theme="8" tint="0.59996337778862885"/>
                </patternFill>
              </fill>
            </x14:dxf>
          </x14:cfRule>
          <x14:cfRule type="expression" priority="446" stopIfTrue="1" id="{39A770B9-1882-445A-AAF6-FFAF6BB6CC03}">
            <xm:f>$I956=DADOS!$AE$7</xm:f>
            <x14:dxf>
              <font>
                <b/>
                <i val="0"/>
              </font>
              <fill>
                <patternFill>
                  <bgColor theme="8" tint="0.79998168889431442"/>
                </patternFill>
              </fill>
            </x14:dxf>
          </x14:cfRule>
          <x14:cfRule type="expression" priority="447" stopIfTrue="1" id="{434CCEAA-258E-4765-B472-32B92BEE78B9}">
            <xm:f>$I956=DADOS!$AE$8</xm:f>
            <x14:dxf>
              <font>
                <color theme="8" tint="-0.24994659260841701"/>
              </font>
              <fill>
                <patternFill>
                  <bgColor theme="0"/>
                </patternFill>
              </fill>
              <border>
                <bottom style="thin">
                  <color rgb="FF0070C0"/>
                </bottom>
                <vertical/>
                <horizontal/>
              </border>
            </x14:dxf>
          </x14:cfRule>
          <x14:cfRule type="expression" priority="448" stopIfTrue="1" id="{696AD331-E6AC-4308-B235-F8079EC6AE63}">
            <xm:f>$I956=DADOS!$AE$9</xm:f>
            <x14:dxf>
              <font>
                <b/>
                <i val="0"/>
                <color theme="0"/>
              </font>
              <fill>
                <patternFill>
                  <bgColor theme="8"/>
                </patternFill>
              </fill>
            </x14:dxf>
          </x14:cfRule>
          <xm:sqref>N956</xm:sqref>
        </x14:conditionalFormatting>
        <x14:conditionalFormatting xmlns:xm="http://schemas.microsoft.com/office/excel/2006/main">
          <x14:cfRule type="expression" priority="436" stopIfTrue="1" id="{BB409632-661F-4771-899E-BC73EDE3F4E7}">
            <xm:f>$I956=DADOS!$AE$4</xm:f>
            <x14:dxf>
              <font>
                <b/>
                <i val="0"/>
                <color theme="0"/>
              </font>
              <fill>
                <patternFill>
                  <bgColor theme="8"/>
                </patternFill>
              </fill>
            </x14:dxf>
          </x14:cfRule>
          <x14:cfRule type="expression" priority="437" stopIfTrue="1" id="{555ED59B-AF84-4E3D-9424-4079A9ACFE95}">
            <xm:f>$I956=DADOS!$AE$5</xm:f>
            <x14:dxf>
              <font>
                <b/>
                <i val="0"/>
              </font>
              <fill>
                <patternFill>
                  <bgColor theme="8" tint="0.39994506668294322"/>
                </patternFill>
              </fill>
            </x14:dxf>
          </x14:cfRule>
          <x14:cfRule type="expression" priority="438" stopIfTrue="1" id="{4D1B51B0-27FD-4B7F-B3FE-412DD508D96D}">
            <xm:f>$I956=DADOS!$AE$6</xm:f>
            <x14:dxf>
              <font>
                <b/>
                <i val="0"/>
              </font>
              <fill>
                <patternFill>
                  <bgColor theme="8" tint="0.59996337778862885"/>
                </patternFill>
              </fill>
            </x14:dxf>
          </x14:cfRule>
          <x14:cfRule type="expression" priority="439" stopIfTrue="1" id="{E97A50F8-227A-4EF9-B852-ABA036319DCA}">
            <xm:f>$I956=DADOS!$AE$7</xm:f>
            <x14:dxf>
              <font>
                <b/>
                <i val="0"/>
              </font>
              <fill>
                <patternFill>
                  <bgColor theme="8" tint="0.79998168889431442"/>
                </patternFill>
              </fill>
            </x14:dxf>
          </x14:cfRule>
          <x14:cfRule type="expression" priority="440" stopIfTrue="1" id="{1AA6E918-B0B4-4B30-BC40-ED71A2AB9C2B}">
            <xm:f>$I956=DADOS!$AE$8</xm:f>
            <x14:dxf>
              <font>
                <color theme="8" tint="-0.24994659260841701"/>
              </font>
              <fill>
                <patternFill>
                  <bgColor theme="0"/>
                </patternFill>
              </fill>
              <border>
                <bottom style="thin">
                  <color rgb="FF0070C0"/>
                </bottom>
                <vertical/>
                <horizontal/>
              </border>
            </x14:dxf>
          </x14:cfRule>
          <x14:cfRule type="expression" priority="441" stopIfTrue="1" id="{0088011B-2BEC-427F-BA2E-1AD45EED42AA}">
            <xm:f>$I956=DADOS!$AE$9</xm:f>
            <x14:dxf>
              <font>
                <b/>
                <i val="0"/>
                <color theme="0"/>
              </font>
              <fill>
                <patternFill>
                  <bgColor theme="8"/>
                </patternFill>
              </fill>
            </x14:dxf>
          </x14:cfRule>
          <xm:sqref>N956</xm:sqref>
        </x14:conditionalFormatting>
        <x14:conditionalFormatting xmlns:xm="http://schemas.microsoft.com/office/excel/2006/main">
          <x14:cfRule type="expression" priority="429" stopIfTrue="1" id="{5248915F-0274-4ECA-B470-4D9735E5603D}">
            <xm:f>$I633=DADOS!$AE$4</xm:f>
            <x14:dxf>
              <font>
                <b/>
                <i val="0"/>
                <color theme="0"/>
              </font>
              <fill>
                <patternFill>
                  <bgColor theme="8"/>
                </patternFill>
              </fill>
            </x14:dxf>
          </x14:cfRule>
          <x14:cfRule type="expression" priority="430" stopIfTrue="1" id="{6FE5FA47-C921-4BE0-B655-B56CACEF4B30}">
            <xm:f>$I633=DADOS!$AE$5</xm:f>
            <x14:dxf>
              <font>
                <b/>
                <i val="0"/>
              </font>
              <fill>
                <patternFill>
                  <bgColor theme="8" tint="0.39994506668294322"/>
                </patternFill>
              </fill>
            </x14:dxf>
          </x14:cfRule>
          <x14:cfRule type="expression" priority="431" stopIfTrue="1" id="{333B8467-2FBA-4F2F-AD6A-634DBB62B7A0}">
            <xm:f>$I633=DADOS!$AE$6</xm:f>
            <x14:dxf>
              <font>
                <b/>
                <i val="0"/>
              </font>
              <fill>
                <patternFill>
                  <bgColor theme="8" tint="0.59996337778862885"/>
                </patternFill>
              </fill>
            </x14:dxf>
          </x14:cfRule>
          <x14:cfRule type="expression" priority="432" stopIfTrue="1" id="{4D26BF49-082F-4E8C-B3B4-D09B4CDC45A4}">
            <xm:f>$I633=DADOS!$AE$7</xm:f>
            <x14:dxf>
              <font>
                <b/>
                <i val="0"/>
              </font>
              <fill>
                <patternFill>
                  <bgColor theme="8" tint="0.79998168889431442"/>
                </patternFill>
              </fill>
            </x14:dxf>
          </x14:cfRule>
          <x14:cfRule type="expression" priority="433" stopIfTrue="1" id="{FE6E22FD-4C7E-4CDD-9282-0F0F261BEF68}">
            <xm:f>$I633=DADOS!$AE$8</xm:f>
            <x14:dxf>
              <font>
                <color theme="8" tint="-0.24994659260841701"/>
              </font>
              <fill>
                <patternFill>
                  <bgColor theme="0"/>
                </patternFill>
              </fill>
              <border>
                <bottom style="thin">
                  <color rgb="FF0070C0"/>
                </bottom>
                <vertical/>
                <horizontal/>
              </border>
            </x14:dxf>
          </x14:cfRule>
          <x14:cfRule type="expression" priority="434" stopIfTrue="1" id="{B5AD68FD-0220-4F6E-BF4A-4A8FA2A8CAA1}">
            <xm:f>$I633=DADOS!$AE$9</xm:f>
            <x14:dxf>
              <font>
                <b/>
                <i val="0"/>
                <color theme="0"/>
              </font>
              <fill>
                <patternFill>
                  <bgColor theme="8"/>
                </patternFill>
              </fill>
            </x14:dxf>
          </x14:cfRule>
          <xm:sqref>L633</xm:sqref>
        </x14:conditionalFormatting>
        <x14:conditionalFormatting xmlns:xm="http://schemas.microsoft.com/office/excel/2006/main">
          <x14:cfRule type="expression" priority="422" stopIfTrue="1" id="{40EA1E2E-FA83-4129-904C-96C6CD43D9C2}">
            <xm:f>$I633=DADOS!$AE$4</xm:f>
            <x14:dxf>
              <font>
                <b/>
                <i val="0"/>
                <color theme="0"/>
              </font>
              <fill>
                <patternFill>
                  <bgColor theme="8"/>
                </patternFill>
              </fill>
            </x14:dxf>
          </x14:cfRule>
          <x14:cfRule type="expression" priority="423" stopIfTrue="1" id="{28683E3C-83EA-4256-AE3E-5BF552CB53B5}">
            <xm:f>$I633=DADOS!$AE$5</xm:f>
            <x14:dxf>
              <font>
                <b/>
                <i val="0"/>
              </font>
              <fill>
                <patternFill>
                  <bgColor theme="8" tint="0.39994506668294322"/>
                </patternFill>
              </fill>
            </x14:dxf>
          </x14:cfRule>
          <x14:cfRule type="expression" priority="424" stopIfTrue="1" id="{FC295ACF-9F4A-4203-84E4-D7F3966CC676}">
            <xm:f>$I633=DADOS!$AE$6</xm:f>
            <x14:dxf>
              <font>
                <b/>
                <i val="0"/>
              </font>
              <fill>
                <patternFill>
                  <bgColor theme="8" tint="0.59996337778862885"/>
                </patternFill>
              </fill>
            </x14:dxf>
          </x14:cfRule>
          <x14:cfRule type="expression" priority="425" stopIfTrue="1" id="{9C4FEFC7-7A3A-4084-9D53-59758D97F514}">
            <xm:f>$I633=DADOS!$AE$7</xm:f>
            <x14:dxf>
              <font>
                <b/>
                <i val="0"/>
              </font>
              <fill>
                <patternFill>
                  <bgColor theme="8" tint="0.79998168889431442"/>
                </patternFill>
              </fill>
            </x14:dxf>
          </x14:cfRule>
          <x14:cfRule type="expression" priority="426" stopIfTrue="1" id="{05888CDC-64AB-4E0A-BD97-C08E6D8A1AC6}">
            <xm:f>$I633=DADOS!$AE$8</xm:f>
            <x14:dxf>
              <font>
                <color theme="8" tint="-0.24994659260841701"/>
              </font>
              <fill>
                <patternFill>
                  <bgColor theme="0"/>
                </patternFill>
              </fill>
              <border>
                <bottom style="thin">
                  <color rgb="FF0070C0"/>
                </bottom>
                <vertical/>
                <horizontal/>
              </border>
            </x14:dxf>
          </x14:cfRule>
          <x14:cfRule type="expression" priority="427" stopIfTrue="1" id="{7825E118-50A4-4535-A168-FCD9F7B8A385}">
            <xm:f>$I633=DADOS!$AE$9</xm:f>
            <x14:dxf>
              <font>
                <b/>
                <i val="0"/>
                <color theme="0"/>
              </font>
              <fill>
                <patternFill>
                  <bgColor theme="8"/>
                </patternFill>
              </fill>
            </x14:dxf>
          </x14:cfRule>
          <xm:sqref>U633</xm:sqref>
        </x14:conditionalFormatting>
        <x14:conditionalFormatting xmlns:xm="http://schemas.microsoft.com/office/excel/2006/main">
          <x14:cfRule type="expression" priority="415" stopIfTrue="1" id="{C0C25943-B6AD-4155-B40D-294157C7F4F7}">
            <xm:f>$I633=DADOS!$AE$4</xm:f>
            <x14:dxf>
              <font>
                <b/>
                <i val="0"/>
                <color theme="0"/>
              </font>
              <fill>
                <patternFill>
                  <bgColor theme="8"/>
                </patternFill>
              </fill>
            </x14:dxf>
          </x14:cfRule>
          <x14:cfRule type="expression" priority="416" stopIfTrue="1" id="{D45BF835-F03A-4CF6-A499-06106B63CAD9}">
            <xm:f>$I633=DADOS!$AE$5</xm:f>
            <x14:dxf>
              <font>
                <b/>
                <i val="0"/>
              </font>
              <fill>
                <patternFill>
                  <bgColor theme="8" tint="0.39994506668294322"/>
                </patternFill>
              </fill>
            </x14:dxf>
          </x14:cfRule>
          <x14:cfRule type="expression" priority="417" stopIfTrue="1" id="{472F8EC5-8BC1-4A63-93DD-5795DABE0CDF}">
            <xm:f>$I633=DADOS!$AE$6</xm:f>
            <x14:dxf>
              <font>
                <b/>
                <i val="0"/>
              </font>
              <fill>
                <patternFill>
                  <bgColor theme="8" tint="0.59996337778862885"/>
                </patternFill>
              </fill>
            </x14:dxf>
          </x14:cfRule>
          <x14:cfRule type="expression" priority="418" stopIfTrue="1" id="{E056337A-8A21-4D53-A233-90EDE81C46FD}">
            <xm:f>$I633=DADOS!$AE$7</xm:f>
            <x14:dxf>
              <font>
                <b/>
                <i val="0"/>
              </font>
              <fill>
                <patternFill>
                  <bgColor theme="8" tint="0.79998168889431442"/>
                </patternFill>
              </fill>
            </x14:dxf>
          </x14:cfRule>
          <x14:cfRule type="expression" priority="419" stopIfTrue="1" id="{B1274856-923E-4DB4-9F9D-77C73FAAD7FA}">
            <xm:f>$I633=DADOS!$AE$8</xm:f>
            <x14:dxf>
              <font>
                <color theme="8" tint="-0.24994659260841701"/>
              </font>
              <fill>
                <patternFill>
                  <bgColor theme="0"/>
                </patternFill>
              </fill>
              <border>
                <bottom style="thin">
                  <color rgb="FF0070C0"/>
                </bottom>
                <vertical/>
                <horizontal/>
              </border>
            </x14:dxf>
          </x14:cfRule>
          <x14:cfRule type="expression" priority="420" stopIfTrue="1" id="{F8BE7C10-D8F8-49EB-9D75-B138539733F9}">
            <xm:f>$I633=DADOS!$AE$9</xm:f>
            <x14:dxf>
              <font>
                <b/>
                <i val="0"/>
                <color theme="0"/>
              </font>
              <fill>
                <patternFill>
                  <bgColor theme="8"/>
                </patternFill>
              </fill>
            </x14:dxf>
          </x14:cfRule>
          <xm:sqref>M633:N633</xm:sqref>
        </x14:conditionalFormatting>
        <x14:conditionalFormatting xmlns:xm="http://schemas.microsoft.com/office/excel/2006/main">
          <x14:cfRule type="expression" priority="408" stopIfTrue="1" id="{EC68F946-2CB2-4C14-926A-6D66E516E01D}">
            <xm:f>$I973=DADOS!$AE$4</xm:f>
            <x14:dxf>
              <font>
                <b/>
                <i val="0"/>
                <color theme="0"/>
              </font>
              <fill>
                <patternFill>
                  <bgColor theme="8"/>
                </patternFill>
              </fill>
            </x14:dxf>
          </x14:cfRule>
          <x14:cfRule type="expression" priority="409" stopIfTrue="1" id="{B11B53BF-045D-4BCF-B2FA-64697AEA7269}">
            <xm:f>$I973=DADOS!$AE$5</xm:f>
            <x14:dxf>
              <font>
                <b/>
                <i val="0"/>
              </font>
              <fill>
                <patternFill>
                  <bgColor theme="8" tint="0.39994506668294322"/>
                </patternFill>
              </fill>
            </x14:dxf>
          </x14:cfRule>
          <x14:cfRule type="expression" priority="410" stopIfTrue="1" id="{0A2AA94E-C143-464F-A62B-115C453B49F0}">
            <xm:f>$I973=DADOS!$AE$6</xm:f>
            <x14:dxf>
              <font>
                <b/>
                <i val="0"/>
              </font>
              <fill>
                <patternFill>
                  <bgColor theme="8" tint="0.59996337778862885"/>
                </patternFill>
              </fill>
            </x14:dxf>
          </x14:cfRule>
          <x14:cfRule type="expression" priority="411" stopIfTrue="1" id="{12A75AAE-4725-43D9-9BBB-1675A4F70552}">
            <xm:f>$I973=DADOS!$AE$7</xm:f>
            <x14:dxf>
              <font>
                <b/>
                <i val="0"/>
              </font>
              <fill>
                <patternFill>
                  <bgColor theme="8" tint="0.79998168889431442"/>
                </patternFill>
              </fill>
            </x14:dxf>
          </x14:cfRule>
          <x14:cfRule type="expression" priority="412" stopIfTrue="1" id="{25EAED39-43FA-4D1A-A07B-DFBAC4F2F72E}">
            <xm:f>$I973=DADOS!$AE$8</xm:f>
            <x14:dxf>
              <font>
                <color theme="8" tint="-0.24994659260841701"/>
              </font>
              <fill>
                <patternFill>
                  <bgColor theme="0"/>
                </patternFill>
              </fill>
              <border>
                <bottom style="thin">
                  <color rgb="FF0070C0"/>
                </bottom>
                <vertical/>
                <horizontal/>
              </border>
            </x14:dxf>
          </x14:cfRule>
          <x14:cfRule type="expression" priority="413" stopIfTrue="1" id="{B0D47DA0-A783-4F09-889D-60418CCA1C1C}">
            <xm:f>$I973=DADOS!$AE$9</xm:f>
            <x14:dxf>
              <font>
                <b/>
                <i val="0"/>
                <color theme="0"/>
              </font>
              <fill>
                <patternFill>
                  <bgColor theme="8"/>
                </patternFill>
              </fill>
            </x14:dxf>
          </x14:cfRule>
          <xm:sqref>L973:M973</xm:sqref>
        </x14:conditionalFormatting>
        <x14:conditionalFormatting xmlns:xm="http://schemas.microsoft.com/office/excel/2006/main">
          <x14:cfRule type="expression" priority="401" stopIfTrue="1" id="{50DBA8B8-0CC2-4D8A-8B85-FD2CABAF26B6}">
            <xm:f>$I974=DADOS!$AE$4</xm:f>
            <x14:dxf>
              <font>
                <b/>
                <i val="0"/>
                <color theme="0"/>
              </font>
              <fill>
                <patternFill>
                  <bgColor theme="8"/>
                </patternFill>
              </fill>
            </x14:dxf>
          </x14:cfRule>
          <x14:cfRule type="expression" priority="402" stopIfTrue="1" id="{BA06C62C-8AC4-4F5E-A871-665540BE1A27}">
            <xm:f>$I974=DADOS!$AE$5</xm:f>
            <x14:dxf>
              <font>
                <b/>
                <i val="0"/>
              </font>
              <fill>
                <patternFill>
                  <bgColor theme="8" tint="0.39994506668294322"/>
                </patternFill>
              </fill>
            </x14:dxf>
          </x14:cfRule>
          <x14:cfRule type="expression" priority="403" stopIfTrue="1" id="{AF82E5D9-62A2-4EA5-A8C5-88CAE4754505}">
            <xm:f>$I974=DADOS!$AE$6</xm:f>
            <x14:dxf>
              <font>
                <b/>
                <i val="0"/>
              </font>
              <fill>
                <patternFill>
                  <bgColor theme="8" tint="0.59996337778862885"/>
                </patternFill>
              </fill>
            </x14:dxf>
          </x14:cfRule>
          <x14:cfRule type="expression" priority="404" stopIfTrue="1" id="{4CD8404D-DDB9-473C-879B-C68E040A2DFC}">
            <xm:f>$I974=DADOS!$AE$7</xm:f>
            <x14:dxf>
              <font>
                <b/>
                <i val="0"/>
              </font>
              <fill>
                <patternFill>
                  <bgColor theme="8" tint="0.79998168889431442"/>
                </patternFill>
              </fill>
            </x14:dxf>
          </x14:cfRule>
          <x14:cfRule type="expression" priority="405" stopIfTrue="1" id="{0C1CC289-61D7-4C40-84FB-0B87FB65AA24}">
            <xm:f>$I974=DADOS!$AE$8</xm:f>
            <x14:dxf>
              <font>
                <color theme="8" tint="-0.24994659260841701"/>
              </font>
              <fill>
                <patternFill>
                  <bgColor theme="0"/>
                </patternFill>
              </fill>
              <border>
                <bottom style="thin">
                  <color rgb="FF0070C0"/>
                </bottom>
                <vertical/>
                <horizontal/>
              </border>
            </x14:dxf>
          </x14:cfRule>
          <x14:cfRule type="expression" priority="406" stopIfTrue="1" id="{A299BD5F-3B7D-4641-AC99-6CCBC3A083CC}">
            <xm:f>$I974=DADOS!$AE$9</xm:f>
            <x14:dxf>
              <font>
                <b/>
                <i val="0"/>
                <color theme="0"/>
              </font>
              <fill>
                <patternFill>
                  <bgColor theme="8"/>
                </patternFill>
              </fill>
            </x14:dxf>
          </x14:cfRule>
          <xm:sqref>L974:M974</xm:sqref>
        </x14:conditionalFormatting>
        <x14:conditionalFormatting xmlns:xm="http://schemas.microsoft.com/office/excel/2006/main">
          <x14:cfRule type="expression" priority="394" stopIfTrue="1" id="{9CEA4977-2BF0-4B42-B6FD-45D3B4B3629D}">
            <xm:f>$I973=DADOS!$AE$4</xm:f>
            <x14:dxf>
              <font>
                <b/>
                <i val="0"/>
                <color theme="0"/>
              </font>
              <fill>
                <patternFill>
                  <bgColor theme="8"/>
                </patternFill>
              </fill>
            </x14:dxf>
          </x14:cfRule>
          <x14:cfRule type="expression" priority="395" stopIfTrue="1" id="{1CB7DA69-EF5C-4005-AE73-E650D7B982EE}">
            <xm:f>$I973=DADOS!$AE$5</xm:f>
            <x14:dxf>
              <font>
                <b/>
                <i val="0"/>
              </font>
              <fill>
                <patternFill>
                  <bgColor theme="8" tint="0.39994506668294322"/>
                </patternFill>
              </fill>
            </x14:dxf>
          </x14:cfRule>
          <x14:cfRule type="expression" priority="396" stopIfTrue="1" id="{C6CB350D-545C-4FDA-91E7-27DD59C928EF}">
            <xm:f>$I973=DADOS!$AE$6</xm:f>
            <x14:dxf>
              <font>
                <b/>
                <i val="0"/>
              </font>
              <fill>
                <patternFill>
                  <bgColor theme="8" tint="0.59996337778862885"/>
                </patternFill>
              </fill>
            </x14:dxf>
          </x14:cfRule>
          <x14:cfRule type="expression" priority="397" stopIfTrue="1" id="{025F763B-348F-4510-B4EB-553558CCF32E}">
            <xm:f>$I973=DADOS!$AE$7</xm:f>
            <x14:dxf>
              <font>
                <b/>
                <i val="0"/>
              </font>
              <fill>
                <patternFill>
                  <bgColor theme="8" tint="0.79998168889431442"/>
                </patternFill>
              </fill>
            </x14:dxf>
          </x14:cfRule>
          <x14:cfRule type="expression" priority="398" stopIfTrue="1" id="{55FCDF02-B260-4A93-982E-B5ABA79D7F92}">
            <xm:f>$I973=DADOS!$AE$8</xm:f>
            <x14:dxf>
              <font>
                <color theme="8" tint="-0.24994659260841701"/>
              </font>
              <fill>
                <patternFill>
                  <bgColor theme="0"/>
                </patternFill>
              </fill>
              <border>
                <bottom style="thin">
                  <color rgb="FF0070C0"/>
                </bottom>
                <vertical/>
                <horizontal/>
              </border>
            </x14:dxf>
          </x14:cfRule>
          <x14:cfRule type="expression" priority="399" stopIfTrue="1" id="{CB69B84F-2982-4B73-90E6-3EC6414DB31F}">
            <xm:f>$I973=DADOS!$AE$9</xm:f>
            <x14:dxf>
              <font>
                <b/>
                <i val="0"/>
                <color theme="0"/>
              </font>
              <fill>
                <patternFill>
                  <bgColor theme="8"/>
                </patternFill>
              </fill>
            </x14:dxf>
          </x14:cfRule>
          <xm:sqref>N973:N974</xm:sqref>
        </x14:conditionalFormatting>
        <x14:conditionalFormatting xmlns:xm="http://schemas.microsoft.com/office/excel/2006/main">
          <x14:cfRule type="expression" priority="387" stopIfTrue="1" id="{0C5122E0-E5CC-420A-A9D7-19491DE47C9B}">
            <xm:f>$I504=DADOS!$AE$4</xm:f>
            <x14:dxf>
              <font>
                <b/>
                <i val="0"/>
                <color theme="0"/>
              </font>
              <fill>
                <patternFill>
                  <bgColor theme="8"/>
                </patternFill>
              </fill>
            </x14:dxf>
          </x14:cfRule>
          <x14:cfRule type="expression" priority="388" stopIfTrue="1" id="{23C6905C-F5DA-46FB-A25C-94302263B45C}">
            <xm:f>$I504=DADOS!$AE$5</xm:f>
            <x14:dxf>
              <font>
                <b/>
                <i val="0"/>
              </font>
              <fill>
                <patternFill>
                  <bgColor theme="8" tint="0.39994506668294322"/>
                </patternFill>
              </fill>
            </x14:dxf>
          </x14:cfRule>
          <x14:cfRule type="expression" priority="389" stopIfTrue="1" id="{05998CAB-B099-48CB-B62D-E1A92A54BB5A}">
            <xm:f>$I504=DADOS!$AE$6</xm:f>
            <x14:dxf>
              <font>
                <b/>
                <i val="0"/>
              </font>
              <fill>
                <patternFill>
                  <bgColor theme="8" tint="0.59996337778862885"/>
                </patternFill>
              </fill>
            </x14:dxf>
          </x14:cfRule>
          <x14:cfRule type="expression" priority="390" stopIfTrue="1" id="{15B1400B-A0F3-49DD-8FCF-241E687BF414}">
            <xm:f>$I504=DADOS!$AE$7</xm:f>
            <x14:dxf>
              <font>
                <b/>
                <i val="0"/>
              </font>
              <fill>
                <patternFill>
                  <bgColor theme="8" tint="0.79998168889431442"/>
                </patternFill>
              </fill>
            </x14:dxf>
          </x14:cfRule>
          <x14:cfRule type="expression" priority="391" stopIfTrue="1" id="{D6142499-EFDB-4FC2-9C3F-DE3AA7875DC1}">
            <xm:f>$I504=DADOS!$AE$8</xm:f>
            <x14:dxf>
              <font>
                <color theme="8" tint="-0.24994659260841701"/>
              </font>
              <fill>
                <patternFill>
                  <bgColor theme="0"/>
                </patternFill>
              </fill>
              <border>
                <bottom style="thin">
                  <color rgb="FF0070C0"/>
                </bottom>
                <vertical/>
                <horizontal/>
              </border>
            </x14:dxf>
          </x14:cfRule>
          <x14:cfRule type="expression" priority="392" stopIfTrue="1" id="{F6ADE351-58CC-4622-926E-3F91148310BA}">
            <xm:f>$I504=DADOS!$AE$9</xm:f>
            <x14:dxf>
              <font>
                <b/>
                <i val="0"/>
                <color theme="0"/>
              </font>
              <fill>
                <patternFill>
                  <bgColor theme="8"/>
                </patternFill>
              </fill>
            </x14:dxf>
          </x14:cfRule>
          <xm:sqref>L504:L517</xm:sqref>
        </x14:conditionalFormatting>
        <x14:conditionalFormatting xmlns:xm="http://schemas.microsoft.com/office/excel/2006/main">
          <x14:cfRule type="expression" priority="380" stopIfTrue="1" id="{B7786D93-07CC-4D38-B42A-C055F709A898}">
            <xm:f>$I504=DADOS!$AE$4</xm:f>
            <x14:dxf>
              <font>
                <b/>
                <i val="0"/>
                <color theme="0"/>
              </font>
              <fill>
                <patternFill>
                  <bgColor theme="8"/>
                </patternFill>
              </fill>
            </x14:dxf>
          </x14:cfRule>
          <x14:cfRule type="expression" priority="381" stopIfTrue="1" id="{FA303BC8-0410-4BB9-A9BD-DC1B84066EB0}">
            <xm:f>$I504=DADOS!$AE$5</xm:f>
            <x14:dxf>
              <font>
                <b/>
                <i val="0"/>
              </font>
              <fill>
                <patternFill>
                  <bgColor theme="8" tint="0.39994506668294322"/>
                </patternFill>
              </fill>
            </x14:dxf>
          </x14:cfRule>
          <x14:cfRule type="expression" priority="382" stopIfTrue="1" id="{FB48D649-B664-45BC-8BC4-E224889F45EB}">
            <xm:f>$I504=DADOS!$AE$6</xm:f>
            <x14:dxf>
              <font>
                <b/>
                <i val="0"/>
              </font>
              <fill>
                <patternFill>
                  <bgColor theme="8" tint="0.59996337778862885"/>
                </patternFill>
              </fill>
            </x14:dxf>
          </x14:cfRule>
          <x14:cfRule type="expression" priority="383" stopIfTrue="1" id="{24F016F7-D251-4A21-85DC-D5ECCC4B32FE}">
            <xm:f>$I504=DADOS!$AE$7</xm:f>
            <x14:dxf>
              <font>
                <b/>
                <i val="0"/>
              </font>
              <fill>
                <patternFill>
                  <bgColor theme="8" tint="0.79998168889431442"/>
                </patternFill>
              </fill>
            </x14:dxf>
          </x14:cfRule>
          <x14:cfRule type="expression" priority="384" stopIfTrue="1" id="{A4722105-EF14-4B8A-959D-D50F1FFECB4B}">
            <xm:f>$I504=DADOS!$AE$8</xm:f>
            <x14:dxf>
              <font>
                <color theme="8" tint="-0.24994659260841701"/>
              </font>
              <fill>
                <patternFill>
                  <bgColor theme="0"/>
                </patternFill>
              </fill>
              <border>
                <bottom style="thin">
                  <color rgb="FF0070C0"/>
                </bottom>
                <vertical/>
                <horizontal/>
              </border>
            </x14:dxf>
          </x14:cfRule>
          <x14:cfRule type="expression" priority="385" stopIfTrue="1" id="{B77A92B9-48C4-4FF5-971F-F08D22E78F76}">
            <xm:f>$I504=DADOS!$AE$9</xm:f>
            <x14:dxf>
              <font>
                <b/>
                <i val="0"/>
                <color theme="0"/>
              </font>
              <fill>
                <patternFill>
                  <bgColor theme="8"/>
                </patternFill>
              </fill>
            </x14:dxf>
          </x14:cfRule>
          <xm:sqref>M504:N512 M514:N517 N513</xm:sqref>
        </x14:conditionalFormatting>
        <x14:conditionalFormatting xmlns:xm="http://schemas.microsoft.com/office/excel/2006/main">
          <x14:cfRule type="expression" priority="373" stopIfTrue="1" id="{0DCCD5D7-100A-4937-9E67-9A2CE52A8C47}">
            <xm:f>$I476=DADOS!$AE$4</xm:f>
            <x14:dxf>
              <font>
                <b/>
                <i val="0"/>
                <color theme="0"/>
              </font>
              <fill>
                <patternFill>
                  <bgColor theme="8"/>
                </patternFill>
              </fill>
            </x14:dxf>
          </x14:cfRule>
          <x14:cfRule type="expression" priority="374" stopIfTrue="1" id="{9CEC9543-789E-4424-B43E-D3DB277402B7}">
            <xm:f>$I476=DADOS!$AE$5</xm:f>
            <x14:dxf>
              <font>
                <b/>
                <i val="0"/>
              </font>
              <fill>
                <patternFill>
                  <bgColor theme="8" tint="0.39994506668294322"/>
                </patternFill>
              </fill>
            </x14:dxf>
          </x14:cfRule>
          <x14:cfRule type="expression" priority="375" stopIfTrue="1" id="{1E64AC57-E895-412C-A4EE-DFC0BF2A7641}">
            <xm:f>$I476=DADOS!$AE$6</xm:f>
            <x14:dxf>
              <font>
                <b/>
                <i val="0"/>
              </font>
              <fill>
                <patternFill>
                  <bgColor theme="8" tint="0.59996337778862885"/>
                </patternFill>
              </fill>
            </x14:dxf>
          </x14:cfRule>
          <x14:cfRule type="expression" priority="376" stopIfTrue="1" id="{A3230E0C-9F95-4C07-8BB0-97B7E69EA6E4}">
            <xm:f>$I476=DADOS!$AE$7</xm:f>
            <x14:dxf>
              <font>
                <b/>
                <i val="0"/>
              </font>
              <fill>
                <patternFill>
                  <bgColor theme="8" tint="0.79998168889431442"/>
                </patternFill>
              </fill>
            </x14:dxf>
          </x14:cfRule>
          <x14:cfRule type="expression" priority="377" stopIfTrue="1" id="{E41925D5-FA25-40D2-A317-4CFD76CE95B7}">
            <xm:f>$I476=DADOS!$AE$8</xm:f>
            <x14:dxf>
              <font>
                <color theme="8" tint="-0.24994659260841701"/>
              </font>
              <fill>
                <patternFill>
                  <bgColor theme="0"/>
                </patternFill>
              </fill>
              <border>
                <bottom style="thin">
                  <color rgb="FF0070C0"/>
                </bottom>
                <vertical/>
                <horizontal/>
              </border>
            </x14:dxf>
          </x14:cfRule>
          <x14:cfRule type="expression" priority="378" stopIfTrue="1" id="{ACEE2ABD-65D9-4DCA-B1CD-AF2AFF7CEF29}">
            <xm:f>$I476=DADOS!$AE$9</xm:f>
            <x14:dxf>
              <font>
                <b/>
                <i val="0"/>
                <color theme="0"/>
              </font>
              <fill>
                <patternFill>
                  <bgColor theme="8"/>
                </patternFill>
              </fill>
            </x14:dxf>
          </x14:cfRule>
          <xm:sqref>L476:L486 U487:U496</xm:sqref>
        </x14:conditionalFormatting>
        <x14:conditionalFormatting xmlns:xm="http://schemas.microsoft.com/office/excel/2006/main">
          <x14:cfRule type="expression" priority="366" stopIfTrue="1" id="{4B58B662-77BD-419B-8D84-5624DE133D2E}">
            <xm:f>$I476=DADOS!$AE$4</xm:f>
            <x14:dxf>
              <font>
                <b/>
                <i val="0"/>
                <color theme="0"/>
              </font>
              <fill>
                <patternFill>
                  <bgColor theme="8"/>
                </patternFill>
              </fill>
            </x14:dxf>
          </x14:cfRule>
          <x14:cfRule type="expression" priority="367" stopIfTrue="1" id="{122B8CF3-A576-40F8-9E0C-5B76B1B72B4D}">
            <xm:f>$I476=DADOS!$AE$5</xm:f>
            <x14:dxf>
              <font>
                <b/>
                <i val="0"/>
              </font>
              <fill>
                <patternFill>
                  <bgColor theme="8" tint="0.39994506668294322"/>
                </patternFill>
              </fill>
            </x14:dxf>
          </x14:cfRule>
          <x14:cfRule type="expression" priority="368" stopIfTrue="1" id="{5B1F186F-F8A1-4E08-B209-4D433761911C}">
            <xm:f>$I476=DADOS!$AE$6</xm:f>
            <x14:dxf>
              <font>
                <b/>
                <i val="0"/>
              </font>
              <fill>
                <patternFill>
                  <bgColor theme="8" tint="0.59996337778862885"/>
                </patternFill>
              </fill>
            </x14:dxf>
          </x14:cfRule>
          <x14:cfRule type="expression" priority="369" stopIfTrue="1" id="{8A694214-D80A-4ECA-8CB7-4A0379ECAD21}">
            <xm:f>$I476=DADOS!$AE$7</xm:f>
            <x14:dxf>
              <font>
                <b/>
                <i val="0"/>
              </font>
              <fill>
                <patternFill>
                  <bgColor theme="8" tint="0.79998168889431442"/>
                </patternFill>
              </fill>
            </x14:dxf>
          </x14:cfRule>
          <x14:cfRule type="expression" priority="370" stopIfTrue="1" id="{D4957719-F274-4BBA-A54B-0A56D5B3F039}">
            <xm:f>$I476=DADOS!$AE$8</xm:f>
            <x14:dxf>
              <font>
                <color theme="8" tint="-0.24994659260841701"/>
              </font>
              <fill>
                <patternFill>
                  <bgColor theme="0"/>
                </patternFill>
              </fill>
              <border>
                <bottom style="thin">
                  <color rgb="FF0070C0"/>
                </bottom>
                <vertical/>
                <horizontal/>
              </border>
            </x14:dxf>
          </x14:cfRule>
          <x14:cfRule type="expression" priority="371" stopIfTrue="1" id="{C18376BB-2784-4D5E-AFDA-112CB08CCF49}">
            <xm:f>$I476=DADOS!$AE$9</xm:f>
            <x14:dxf>
              <font>
                <b/>
                <i val="0"/>
                <color theme="0"/>
              </font>
              <fill>
                <patternFill>
                  <bgColor theme="8"/>
                </patternFill>
              </fill>
            </x14:dxf>
          </x14:cfRule>
          <xm:sqref>M476:N486</xm:sqref>
        </x14:conditionalFormatting>
        <x14:conditionalFormatting xmlns:xm="http://schemas.microsoft.com/office/excel/2006/main">
          <x14:cfRule type="expression" priority="359" stopIfTrue="1" id="{E4F46ED1-531C-4EB0-BBAE-282DC28B17BD}">
            <xm:f>$I487=DADOS!$AE$4</xm:f>
            <x14:dxf>
              <font>
                <b/>
                <i val="0"/>
                <color theme="0"/>
              </font>
              <fill>
                <patternFill>
                  <bgColor theme="8"/>
                </patternFill>
              </fill>
            </x14:dxf>
          </x14:cfRule>
          <x14:cfRule type="expression" priority="360" stopIfTrue="1" id="{99F36318-AEA2-4BCD-8868-61B8A61F0D25}">
            <xm:f>$I487=DADOS!$AE$5</xm:f>
            <x14:dxf>
              <font>
                <b/>
                <i val="0"/>
              </font>
              <fill>
                <patternFill>
                  <bgColor theme="8" tint="0.39994506668294322"/>
                </patternFill>
              </fill>
            </x14:dxf>
          </x14:cfRule>
          <x14:cfRule type="expression" priority="361" stopIfTrue="1" id="{B49424DE-06AF-4D3D-8734-2E687790B0FF}">
            <xm:f>$I487=DADOS!$AE$6</xm:f>
            <x14:dxf>
              <font>
                <b/>
                <i val="0"/>
              </font>
              <fill>
                <patternFill>
                  <bgColor theme="8" tint="0.59996337778862885"/>
                </patternFill>
              </fill>
            </x14:dxf>
          </x14:cfRule>
          <x14:cfRule type="expression" priority="362" stopIfTrue="1" id="{48E369BE-EBAA-4352-A6D9-0285F8204037}">
            <xm:f>$I487=DADOS!$AE$7</xm:f>
            <x14:dxf>
              <font>
                <b/>
                <i val="0"/>
              </font>
              <fill>
                <patternFill>
                  <bgColor theme="8" tint="0.79998168889431442"/>
                </patternFill>
              </fill>
            </x14:dxf>
          </x14:cfRule>
          <x14:cfRule type="expression" priority="363" stopIfTrue="1" id="{A0793B06-ED95-4543-A69A-D2CA9284FE57}">
            <xm:f>$I487=DADOS!$AE$8</xm:f>
            <x14:dxf>
              <font>
                <color theme="8" tint="-0.24994659260841701"/>
              </font>
              <fill>
                <patternFill>
                  <bgColor theme="0"/>
                </patternFill>
              </fill>
              <border>
                <bottom style="thin">
                  <color rgb="FF0070C0"/>
                </bottom>
                <vertical/>
                <horizontal/>
              </border>
            </x14:dxf>
          </x14:cfRule>
          <x14:cfRule type="expression" priority="364" stopIfTrue="1" id="{7D7F3208-E921-45CE-ACD0-DBEB7061E698}">
            <xm:f>$I487=DADOS!$AE$9</xm:f>
            <x14:dxf>
              <font>
                <b/>
                <i val="0"/>
                <color theme="0"/>
              </font>
              <fill>
                <patternFill>
                  <bgColor theme="8"/>
                </patternFill>
              </fill>
            </x14:dxf>
          </x14:cfRule>
          <xm:sqref>L487:L496</xm:sqref>
        </x14:conditionalFormatting>
        <x14:conditionalFormatting xmlns:xm="http://schemas.microsoft.com/office/excel/2006/main">
          <x14:cfRule type="expression" priority="352" stopIfTrue="1" id="{7F174B66-1F87-4C01-A6D0-BAE2F1FE6010}">
            <xm:f>$I487=DADOS!$AE$4</xm:f>
            <x14:dxf>
              <font>
                <b/>
                <i val="0"/>
                <color theme="0"/>
              </font>
              <fill>
                <patternFill>
                  <bgColor theme="8"/>
                </patternFill>
              </fill>
            </x14:dxf>
          </x14:cfRule>
          <x14:cfRule type="expression" priority="353" stopIfTrue="1" id="{32A9234A-ED3E-4CB0-8FF5-51A202DA3F97}">
            <xm:f>$I487=DADOS!$AE$5</xm:f>
            <x14:dxf>
              <font>
                <b/>
                <i val="0"/>
              </font>
              <fill>
                <patternFill>
                  <bgColor theme="8" tint="0.39994506668294322"/>
                </patternFill>
              </fill>
            </x14:dxf>
          </x14:cfRule>
          <x14:cfRule type="expression" priority="354" stopIfTrue="1" id="{56A4D418-FEA7-4625-B0BF-B0FE90C42DF0}">
            <xm:f>$I487=DADOS!$AE$6</xm:f>
            <x14:dxf>
              <font>
                <b/>
                <i val="0"/>
              </font>
              <fill>
                <patternFill>
                  <bgColor theme="8" tint="0.59996337778862885"/>
                </patternFill>
              </fill>
            </x14:dxf>
          </x14:cfRule>
          <x14:cfRule type="expression" priority="355" stopIfTrue="1" id="{F492A24D-72B0-4CB9-9E61-377EFFED997C}">
            <xm:f>$I487=DADOS!$AE$7</xm:f>
            <x14:dxf>
              <font>
                <b/>
                <i val="0"/>
              </font>
              <fill>
                <patternFill>
                  <bgColor theme="8" tint="0.79998168889431442"/>
                </patternFill>
              </fill>
            </x14:dxf>
          </x14:cfRule>
          <x14:cfRule type="expression" priority="356" stopIfTrue="1" id="{949F4469-A5B1-4237-BACB-77E95F1303C2}">
            <xm:f>$I487=DADOS!$AE$8</xm:f>
            <x14:dxf>
              <font>
                <color theme="8" tint="-0.24994659260841701"/>
              </font>
              <fill>
                <patternFill>
                  <bgColor theme="0"/>
                </patternFill>
              </fill>
              <border>
                <bottom style="thin">
                  <color rgb="FF0070C0"/>
                </bottom>
                <vertical/>
                <horizontal/>
              </border>
            </x14:dxf>
          </x14:cfRule>
          <x14:cfRule type="expression" priority="357" stopIfTrue="1" id="{FC26431C-287E-4019-B799-1544FDFD3510}">
            <xm:f>$I487=DADOS!$AE$9</xm:f>
            <x14:dxf>
              <font>
                <b/>
                <i val="0"/>
                <color theme="0"/>
              </font>
              <fill>
                <patternFill>
                  <bgColor theme="8"/>
                </patternFill>
              </fill>
            </x14:dxf>
          </x14:cfRule>
          <xm:sqref>M487:N496</xm:sqref>
        </x14:conditionalFormatting>
        <x14:conditionalFormatting xmlns:xm="http://schemas.microsoft.com/office/excel/2006/main">
          <x14:cfRule type="expression" priority="345" stopIfTrue="1" id="{975DDE7C-E16B-474E-AF14-304FB59DE9E2}">
            <xm:f>$I497=DADOS!$AE$4</xm:f>
            <x14:dxf>
              <font>
                <b/>
                <i val="0"/>
                <color theme="0"/>
              </font>
              <fill>
                <patternFill>
                  <bgColor theme="8"/>
                </patternFill>
              </fill>
            </x14:dxf>
          </x14:cfRule>
          <x14:cfRule type="expression" priority="346" stopIfTrue="1" id="{2BD6C75B-3DD0-492F-997F-0E5B5D78C633}">
            <xm:f>$I497=DADOS!$AE$5</xm:f>
            <x14:dxf>
              <font>
                <b/>
                <i val="0"/>
              </font>
              <fill>
                <patternFill>
                  <bgColor theme="8" tint="0.39994506668294322"/>
                </patternFill>
              </fill>
            </x14:dxf>
          </x14:cfRule>
          <x14:cfRule type="expression" priority="347" stopIfTrue="1" id="{F44D6EC8-2651-44F5-9901-8F8914C9A8AB}">
            <xm:f>$I497=DADOS!$AE$6</xm:f>
            <x14:dxf>
              <font>
                <b/>
                <i val="0"/>
              </font>
              <fill>
                <patternFill>
                  <bgColor theme="8" tint="0.59996337778862885"/>
                </patternFill>
              </fill>
            </x14:dxf>
          </x14:cfRule>
          <x14:cfRule type="expression" priority="348" stopIfTrue="1" id="{F41BC40B-26D5-41F8-9008-98E0AFE74792}">
            <xm:f>$I497=DADOS!$AE$7</xm:f>
            <x14:dxf>
              <font>
                <b/>
                <i val="0"/>
              </font>
              <fill>
                <patternFill>
                  <bgColor theme="8" tint="0.79998168889431442"/>
                </patternFill>
              </fill>
            </x14:dxf>
          </x14:cfRule>
          <x14:cfRule type="expression" priority="349" stopIfTrue="1" id="{18822423-7FF1-417F-BA0C-E301F76F7CD6}">
            <xm:f>$I497=DADOS!$AE$8</xm:f>
            <x14:dxf>
              <font>
                <color theme="8" tint="-0.24994659260841701"/>
              </font>
              <fill>
                <patternFill>
                  <bgColor theme="0"/>
                </patternFill>
              </fill>
              <border>
                <bottom style="thin">
                  <color rgb="FF0070C0"/>
                </bottom>
                <vertical/>
                <horizontal/>
              </border>
            </x14:dxf>
          </x14:cfRule>
          <x14:cfRule type="expression" priority="350" stopIfTrue="1" id="{AA6724CC-CCB6-48CC-A247-BFC7D445AFB4}">
            <xm:f>$I497=DADOS!$AE$9</xm:f>
            <x14:dxf>
              <font>
                <b/>
                <i val="0"/>
                <color theme="0"/>
              </font>
              <fill>
                <patternFill>
                  <bgColor theme="8"/>
                </patternFill>
              </fill>
            </x14:dxf>
          </x14:cfRule>
          <xm:sqref>U497</xm:sqref>
        </x14:conditionalFormatting>
        <x14:conditionalFormatting xmlns:xm="http://schemas.microsoft.com/office/excel/2006/main">
          <x14:cfRule type="expression" priority="338" stopIfTrue="1" id="{E628DE05-665B-46BE-96BA-727DB1F6457B}">
            <xm:f>$I497=DADOS!$AE$4</xm:f>
            <x14:dxf>
              <font>
                <b/>
                <i val="0"/>
                <color theme="0"/>
              </font>
              <fill>
                <patternFill>
                  <bgColor theme="8"/>
                </patternFill>
              </fill>
            </x14:dxf>
          </x14:cfRule>
          <x14:cfRule type="expression" priority="339" stopIfTrue="1" id="{1C452BDD-2CE7-47A2-8051-AA7B9B62AB36}">
            <xm:f>$I497=DADOS!$AE$5</xm:f>
            <x14:dxf>
              <font>
                <b/>
                <i val="0"/>
              </font>
              <fill>
                <patternFill>
                  <bgColor theme="8" tint="0.39994506668294322"/>
                </patternFill>
              </fill>
            </x14:dxf>
          </x14:cfRule>
          <x14:cfRule type="expression" priority="340" stopIfTrue="1" id="{0802C8FC-1ADF-4CE4-AF81-52A14219851A}">
            <xm:f>$I497=DADOS!$AE$6</xm:f>
            <x14:dxf>
              <font>
                <b/>
                <i val="0"/>
              </font>
              <fill>
                <patternFill>
                  <bgColor theme="8" tint="0.59996337778862885"/>
                </patternFill>
              </fill>
            </x14:dxf>
          </x14:cfRule>
          <x14:cfRule type="expression" priority="341" stopIfTrue="1" id="{D6CD3152-5412-4CDC-B19C-464B3B94BF96}">
            <xm:f>$I497=DADOS!$AE$7</xm:f>
            <x14:dxf>
              <font>
                <b/>
                <i val="0"/>
              </font>
              <fill>
                <patternFill>
                  <bgColor theme="8" tint="0.79998168889431442"/>
                </patternFill>
              </fill>
            </x14:dxf>
          </x14:cfRule>
          <x14:cfRule type="expression" priority="342" stopIfTrue="1" id="{828E1407-0166-4232-877A-092D8CC8FA27}">
            <xm:f>$I497=DADOS!$AE$8</xm:f>
            <x14:dxf>
              <font>
                <color theme="8" tint="-0.24994659260841701"/>
              </font>
              <fill>
                <patternFill>
                  <bgColor theme="0"/>
                </patternFill>
              </fill>
              <border>
                <bottom style="thin">
                  <color rgb="FF0070C0"/>
                </bottom>
                <vertical/>
                <horizontal/>
              </border>
            </x14:dxf>
          </x14:cfRule>
          <x14:cfRule type="expression" priority="343" stopIfTrue="1" id="{E6781E1E-3FF1-4235-AF10-858868B6A6B2}">
            <xm:f>$I497=DADOS!$AE$9</xm:f>
            <x14:dxf>
              <font>
                <b/>
                <i val="0"/>
                <color theme="0"/>
              </font>
              <fill>
                <patternFill>
                  <bgColor theme="8"/>
                </patternFill>
              </fill>
            </x14:dxf>
          </x14:cfRule>
          <xm:sqref>U497</xm:sqref>
        </x14:conditionalFormatting>
        <x14:conditionalFormatting xmlns:xm="http://schemas.microsoft.com/office/excel/2006/main">
          <x14:cfRule type="expression" priority="331" stopIfTrue="1" id="{55D56CDE-14E0-4BCE-8777-FEE79DCEFDFA}">
            <xm:f>$I497=DADOS!$AE$4</xm:f>
            <x14:dxf>
              <font>
                <b/>
                <i val="0"/>
                <color theme="0"/>
              </font>
              <fill>
                <patternFill>
                  <bgColor theme="8"/>
                </patternFill>
              </fill>
            </x14:dxf>
          </x14:cfRule>
          <x14:cfRule type="expression" priority="332" stopIfTrue="1" id="{2F5AF939-B841-4932-9B3F-30AFD9EDA7F1}">
            <xm:f>$I497=DADOS!$AE$5</xm:f>
            <x14:dxf>
              <font>
                <b/>
                <i val="0"/>
              </font>
              <fill>
                <patternFill>
                  <bgColor theme="8" tint="0.39994506668294322"/>
                </patternFill>
              </fill>
            </x14:dxf>
          </x14:cfRule>
          <x14:cfRule type="expression" priority="333" stopIfTrue="1" id="{5BC325A6-2E6B-40B5-9285-4D20E735688F}">
            <xm:f>$I497=DADOS!$AE$6</xm:f>
            <x14:dxf>
              <font>
                <b/>
                <i val="0"/>
              </font>
              <fill>
                <patternFill>
                  <bgColor theme="8" tint="0.59996337778862885"/>
                </patternFill>
              </fill>
            </x14:dxf>
          </x14:cfRule>
          <x14:cfRule type="expression" priority="334" stopIfTrue="1" id="{E17C5BF7-0D00-4DDB-8D80-397DB2723302}">
            <xm:f>$I497=DADOS!$AE$7</xm:f>
            <x14:dxf>
              <font>
                <b/>
                <i val="0"/>
              </font>
              <fill>
                <patternFill>
                  <bgColor theme="8" tint="0.79998168889431442"/>
                </patternFill>
              </fill>
            </x14:dxf>
          </x14:cfRule>
          <x14:cfRule type="expression" priority="335" stopIfTrue="1" id="{0C750E4F-CE38-474A-B1DD-7E3BA9E8408C}">
            <xm:f>$I497=DADOS!$AE$8</xm:f>
            <x14:dxf>
              <font>
                <color theme="8" tint="-0.24994659260841701"/>
              </font>
              <fill>
                <patternFill>
                  <bgColor theme="0"/>
                </patternFill>
              </fill>
              <border>
                <bottom style="thin">
                  <color rgb="FF0070C0"/>
                </bottom>
                <vertical/>
                <horizontal/>
              </border>
            </x14:dxf>
          </x14:cfRule>
          <x14:cfRule type="expression" priority="336" stopIfTrue="1" id="{267CD2E0-1098-4FAF-8EBD-F775E6530315}">
            <xm:f>$I497=DADOS!$AE$9</xm:f>
            <x14:dxf>
              <font>
                <b/>
                <i val="0"/>
                <color theme="0"/>
              </font>
              <fill>
                <patternFill>
                  <bgColor theme="8"/>
                </patternFill>
              </fill>
            </x14:dxf>
          </x14:cfRule>
          <xm:sqref>U497</xm:sqref>
        </x14:conditionalFormatting>
        <x14:conditionalFormatting xmlns:xm="http://schemas.microsoft.com/office/excel/2006/main">
          <x14:cfRule type="expression" priority="324" stopIfTrue="1" id="{5B6F66FC-13C6-44B4-9890-658498E523F9}">
            <xm:f>$I497=DADOS!$AE$4</xm:f>
            <x14:dxf>
              <font>
                <b/>
                <i val="0"/>
                <color theme="0"/>
              </font>
              <fill>
                <patternFill>
                  <bgColor theme="8"/>
                </patternFill>
              </fill>
            </x14:dxf>
          </x14:cfRule>
          <x14:cfRule type="expression" priority="325" stopIfTrue="1" id="{FC4BAE55-9ED8-4779-AC9A-671A968912FB}">
            <xm:f>$I497=DADOS!$AE$5</xm:f>
            <x14:dxf>
              <font>
                <b/>
                <i val="0"/>
              </font>
              <fill>
                <patternFill>
                  <bgColor theme="8" tint="0.39994506668294322"/>
                </patternFill>
              </fill>
            </x14:dxf>
          </x14:cfRule>
          <x14:cfRule type="expression" priority="326" stopIfTrue="1" id="{02E41025-5D6C-462A-9A28-70D400D1CF43}">
            <xm:f>$I497=DADOS!$AE$6</xm:f>
            <x14:dxf>
              <font>
                <b/>
                <i val="0"/>
              </font>
              <fill>
                <patternFill>
                  <bgColor theme="8" tint="0.59996337778862885"/>
                </patternFill>
              </fill>
            </x14:dxf>
          </x14:cfRule>
          <x14:cfRule type="expression" priority="327" stopIfTrue="1" id="{C847B1BE-FCEA-43CB-8B6F-97CAF445D270}">
            <xm:f>$I497=DADOS!$AE$7</xm:f>
            <x14:dxf>
              <font>
                <b/>
                <i val="0"/>
              </font>
              <fill>
                <patternFill>
                  <bgColor theme="8" tint="0.79998168889431442"/>
                </patternFill>
              </fill>
            </x14:dxf>
          </x14:cfRule>
          <x14:cfRule type="expression" priority="328" stopIfTrue="1" id="{425DBAA8-9BBA-411F-91E1-FB7E990BBAD0}">
            <xm:f>$I497=DADOS!$AE$8</xm:f>
            <x14:dxf>
              <font>
                <color theme="8" tint="-0.24994659260841701"/>
              </font>
              <fill>
                <patternFill>
                  <bgColor theme="0"/>
                </patternFill>
              </fill>
              <border>
                <bottom style="thin">
                  <color rgb="FF0070C0"/>
                </bottom>
                <vertical/>
                <horizontal/>
              </border>
            </x14:dxf>
          </x14:cfRule>
          <x14:cfRule type="expression" priority="329" stopIfTrue="1" id="{ED3FC281-667A-48B7-A039-32383AF8EDCC}">
            <xm:f>$I497=DADOS!$AE$9</xm:f>
            <x14:dxf>
              <font>
                <b/>
                <i val="0"/>
                <color theme="0"/>
              </font>
              <fill>
                <patternFill>
                  <bgColor theme="8"/>
                </patternFill>
              </fill>
            </x14:dxf>
          </x14:cfRule>
          <xm:sqref>L497</xm:sqref>
        </x14:conditionalFormatting>
        <x14:conditionalFormatting xmlns:xm="http://schemas.microsoft.com/office/excel/2006/main">
          <x14:cfRule type="expression" priority="317" stopIfTrue="1" id="{4D3E1294-593C-489F-9FCE-EB758FDC432E}">
            <xm:f>$I497=DADOS!$AE$4</xm:f>
            <x14:dxf>
              <font>
                <b/>
                <i val="0"/>
                <color theme="0"/>
              </font>
              <fill>
                <patternFill>
                  <bgColor theme="8"/>
                </patternFill>
              </fill>
            </x14:dxf>
          </x14:cfRule>
          <x14:cfRule type="expression" priority="318" stopIfTrue="1" id="{C32D45F9-1F69-4943-A9AF-47D9CC522828}">
            <xm:f>$I497=DADOS!$AE$5</xm:f>
            <x14:dxf>
              <font>
                <b/>
                <i val="0"/>
              </font>
              <fill>
                <patternFill>
                  <bgColor theme="8" tint="0.39994506668294322"/>
                </patternFill>
              </fill>
            </x14:dxf>
          </x14:cfRule>
          <x14:cfRule type="expression" priority="319" stopIfTrue="1" id="{50B83082-3247-4AF7-9BA9-0CB8537327EE}">
            <xm:f>$I497=DADOS!$AE$6</xm:f>
            <x14:dxf>
              <font>
                <b/>
                <i val="0"/>
              </font>
              <fill>
                <patternFill>
                  <bgColor theme="8" tint="0.59996337778862885"/>
                </patternFill>
              </fill>
            </x14:dxf>
          </x14:cfRule>
          <x14:cfRule type="expression" priority="320" stopIfTrue="1" id="{F321FB48-8E16-4E68-8DF7-17AE9126FD1C}">
            <xm:f>$I497=DADOS!$AE$7</xm:f>
            <x14:dxf>
              <font>
                <b/>
                <i val="0"/>
              </font>
              <fill>
                <patternFill>
                  <bgColor theme="8" tint="0.79998168889431442"/>
                </patternFill>
              </fill>
            </x14:dxf>
          </x14:cfRule>
          <x14:cfRule type="expression" priority="321" stopIfTrue="1" id="{FC5A6295-0990-438C-A829-9A616BBECF54}">
            <xm:f>$I497=DADOS!$AE$8</xm:f>
            <x14:dxf>
              <font>
                <color theme="8" tint="-0.24994659260841701"/>
              </font>
              <fill>
                <patternFill>
                  <bgColor theme="0"/>
                </patternFill>
              </fill>
              <border>
                <bottom style="thin">
                  <color rgb="FF0070C0"/>
                </bottom>
                <vertical/>
                <horizontal/>
              </border>
            </x14:dxf>
          </x14:cfRule>
          <x14:cfRule type="expression" priority="322" stopIfTrue="1" id="{9B1BFE42-15F1-4ABA-9D47-10B229848B3F}">
            <xm:f>$I497=DADOS!$AE$9</xm:f>
            <x14:dxf>
              <font>
                <b/>
                <i val="0"/>
                <color theme="0"/>
              </font>
              <fill>
                <patternFill>
                  <bgColor theme="8"/>
                </patternFill>
              </fill>
            </x14:dxf>
          </x14:cfRule>
          <xm:sqref>M497:N497</xm:sqref>
        </x14:conditionalFormatting>
        <x14:conditionalFormatting xmlns:xm="http://schemas.microsoft.com/office/excel/2006/main">
          <x14:cfRule type="expression" priority="310" stopIfTrue="1" id="{494A5AC2-E0DD-4C26-B622-335FBE32123C}">
            <xm:f>$I455=DADOS!$AE$4</xm:f>
            <x14:dxf>
              <font>
                <b/>
                <i val="0"/>
                <color theme="0"/>
              </font>
              <fill>
                <patternFill>
                  <bgColor theme="8"/>
                </patternFill>
              </fill>
            </x14:dxf>
          </x14:cfRule>
          <x14:cfRule type="expression" priority="311" stopIfTrue="1" id="{3C9E2458-D12D-49E7-8BB3-30048F0BD356}">
            <xm:f>$I455=DADOS!$AE$5</xm:f>
            <x14:dxf>
              <font>
                <b/>
                <i val="0"/>
              </font>
              <fill>
                <patternFill>
                  <bgColor theme="8" tint="0.39994506668294322"/>
                </patternFill>
              </fill>
            </x14:dxf>
          </x14:cfRule>
          <x14:cfRule type="expression" priority="312" stopIfTrue="1" id="{2BF55F0B-BE61-47B6-8395-1B6818CA52E3}">
            <xm:f>$I455=DADOS!$AE$6</xm:f>
            <x14:dxf>
              <font>
                <b/>
                <i val="0"/>
              </font>
              <fill>
                <patternFill>
                  <bgColor theme="8" tint="0.59996337778862885"/>
                </patternFill>
              </fill>
            </x14:dxf>
          </x14:cfRule>
          <x14:cfRule type="expression" priority="313" stopIfTrue="1" id="{44FCD437-14C9-4717-869B-C2C715F82000}">
            <xm:f>$I455=DADOS!$AE$7</xm:f>
            <x14:dxf>
              <font>
                <b/>
                <i val="0"/>
              </font>
              <fill>
                <patternFill>
                  <bgColor theme="8" tint="0.79998168889431442"/>
                </patternFill>
              </fill>
            </x14:dxf>
          </x14:cfRule>
          <x14:cfRule type="expression" priority="314" stopIfTrue="1" id="{E22788AB-68DA-464E-AC73-AA50552ADEB8}">
            <xm:f>$I455=DADOS!$AE$8</xm:f>
            <x14:dxf>
              <font>
                <color theme="8" tint="-0.24994659260841701"/>
              </font>
              <fill>
                <patternFill>
                  <bgColor theme="0"/>
                </patternFill>
              </fill>
              <border>
                <bottom style="thin">
                  <color rgb="FF0070C0"/>
                </bottom>
                <vertical/>
                <horizontal/>
              </border>
            </x14:dxf>
          </x14:cfRule>
          <x14:cfRule type="expression" priority="315" stopIfTrue="1" id="{C5C61992-E9D6-46C9-8EA1-A9B3D01CDF7D}">
            <xm:f>$I455=DADOS!$AE$9</xm:f>
            <x14:dxf>
              <font>
                <b/>
                <i val="0"/>
                <color theme="0"/>
              </font>
              <fill>
                <patternFill>
                  <bgColor theme="8"/>
                </patternFill>
              </fill>
            </x14:dxf>
          </x14:cfRule>
          <xm:sqref>L455:L464</xm:sqref>
        </x14:conditionalFormatting>
        <x14:conditionalFormatting xmlns:xm="http://schemas.microsoft.com/office/excel/2006/main">
          <x14:cfRule type="expression" priority="303" stopIfTrue="1" id="{FBD6E270-36AC-4D9E-8C8A-FF2C93ED1BCE}">
            <xm:f>$I455=DADOS!$AE$4</xm:f>
            <x14:dxf>
              <font>
                <b/>
                <i val="0"/>
                <color theme="0"/>
              </font>
              <fill>
                <patternFill>
                  <bgColor theme="8"/>
                </patternFill>
              </fill>
            </x14:dxf>
          </x14:cfRule>
          <x14:cfRule type="expression" priority="304" stopIfTrue="1" id="{B29E6F2C-E4CC-4F98-A04F-3C4C7D52FFDF}">
            <xm:f>$I455=DADOS!$AE$5</xm:f>
            <x14:dxf>
              <font>
                <b/>
                <i val="0"/>
              </font>
              <fill>
                <patternFill>
                  <bgColor theme="8" tint="0.39994506668294322"/>
                </patternFill>
              </fill>
            </x14:dxf>
          </x14:cfRule>
          <x14:cfRule type="expression" priority="305" stopIfTrue="1" id="{231A0A35-047D-4E54-9927-671C34342FCD}">
            <xm:f>$I455=DADOS!$AE$6</xm:f>
            <x14:dxf>
              <font>
                <b/>
                <i val="0"/>
              </font>
              <fill>
                <patternFill>
                  <bgColor theme="8" tint="0.59996337778862885"/>
                </patternFill>
              </fill>
            </x14:dxf>
          </x14:cfRule>
          <x14:cfRule type="expression" priority="306" stopIfTrue="1" id="{65416843-B5AA-42AD-A976-28F1846542A2}">
            <xm:f>$I455=DADOS!$AE$7</xm:f>
            <x14:dxf>
              <font>
                <b/>
                <i val="0"/>
              </font>
              <fill>
                <patternFill>
                  <bgColor theme="8" tint="0.79998168889431442"/>
                </patternFill>
              </fill>
            </x14:dxf>
          </x14:cfRule>
          <x14:cfRule type="expression" priority="307" stopIfTrue="1" id="{D40C8174-0FC8-4D08-BC26-A5B949D55653}">
            <xm:f>$I455=DADOS!$AE$8</xm:f>
            <x14:dxf>
              <font>
                <color theme="8" tint="-0.24994659260841701"/>
              </font>
              <fill>
                <patternFill>
                  <bgColor theme="0"/>
                </patternFill>
              </fill>
              <border>
                <bottom style="thin">
                  <color rgb="FF0070C0"/>
                </bottom>
                <vertical/>
                <horizontal/>
              </border>
            </x14:dxf>
          </x14:cfRule>
          <x14:cfRule type="expression" priority="308" stopIfTrue="1" id="{B68AFCE4-3871-43F2-8D3B-9BEA10F66AFD}">
            <xm:f>$I455=DADOS!$AE$9</xm:f>
            <x14:dxf>
              <font>
                <b/>
                <i val="0"/>
                <color theme="0"/>
              </font>
              <fill>
                <patternFill>
                  <bgColor theme="8"/>
                </patternFill>
              </fill>
            </x14:dxf>
          </x14:cfRule>
          <xm:sqref>M455:N464</xm:sqref>
        </x14:conditionalFormatting>
        <x14:conditionalFormatting xmlns:xm="http://schemas.microsoft.com/office/excel/2006/main">
          <x14:cfRule type="expression" priority="296" stopIfTrue="1" id="{7629EFCB-BD36-482E-8FF5-B34EC7F8D3A4}">
            <xm:f>$I410=DADOS!$AE$4</xm:f>
            <x14:dxf>
              <font>
                <b/>
                <i val="0"/>
                <color theme="0"/>
              </font>
              <fill>
                <patternFill>
                  <bgColor theme="8"/>
                </patternFill>
              </fill>
            </x14:dxf>
          </x14:cfRule>
          <x14:cfRule type="expression" priority="297" stopIfTrue="1" id="{AC3F100B-ECC0-473E-AE6A-F93AF465CCA8}">
            <xm:f>$I410=DADOS!$AE$5</xm:f>
            <x14:dxf>
              <font>
                <b/>
                <i val="0"/>
              </font>
              <fill>
                <patternFill>
                  <bgColor theme="8" tint="0.39994506668294322"/>
                </patternFill>
              </fill>
            </x14:dxf>
          </x14:cfRule>
          <x14:cfRule type="expression" priority="298" stopIfTrue="1" id="{0F408C14-ED09-4526-ABF4-A90031B9FBD1}">
            <xm:f>$I410=DADOS!$AE$6</xm:f>
            <x14:dxf>
              <font>
                <b/>
                <i val="0"/>
              </font>
              <fill>
                <patternFill>
                  <bgColor theme="8" tint="0.59996337778862885"/>
                </patternFill>
              </fill>
            </x14:dxf>
          </x14:cfRule>
          <x14:cfRule type="expression" priority="299" stopIfTrue="1" id="{26F7E444-7652-487D-9E6E-68FD2FB87CD3}">
            <xm:f>$I410=DADOS!$AE$7</xm:f>
            <x14:dxf>
              <font>
                <b/>
                <i val="0"/>
              </font>
              <fill>
                <patternFill>
                  <bgColor theme="8" tint="0.79998168889431442"/>
                </patternFill>
              </fill>
            </x14:dxf>
          </x14:cfRule>
          <x14:cfRule type="expression" priority="300" stopIfTrue="1" id="{8E5FC372-959D-4DAB-978B-DFA7DABD5C56}">
            <xm:f>$I410=DADOS!$AE$8</xm:f>
            <x14:dxf>
              <font>
                <color theme="8" tint="-0.24994659260841701"/>
              </font>
              <fill>
                <patternFill>
                  <bgColor theme="0"/>
                </patternFill>
              </fill>
              <border>
                <bottom style="thin">
                  <color rgb="FF0070C0"/>
                </bottom>
                <vertical/>
                <horizontal/>
              </border>
            </x14:dxf>
          </x14:cfRule>
          <x14:cfRule type="expression" priority="301" stopIfTrue="1" id="{C5B3EA18-8DE5-46DB-8CE2-1552D8521C3D}">
            <xm:f>$I410=DADOS!$AE$9</xm:f>
            <x14:dxf>
              <font>
                <b/>
                <i val="0"/>
                <color theme="0"/>
              </font>
              <fill>
                <patternFill>
                  <bgColor theme="8"/>
                </patternFill>
              </fill>
            </x14:dxf>
          </x14:cfRule>
          <xm:sqref>L410:L416 L418:L430</xm:sqref>
        </x14:conditionalFormatting>
        <x14:conditionalFormatting xmlns:xm="http://schemas.microsoft.com/office/excel/2006/main">
          <x14:cfRule type="expression" priority="170" stopIfTrue="1" id="{EE4F9C75-BF5E-4495-9F30-58CBF6E977A1}">
            <xm:f>$I433=DADOS!$AE$4</xm:f>
            <x14:dxf>
              <font>
                <b/>
                <i val="0"/>
                <color theme="0"/>
              </font>
              <fill>
                <patternFill>
                  <bgColor theme="8"/>
                </patternFill>
              </fill>
            </x14:dxf>
          </x14:cfRule>
          <x14:cfRule type="expression" priority="171" stopIfTrue="1" id="{5C807F41-FBBE-413F-8E0D-582B1F263356}">
            <xm:f>$I433=DADOS!$AE$5</xm:f>
            <x14:dxf>
              <font>
                <b/>
                <i val="0"/>
              </font>
              <fill>
                <patternFill>
                  <bgColor theme="8" tint="0.39994506668294322"/>
                </patternFill>
              </fill>
            </x14:dxf>
          </x14:cfRule>
          <x14:cfRule type="expression" priority="172" stopIfTrue="1" id="{ABFFA17B-9D4E-45D7-B55B-DBD910261884}">
            <xm:f>$I433=DADOS!$AE$6</xm:f>
            <x14:dxf>
              <font>
                <b/>
                <i val="0"/>
              </font>
              <fill>
                <patternFill>
                  <bgColor theme="8" tint="0.59996337778862885"/>
                </patternFill>
              </fill>
            </x14:dxf>
          </x14:cfRule>
          <x14:cfRule type="expression" priority="173" stopIfTrue="1" id="{4CB6D865-655E-44F3-9646-39688400A818}">
            <xm:f>$I433=DADOS!$AE$7</xm:f>
            <x14:dxf>
              <font>
                <b/>
                <i val="0"/>
              </font>
              <fill>
                <patternFill>
                  <bgColor theme="8" tint="0.79998168889431442"/>
                </patternFill>
              </fill>
            </x14:dxf>
          </x14:cfRule>
          <x14:cfRule type="expression" priority="174" stopIfTrue="1" id="{E1311712-3293-4E30-A3C0-0321DD32121C}">
            <xm:f>$I433=DADOS!$AE$8</xm:f>
            <x14:dxf>
              <font>
                <color theme="8" tint="-0.24994659260841701"/>
              </font>
              <fill>
                <patternFill>
                  <bgColor theme="0"/>
                </patternFill>
              </fill>
              <border>
                <bottom style="thin">
                  <color rgb="FF0070C0"/>
                </bottom>
                <vertical/>
                <horizontal/>
              </border>
            </x14:dxf>
          </x14:cfRule>
          <x14:cfRule type="expression" priority="175" stopIfTrue="1" id="{BC5601D1-CFF6-41D6-843A-E80C69BBFE7A}">
            <xm:f>$I433=DADOS!$AE$9</xm:f>
            <x14:dxf>
              <font>
                <b/>
                <i val="0"/>
                <color theme="0"/>
              </font>
              <fill>
                <patternFill>
                  <bgColor theme="8"/>
                </patternFill>
              </fill>
            </x14:dxf>
          </x14:cfRule>
          <xm:sqref>M433:N433</xm:sqref>
        </x14:conditionalFormatting>
        <x14:conditionalFormatting xmlns:xm="http://schemas.microsoft.com/office/excel/2006/main">
          <x14:cfRule type="expression" priority="289" stopIfTrue="1" id="{EBC12E21-0416-4F7D-B01C-A6F73FFD06CF}">
            <xm:f>$I404=DADOS!$AE$4</xm:f>
            <x14:dxf>
              <font>
                <b/>
                <i val="0"/>
                <color theme="0"/>
              </font>
              <fill>
                <patternFill>
                  <bgColor theme="8"/>
                </patternFill>
              </fill>
            </x14:dxf>
          </x14:cfRule>
          <x14:cfRule type="expression" priority="290" stopIfTrue="1" id="{4CEDD9DF-1241-4F8A-8D5A-2DA0A27E77C1}">
            <xm:f>$I404=DADOS!$AE$5</xm:f>
            <x14:dxf>
              <font>
                <b/>
                <i val="0"/>
              </font>
              <fill>
                <patternFill>
                  <bgColor theme="8" tint="0.39994506668294322"/>
                </patternFill>
              </fill>
            </x14:dxf>
          </x14:cfRule>
          <x14:cfRule type="expression" priority="291" stopIfTrue="1" id="{9A3B4F56-6E85-43F4-8E9E-34652EA518DD}">
            <xm:f>$I404=DADOS!$AE$6</xm:f>
            <x14:dxf>
              <font>
                <b/>
                <i val="0"/>
              </font>
              <fill>
                <patternFill>
                  <bgColor theme="8" tint="0.59996337778862885"/>
                </patternFill>
              </fill>
            </x14:dxf>
          </x14:cfRule>
          <x14:cfRule type="expression" priority="292" stopIfTrue="1" id="{825CD5F7-DCC7-4A18-8CF7-5319244004B4}">
            <xm:f>$I404=DADOS!$AE$7</xm:f>
            <x14:dxf>
              <font>
                <b/>
                <i val="0"/>
              </font>
              <fill>
                <patternFill>
                  <bgColor theme="8" tint="0.79998168889431442"/>
                </patternFill>
              </fill>
            </x14:dxf>
          </x14:cfRule>
          <x14:cfRule type="expression" priority="293" stopIfTrue="1" id="{0BA94CC4-F047-4989-B131-B664F7C94F21}">
            <xm:f>$I404=DADOS!$AE$8</xm:f>
            <x14:dxf>
              <font>
                <color theme="8" tint="-0.24994659260841701"/>
              </font>
              <fill>
                <patternFill>
                  <bgColor theme="0"/>
                </patternFill>
              </fill>
              <border>
                <bottom style="thin">
                  <color rgb="FF0070C0"/>
                </bottom>
                <vertical/>
                <horizontal/>
              </border>
            </x14:dxf>
          </x14:cfRule>
          <x14:cfRule type="expression" priority="294" stopIfTrue="1" id="{C19375A7-5000-472A-B4A6-56C71C8F611E}">
            <xm:f>$I404=DADOS!$AE$9</xm:f>
            <x14:dxf>
              <font>
                <b/>
                <i val="0"/>
                <color theme="0"/>
              </font>
              <fill>
                <patternFill>
                  <bgColor theme="8"/>
                </patternFill>
              </fill>
            </x14:dxf>
          </x14:cfRule>
          <xm:sqref>M404:N404 M414:N415 M418:N419 M426:N426 M429:N429 M409:N411 M406:N407</xm:sqref>
        </x14:conditionalFormatting>
        <x14:conditionalFormatting xmlns:xm="http://schemas.microsoft.com/office/excel/2006/main">
          <x14:cfRule type="expression" priority="282" stopIfTrue="1" id="{36BA9A06-78A7-468F-8DBB-24C583BF620D}">
            <xm:f>$I412=DADOS!$AE$4</xm:f>
            <x14:dxf>
              <font>
                <b/>
                <i val="0"/>
                <color theme="0"/>
              </font>
              <fill>
                <patternFill>
                  <bgColor theme="8"/>
                </patternFill>
              </fill>
            </x14:dxf>
          </x14:cfRule>
          <x14:cfRule type="expression" priority="283" stopIfTrue="1" id="{7E2CCEFD-266E-462E-B53B-362E05D6BB11}">
            <xm:f>$I412=DADOS!$AE$5</xm:f>
            <x14:dxf>
              <font>
                <b/>
                <i val="0"/>
              </font>
              <fill>
                <patternFill>
                  <bgColor theme="8" tint="0.39994506668294322"/>
                </patternFill>
              </fill>
            </x14:dxf>
          </x14:cfRule>
          <x14:cfRule type="expression" priority="284" stopIfTrue="1" id="{403A20C5-38FC-46EA-B90E-E6A19374B256}">
            <xm:f>$I412=DADOS!$AE$6</xm:f>
            <x14:dxf>
              <font>
                <b/>
                <i val="0"/>
              </font>
              <fill>
                <patternFill>
                  <bgColor theme="8" tint="0.59996337778862885"/>
                </patternFill>
              </fill>
            </x14:dxf>
          </x14:cfRule>
          <x14:cfRule type="expression" priority="285" stopIfTrue="1" id="{DF1ABD51-F61E-4674-9E87-9F8E955F4CC2}">
            <xm:f>$I412=DADOS!$AE$7</xm:f>
            <x14:dxf>
              <font>
                <b/>
                <i val="0"/>
              </font>
              <fill>
                <patternFill>
                  <bgColor theme="8" tint="0.79998168889431442"/>
                </patternFill>
              </fill>
            </x14:dxf>
          </x14:cfRule>
          <x14:cfRule type="expression" priority="286" stopIfTrue="1" id="{78D5958D-4E13-474C-B6DA-A0F4CCF0D45E}">
            <xm:f>$I412=DADOS!$AE$8</xm:f>
            <x14:dxf>
              <font>
                <color theme="8" tint="-0.24994659260841701"/>
              </font>
              <fill>
                <patternFill>
                  <bgColor theme="0"/>
                </patternFill>
              </fill>
              <border>
                <bottom style="thin">
                  <color rgb="FF0070C0"/>
                </bottom>
                <vertical/>
                <horizontal/>
              </border>
            </x14:dxf>
          </x14:cfRule>
          <x14:cfRule type="expression" priority="287" stopIfTrue="1" id="{86F43D2E-1566-42C3-9BB4-E38C556CFF9B}">
            <xm:f>$I412=DADOS!$AE$9</xm:f>
            <x14:dxf>
              <font>
                <b/>
                <i val="0"/>
                <color theme="0"/>
              </font>
              <fill>
                <patternFill>
                  <bgColor theme="8"/>
                </patternFill>
              </fill>
            </x14:dxf>
          </x14:cfRule>
          <xm:sqref>M412:N413</xm:sqref>
        </x14:conditionalFormatting>
        <x14:conditionalFormatting xmlns:xm="http://schemas.microsoft.com/office/excel/2006/main">
          <x14:cfRule type="expression" priority="275" stopIfTrue="1" id="{6B0223E3-0B06-4694-BD09-4947BBD67924}">
            <xm:f>$I416=DADOS!$AE$4</xm:f>
            <x14:dxf>
              <font>
                <b/>
                <i val="0"/>
                <color theme="0"/>
              </font>
              <fill>
                <patternFill>
                  <bgColor theme="8"/>
                </patternFill>
              </fill>
            </x14:dxf>
          </x14:cfRule>
          <x14:cfRule type="expression" priority="276" stopIfTrue="1" id="{7712BDFC-F561-4A4F-B735-641B543C998C}">
            <xm:f>$I416=DADOS!$AE$5</xm:f>
            <x14:dxf>
              <font>
                <b/>
                <i val="0"/>
              </font>
              <fill>
                <patternFill>
                  <bgColor theme="8" tint="0.39994506668294322"/>
                </patternFill>
              </fill>
            </x14:dxf>
          </x14:cfRule>
          <x14:cfRule type="expression" priority="277" stopIfTrue="1" id="{3B71AF37-0D1B-43FB-91B5-69CB457C7083}">
            <xm:f>$I416=DADOS!$AE$6</xm:f>
            <x14:dxf>
              <font>
                <b/>
                <i val="0"/>
              </font>
              <fill>
                <patternFill>
                  <bgColor theme="8" tint="0.59996337778862885"/>
                </patternFill>
              </fill>
            </x14:dxf>
          </x14:cfRule>
          <x14:cfRule type="expression" priority="278" stopIfTrue="1" id="{00284E8F-2AF6-4BEA-9B7F-0293264FD865}">
            <xm:f>$I416=DADOS!$AE$7</xm:f>
            <x14:dxf>
              <font>
                <b/>
                <i val="0"/>
              </font>
              <fill>
                <patternFill>
                  <bgColor theme="8" tint="0.79998168889431442"/>
                </patternFill>
              </fill>
            </x14:dxf>
          </x14:cfRule>
          <x14:cfRule type="expression" priority="279" stopIfTrue="1" id="{6EC029B3-3A93-43BB-B788-F029A356EF23}">
            <xm:f>$I416=DADOS!$AE$8</xm:f>
            <x14:dxf>
              <font>
                <color theme="8" tint="-0.24994659260841701"/>
              </font>
              <fill>
                <patternFill>
                  <bgColor theme="0"/>
                </patternFill>
              </fill>
              <border>
                <bottom style="thin">
                  <color rgb="FF0070C0"/>
                </bottom>
                <vertical/>
                <horizontal/>
              </border>
            </x14:dxf>
          </x14:cfRule>
          <x14:cfRule type="expression" priority="280" stopIfTrue="1" id="{5FB4CB19-2524-4FC2-A57E-977F70C99AC2}">
            <xm:f>$I416=DADOS!$AE$9</xm:f>
            <x14:dxf>
              <font>
                <b/>
                <i val="0"/>
                <color theme="0"/>
              </font>
              <fill>
                <patternFill>
                  <bgColor theme="8"/>
                </patternFill>
              </fill>
            </x14:dxf>
          </x14:cfRule>
          <xm:sqref>M416:N416</xm:sqref>
        </x14:conditionalFormatting>
        <x14:conditionalFormatting xmlns:xm="http://schemas.microsoft.com/office/excel/2006/main">
          <x14:cfRule type="expression" priority="268" stopIfTrue="1" id="{A6F97504-2525-470D-AF51-3BD39D1076BB}">
            <xm:f>$I420=DADOS!$AE$4</xm:f>
            <x14:dxf>
              <font>
                <b/>
                <i val="0"/>
                <color theme="0"/>
              </font>
              <fill>
                <patternFill>
                  <bgColor theme="8"/>
                </patternFill>
              </fill>
            </x14:dxf>
          </x14:cfRule>
          <x14:cfRule type="expression" priority="269" stopIfTrue="1" id="{DD3DE75A-6E61-40FA-94DB-4C61CB715B6B}">
            <xm:f>$I420=DADOS!$AE$5</xm:f>
            <x14:dxf>
              <font>
                <b/>
                <i val="0"/>
              </font>
              <fill>
                <patternFill>
                  <bgColor theme="8" tint="0.39994506668294322"/>
                </patternFill>
              </fill>
            </x14:dxf>
          </x14:cfRule>
          <x14:cfRule type="expression" priority="270" stopIfTrue="1" id="{6BD0F5D1-63A7-418B-880D-DC2C958EFACA}">
            <xm:f>$I420=DADOS!$AE$6</xm:f>
            <x14:dxf>
              <font>
                <b/>
                <i val="0"/>
              </font>
              <fill>
                <patternFill>
                  <bgColor theme="8" tint="0.59996337778862885"/>
                </patternFill>
              </fill>
            </x14:dxf>
          </x14:cfRule>
          <x14:cfRule type="expression" priority="271" stopIfTrue="1" id="{50562043-E713-43AE-82E9-C1360DF3522A}">
            <xm:f>$I420=DADOS!$AE$7</xm:f>
            <x14:dxf>
              <font>
                <b/>
                <i val="0"/>
              </font>
              <fill>
                <patternFill>
                  <bgColor theme="8" tint="0.79998168889431442"/>
                </patternFill>
              </fill>
            </x14:dxf>
          </x14:cfRule>
          <x14:cfRule type="expression" priority="272" stopIfTrue="1" id="{6956FF23-DDA4-4769-B2FA-9E852EED114A}">
            <xm:f>$I420=DADOS!$AE$8</xm:f>
            <x14:dxf>
              <font>
                <color theme="8" tint="-0.24994659260841701"/>
              </font>
              <fill>
                <patternFill>
                  <bgColor theme="0"/>
                </patternFill>
              </fill>
              <border>
                <bottom style="thin">
                  <color rgb="FF0070C0"/>
                </bottom>
                <vertical/>
                <horizontal/>
              </border>
            </x14:dxf>
          </x14:cfRule>
          <x14:cfRule type="expression" priority="273" stopIfTrue="1" id="{94E06BFE-4F72-4FD6-8A1A-A5F26C2E9DCE}">
            <xm:f>$I420=DADOS!$AE$9</xm:f>
            <x14:dxf>
              <font>
                <b/>
                <i val="0"/>
                <color theme="0"/>
              </font>
              <fill>
                <patternFill>
                  <bgColor theme="8"/>
                </patternFill>
              </fill>
            </x14:dxf>
          </x14:cfRule>
          <xm:sqref>M420:N421</xm:sqref>
        </x14:conditionalFormatting>
        <x14:conditionalFormatting xmlns:xm="http://schemas.microsoft.com/office/excel/2006/main">
          <x14:cfRule type="expression" priority="261" stopIfTrue="1" id="{0A514215-BE82-47BB-A77B-746885AF461C}">
            <xm:f>$I422=DADOS!$AE$4</xm:f>
            <x14:dxf>
              <font>
                <b/>
                <i val="0"/>
                <color theme="0"/>
              </font>
              <fill>
                <patternFill>
                  <bgColor theme="8"/>
                </patternFill>
              </fill>
            </x14:dxf>
          </x14:cfRule>
          <x14:cfRule type="expression" priority="262" stopIfTrue="1" id="{48A94FDA-11D6-47DF-9D43-0DA22AFBAC9B}">
            <xm:f>$I422=DADOS!$AE$5</xm:f>
            <x14:dxf>
              <font>
                <b/>
                <i val="0"/>
              </font>
              <fill>
                <patternFill>
                  <bgColor theme="8" tint="0.39994506668294322"/>
                </patternFill>
              </fill>
            </x14:dxf>
          </x14:cfRule>
          <x14:cfRule type="expression" priority="263" stopIfTrue="1" id="{8ACA227A-C292-4A80-8F19-1D98C297BA7C}">
            <xm:f>$I422=DADOS!$AE$6</xm:f>
            <x14:dxf>
              <font>
                <b/>
                <i val="0"/>
              </font>
              <fill>
                <patternFill>
                  <bgColor theme="8" tint="0.59996337778862885"/>
                </patternFill>
              </fill>
            </x14:dxf>
          </x14:cfRule>
          <x14:cfRule type="expression" priority="264" stopIfTrue="1" id="{8D17BF9B-5257-4093-A8E3-CE7DB2CFB53F}">
            <xm:f>$I422=DADOS!$AE$7</xm:f>
            <x14:dxf>
              <font>
                <b/>
                <i val="0"/>
              </font>
              <fill>
                <patternFill>
                  <bgColor theme="8" tint="0.79998168889431442"/>
                </patternFill>
              </fill>
            </x14:dxf>
          </x14:cfRule>
          <x14:cfRule type="expression" priority="265" stopIfTrue="1" id="{51241EE0-C620-4F14-9C7D-1DC9D76F85E1}">
            <xm:f>$I422=DADOS!$AE$8</xm:f>
            <x14:dxf>
              <font>
                <color theme="8" tint="-0.24994659260841701"/>
              </font>
              <fill>
                <patternFill>
                  <bgColor theme="0"/>
                </patternFill>
              </fill>
              <border>
                <bottom style="thin">
                  <color rgb="FF0070C0"/>
                </bottom>
                <vertical/>
                <horizontal/>
              </border>
            </x14:dxf>
          </x14:cfRule>
          <x14:cfRule type="expression" priority="266" stopIfTrue="1" id="{84CAC2F0-2FF4-4110-A885-0C3A7D746D81}">
            <xm:f>$I422=DADOS!$AE$9</xm:f>
            <x14:dxf>
              <font>
                <b/>
                <i val="0"/>
                <color theme="0"/>
              </font>
              <fill>
                <patternFill>
                  <bgColor theme="8"/>
                </patternFill>
              </fill>
            </x14:dxf>
          </x14:cfRule>
          <xm:sqref>M422:N422</xm:sqref>
        </x14:conditionalFormatting>
        <x14:conditionalFormatting xmlns:xm="http://schemas.microsoft.com/office/excel/2006/main">
          <x14:cfRule type="expression" priority="254" stopIfTrue="1" id="{EA08880B-AEB1-4AFD-8736-37FB7600720E}">
            <xm:f>$I423=DADOS!$AE$4</xm:f>
            <x14:dxf>
              <font>
                <b/>
                <i val="0"/>
                <color theme="0"/>
              </font>
              <fill>
                <patternFill>
                  <bgColor theme="8"/>
                </patternFill>
              </fill>
            </x14:dxf>
          </x14:cfRule>
          <x14:cfRule type="expression" priority="255" stopIfTrue="1" id="{C5F9CDB1-B6E1-4CFA-83A0-9470D25C9863}">
            <xm:f>$I423=DADOS!$AE$5</xm:f>
            <x14:dxf>
              <font>
                <b/>
                <i val="0"/>
              </font>
              <fill>
                <patternFill>
                  <bgColor theme="8" tint="0.39994506668294322"/>
                </patternFill>
              </fill>
            </x14:dxf>
          </x14:cfRule>
          <x14:cfRule type="expression" priority="256" stopIfTrue="1" id="{182324C2-45D2-441B-9AAE-2A6F705ECFA2}">
            <xm:f>$I423=DADOS!$AE$6</xm:f>
            <x14:dxf>
              <font>
                <b/>
                <i val="0"/>
              </font>
              <fill>
                <patternFill>
                  <bgColor theme="8" tint="0.59996337778862885"/>
                </patternFill>
              </fill>
            </x14:dxf>
          </x14:cfRule>
          <x14:cfRule type="expression" priority="257" stopIfTrue="1" id="{F376879B-C107-46EA-8927-EAA8DCF3B61D}">
            <xm:f>$I423=DADOS!$AE$7</xm:f>
            <x14:dxf>
              <font>
                <b/>
                <i val="0"/>
              </font>
              <fill>
                <patternFill>
                  <bgColor theme="8" tint="0.79998168889431442"/>
                </patternFill>
              </fill>
            </x14:dxf>
          </x14:cfRule>
          <x14:cfRule type="expression" priority="258" stopIfTrue="1" id="{649D0C57-D37E-41EE-81C7-4F427500FF2E}">
            <xm:f>$I423=DADOS!$AE$8</xm:f>
            <x14:dxf>
              <font>
                <color theme="8" tint="-0.24994659260841701"/>
              </font>
              <fill>
                <patternFill>
                  <bgColor theme="0"/>
                </patternFill>
              </fill>
              <border>
                <bottom style="thin">
                  <color rgb="FF0070C0"/>
                </bottom>
                <vertical/>
                <horizontal/>
              </border>
            </x14:dxf>
          </x14:cfRule>
          <x14:cfRule type="expression" priority="259" stopIfTrue="1" id="{7C166C43-C900-43B4-92AE-2959BFB21F8D}">
            <xm:f>$I423=DADOS!$AE$9</xm:f>
            <x14:dxf>
              <font>
                <b/>
                <i val="0"/>
                <color theme="0"/>
              </font>
              <fill>
                <patternFill>
                  <bgColor theme="8"/>
                </patternFill>
              </fill>
            </x14:dxf>
          </x14:cfRule>
          <xm:sqref>M423:N424</xm:sqref>
        </x14:conditionalFormatting>
        <x14:conditionalFormatting xmlns:xm="http://schemas.microsoft.com/office/excel/2006/main">
          <x14:cfRule type="expression" priority="247" stopIfTrue="1" id="{B9A320E7-95DD-4484-A81C-681E3EC62D61}">
            <xm:f>$I425=DADOS!$AE$4</xm:f>
            <x14:dxf>
              <font>
                <b/>
                <i val="0"/>
                <color theme="0"/>
              </font>
              <fill>
                <patternFill>
                  <bgColor theme="8"/>
                </patternFill>
              </fill>
            </x14:dxf>
          </x14:cfRule>
          <x14:cfRule type="expression" priority="248" stopIfTrue="1" id="{463F3633-D5C0-4610-A390-8275433D7B4E}">
            <xm:f>$I425=DADOS!$AE$5</xm:f>
            <x14:dxf>
              <font>
                <b/>
                <i val="0"/>
              </font>
              <fill>
                <patternFill>
                  <bgColor theme="8" tint="0.39994506668294322"/>
                </patternFill>
              </fill>
            </x14:dxf>
          </x14:cfRule>
          <x14:cfRule type="expression" priority="249" stopIfTrue="1" id="{A5738D09-C1D2-4BCF-961A-CA2D1DDF2BC9}">
            <xm:f>$I425=DADOS!$AE$6</xm:f>
            <x14:dxf>
              <font>
                <b/>
                <i val="0"/>
              </font>
              <fill>
                <patternFill>
                  <bgColor theme="8" tint="0.59996337778862885"/>
                </patternFill>
              </fill>
            </x14:dxf>
          </x14:cfRule>
          <x14:cfRule type="expression" priority="250" stopIfTrue="1" id="{85E55D2E-9DA8-40D8-B46B-0630E1E9CC17}">
            <xm:f>$I425=DADOS!$AE$7</xm:f>
            <x14:dxf>
              <font>
                <b/>
                <i val="0"/>
              </font>
              <fill>
                <patternFill>
                  <bgColor theme="8" tint="0.79998168889431442"/>
                </patternFill>
              </fill>
            </x14:dxf>
          </x14:cfRule>
          <x14:cfRule type="expression" priority="251" stopIfTrue="1" id="{180EBF25-ADB1-49DC-ACCA-AB9B9969FFCB}">
            <xm:f>$I425=DADOS!$AE$8</xm:f>
            <x14:dxf>
              <font>
                <color theme="8" tint="-0.24994659260841701"/>
              </font>
              <fill>
                <patternFill>
                  <bgColor theme="0"/>
                </patternFill>
              </fill>
              <border>
                <bottom style="thin">
                  <color rgb="FF0070C0"/>
                </bottom>
                <vertical/>
                <horizontal/>
              </border>
            </x14:dxf>
          </x14:cfRule>
          <x14:cfRule type="expression" priority="252" stopIfTrue="1" id="{D613821B-3F43-45D5-9FE2-969839B29810}">
            <xm:f>$I425=DADOS!$AE$9</xm:f>
            <x14:dxf>
              <font>
                <b/>
                <i val="0"/>
                <color theme="0"/>
              </font>
              <fill>
                <patternFill>
                  <bgColor theme="8"/>
                </patternFill>
              </fill>
            </x14:dxf>
          </x14:cfRule>
          <xm:sqref>M425:N425</xm:sqref>
        </x14:conditionalFormatting>
        <x14:conditionalFormatting xmlns:xm="http://schemas.microsoft.com/office/excel/2006/main">
          <x14:cfRule type="expression" priority="240" stopIfTrue="1" id="{8A8836E6-4383-464C-B2BB-6B4C1AE154A5}">
            <xm:f>$I437=DADOS!$AE$4</xm:f>
            <x14:dxf>
              <font>
                <b/>
                <i val="0"/>
                <color theme="0"/>
              </font>
              <fill>
                <patternFill>
                  <bgColor theme="8"/>
                </patternFill>
              </fill>
            </x14:dxf>
          </x14:cfRule>
          <x14:cfRule type="expression" priority="241" stopIfTrue="1" id="{6D2AF7E8-BB5D-440A-AF33-F0E60CCA1B27}">
            <xm:f>$I437=DADOS!$AE$5</xm:f>
            <x14:dxf>
              <font>
                <b/>
                <i val="0"/>
              </font>
              <fill>
                <patternFill>
                  <bgColor theme="8" tint="0.39994506668294322"/>
                </patternFill>
              </fill>
            </x14:dxf>
          </x14:cfRule>
          <x14:cfRule type="expression" priority="242" stopIfTrue="1" id="{7AB0D94C-CCA2-4668-A10F-F1A319062819}">
            <xm:f>$I437=DADOS!$AE$6</xm:f>
            <x14:dxf>
              <font>
                <b/>
                <i val="0"/>
              </font>
              <fill>
                <patternFill>
                  <bgColor theme="8" tint="0.59996337778862885"/>
                </patternFill>
              </fill>
            </x14:dxf>
          </x14:cfRule>
          <x14:cfRule type="expression" priority="243" stopIfTrue="1" id="{7EAECE18-147C-4D50-AB67-11E1B2E60A0D}">
            <xm:f>$I437=DADOS!$AE$7</xm:f>
            <x14:dxf>
              <font>
                <b/>
                <i val="0"/>
              </font>
              <fill>
                <patternFill>
                  <bgColor theme="8" tint="0.79998168889431442"/>
                </patternFill>
              </fill>
            </x14:dxf>
          </x14:cfRule>
          <x14:cfRule type="expression" priority="244" stopIfTrue="1" id="{CFBA6D88-A056-4940-88A4-C048BD780BE9}">
            <xm:f>$I437=DADOS!$AE$8</xm:f>
            <x14:dxf>
              <font>
                <color theme="8" tint="-0.24994659260841701"/>
              </font>
              <fill>
                <patternFill>
                  <bgColor theme="0"/>
                </patternFill>
              </fill>
              <border>
                <bottom style="thin">
                  <color rgb="FF0070C0"/>
                </bottom>
                <vertical/>
                <horizontal/>
              </border>
            </x14:dxf>
          </x14:cfRule>
          <x14:cfRule type="expression" priority="245" stopIfTrue="1" id="{1F508CD8-AA11-478B-A60D-083D7770BB0A}">
            <xm:f>$I437=DADOS!$AE$9</xm:f>
            <x14:dxf>
              <font>
                <b/>
                <i val="0"/>
                <color theme="0"/>
              </font>
              <fill>
                <patternFill>
                  <bgColor theme="8"/>
                </patternFill>
              </fill>
            </x14:dxf>
          </x14:cfRule>
          <xm:sqref>M437:N437</xm:sqref>
        </x14:conditionalFormatting>
        <x14:conditionalFormatting xmlns:xm="http://schemas.microsoft.com/office/excel/2006/main">
          <x14:cfRule type="expression" priority="233" stopIfTrue="1" id="{CD1A1015-DBA1-4EE8-A4A5-B44845B6E442}">
            <xm:f>$I436=DADOS!$AE$4</xm:f>
            <x14:dxf>
              <font>
                <b/>
                <i val="0"/>
                <color theme="0"/>
              </font>
              <fill>
                <patternFill>
                  <bgColor theme="8"/>
                </patternFill>
              </fill>
            </x14:dxf>
          </x14:cfRule>
          <x14:cfRule type="expression" priority="234" stopIfTrue="1" id="{24BEA8D9-5EB1-4F50-9000-D4A9D60637C3}">
            <xm:f>$I436=DADOS!$AE$5</xm:f>
            <x14:dxf>
              <font>
                <b/>
                <i val="0"/>
              </font>
              <fill>
                <patternFill>
                  <bgColor theme="8" tint="0.39994506668294322"/>
                </patternFill>
              </fill>
            </x14:dxf>
          </x14:cfRule>
          <x14:cfRule type="expression" priority="235" stopIfTrue="1" id="{CE4A5CCC-98B6-4892-9AA4-314B442F4C00}">
            <xm:f>$I436=DADOS!$AE$6</xm:f>
            <x14:dxf>
              <font>
                <b/>
                <i val="0"/>
              </font>
              <fill>
                <patternFill>
                  <bgColor theme="8" tint="0.59996337778862885"/>
                </patternFill>
              </fill>
            </x14:dxf>
          </x14:cfRule>
          <x14:cfRule type="expression" priority="236" stopIfTrue="1" id="{D3F3E22D-F71F-42CA-BD8B-BB96BC93985A}">
            <xm:f>$I436=DADOS!$AE$7</xm:f>
            <x14:dxf>
              <font>
                <b/>
                <i val="0"/>
              </font>
              <fill>
                <patternFill>
                  <bgColor theme="8" tint="0.79998168889431442"/>
                </patternFill>
              </fill>
            </x14:dxf>
          </x14:cfRule>
          <x14:cfRule type="expression" priority="237" stopIfTrue="1" id="{3D24D099-2596-45DA-B835-C4B398055E29}">
            <xm:f>$I436=DADOS!$AE$8</xm:f>
            <x14:dxf>
              <font>
                <color theme="8" tint="-0.24994659260841701"/>
              </font>
              <fill>
                <patternFill>
                  <bgColor theme="0"/>
                </patternFill>
              </fill>
              <border>
                <bottom style="thin">
                  <color rgb="FF0070C0"/>
                </bottom>
                <vertical/>
                <horizontal/>
              </border>
            </x14:dxf>
          </x14:cfRule>
          <x14:cfRule type="expression" priority="238" stopIfTrue="1" id="{E97A1D75-EE58-4744-948B-3DECC67974D6}">
            <xm:f>$I436=DADOS!$AE$9</xm:f>
            <x14:dxf>
              <font>
                <b/>
                <i val="0"/>
                <color theme="0"/>
              </font>
              <fill>
                <patternFill>
                  <bgColor theme="8"/>
                </patternFill>
              </fill>
            </x14:dxf>
          </x14:cfRule>
          <xm:sqref>N436</xm:sqref>
        </x14:conditionalFormatting>
        <x14:conditionalFormatting xmlns:xm="http://schemas.microsoft.com/office/excel/2006/main">
          <x14:cfRule type="expression" priority="226" stopIfTrue="1" id="{DF0F4AEB-836C-46F0-A0C5-5AF760968FFD}">
            <xm:f>$I435=DADOS!$AE$4</xm:f>
            <x14:dxf>
              <font>
                <b/>
                <i val="0"/>
                <color theme="0"/>
              </font>
              <fill>
                <patternFill>
                  <bgColor theme="8"/>
                </patternFill>
              </fill>
            </x14:dxf>
          </x14:cfRule>
          <x14:cfRule type="expression" priority="227" stopIfTrue="1" id="{41489054-53BC-465D-BCDA-85445C9CB38C}">
            <xm:f>$I435=DADOS!$AE$5</xm:f>
            <x14:dxf>
              <font>
                <b/>
                <i val="0"/>
              </font>
              <fill>
                <patternFill>
                  <bgColor theme="8" tint="0.39994506668294322"/>
                </patternFill>
              </fill>
            </x14:dxf>
          </x14:cfRule>
          <x14:cfRule type="expression" priority="228" stopIfTrue="1" id="{28647827-F824-462B-98E2-8129117827E5}">
            <xm:f>$I435=DADOS!$AE$6</xm:f>
            <x14:dxf>
              <font>
                <b/>
                <i val="0"/>
              </font>
              <fill>
                <patternFill>
                  <bgColor theme="8" tint="0.59996337778862885"/>
                </patternFill>
              </fill>
            </x14:dxf>
          </x14:cfRule>
          <x14:cfRule type="expression" priority="229" stopIfTrue="1" id="{50CA211F-941B-4A36-AA68-24DA2173F142}">
            <xm:f>$I435=DADOS!$AE$7</xm:f>
            <x14:dxf>
              <font>
                <b/>
                <i val="0"/>
              </font>
              <fill>
                <patternFill>
                  <bgColor theme="8" tint="0.79998168889431442"/>
                </patternFill>
              </fill>
            </x14:dxf>
          </x14:cfRule>
          <x14:cfRule type="expression" priority="230" stopIfTrue="1" id="{7C8CC45D-0692-4724-82A2-A37ED5050304}">
            <xm:f>$I435=DADOS!$AE$8</xm:f>
            <x14:dxf>
              <font>
                <color theme="8" tint="-0.24994659260841701"/>
              </font>
              <fill>
                <patternFill>
                  <bgColor theme="0"/>
                </patternFill>
              </fill>
              <border>
                <bottom style="thin">
                  <color rgb="FF0070C0"/>
                </bottom>
                <vertical/>
                <horizontal/>
              </border>
            </x14:dxf>
          </x14:cfRule>
          <x14:cfRule type="expression" priority="231" stopIfTrue="1" id="{7D545CB0-8546-4CB1-BAC6-FF3309F12F7F}">
            <xm:f>$I435=DADOS!$AE$9</xm:f>
            <x14:dxf>
              <font>
                <b/>
                <i val="0"/>
                <color theme="0"/>
              </font>
              <fill>
                <patternFill>
                  <bgColor theme="8"/>
                </patternFill>
              </fill>
            </x14:dxf>
          </x14:cfRule>
          <xm:sqref>M435:N435</xm:sqref>
        </x14:conditionalFormatting>
        <x14:conditionalFormatting xmlns:xm="http://schemas.microsoft.com/office/excel/2006/main">
          <x14:cfRule type="expression" priority="219" stopIfTrue="1" id="{44964429-1057-47F4-9C68-94D5B042FA85}">
            <xm:f>$I434=DADOS!$AE$4</xm:f>
            <x14:dxf>
              <font>
                <b/>
                <i val="0"/>
                <color theme="0"/>
              </font>
              <fill>
                <patternFill>
                  <bgColor theme="8"/>
                </patternFill>
              </fill>
            </x14:dxf>
          </x14:cfRule>
          <x14:cfRule type="expression" priority="220" stopIfTrue="1" id="{DD3F7828-9199-4E10-8DE2-64914139917B}">
            <xm:f>$I434=DADOS!$AE$5</xm:f>
            <x14:dxf>
              <font>
                <b/>
                <i val="0"/>
              </font>
              <fill>
                <patternFill>
                  <bgColor theme="8" tint="0.39994506668294322"/>
                </patternFill>
              </fill>
            </x14:dxf>
          </x14:cfRule>
          <x14:cfRule type="expression" priority="221" stopIfTrue="1" id="{C8173C2B-997C-480A-8BB6-E32E95093374}">
            <xm:f>$I434=DADOS!$AE$6</xm:f>
            <x14:dxf>
              <font>
                <b/>
                <i val="0"/>
              </font>
              <fill>
                <patternFill>
                  <bgColor theme="8" tint="0.59996337778862885"/>
                </patternFill>
              </fill>
            </x14:dxf>
          </x14:cfRule>
          <x14:cfRule type="expression" priority="222" stopIfTrue="1" id="{E2C14751-C802-4150-B182-317A658A728E}">
            <xm:f>$I434=DADOS!$AE$7</xm:f>
            <x14:dxf>
              <font>
                <b/>
                <i val="0"/>
              </font>
              <fill>
                <patternFill>
                  <bgColor theme="8" tint="0.79998168889431442"/>
                </patternFill>
              </fill>
            </x14:dxf>
          </x14:cfRule>
          <x14:cfRule type="expression" priority="223" stopIfTrue="1" id="{714B9694-6422-4FCD-875D-D93B5B6D6CAC}">
            <xm:f>$I434=DADOS!$AE$8</xm:f>
            <x14:dxf>
              <font>
                <color theme="8" tint="-0.24994659260841701"/>
              </font>
              <fill>
                <patternFill>
                  <bgColor theme="0"/>
                </patternFill>
              </fill>
              <border>
                <bottom style="thin">
                  <color rgb="FF0070C0"/>
                </bottom>
                <vertical/>
                <horizontal/>
              </border>
            </x14:dxf>
          </x14:cfRule>
          <x14:cfRule type="expression" priority="224" stopIfTrue="1" id="{003E206F-A2F3-431A-9706-4C8B56EC02DD}">
            <xm:f>$I434=DADOS!$AE$9</xm:f>
            <x14:dxf>
              <font>
                <b/>
                <i val="0"/>
                <color theme="0"/>
              </font>
              <fill>
                <patternFill>
                  <bgColor theme="8"/>
                </patternFill>
              </fill>
            </x14:dxf>
          </x14:cfRule>
          <xm:sqref>M434:N434</xm:sqref>
        </x14:conditionalFormatting>
        <x14:conditionalFormatting xmlns:xm="http://schemas.microsoft.com/office/excel/2006/main">
          <x14:cfRule type="expression" priority="212" stopIfTrue="1" id="{B84E23E0-A8DC-4947-92CB-04F972597C9B}">
            <xm:f>$I436=DADOS!$AE$4</xm:f>
            <x14:dxf>
              <font>
                <b/>
                <i val="0"/>
                <color theme="0"/>
              </font>
              <fill>
                <patternFill>
                  <bgColor theme="8"/>
                </patternFill>
              </fill>
            </x14:dxf>
          </x14:cfRule>
          <x14:cfRule type="expression" priority="213" stopIfTrue="1" id="{81C2B278-C781-4DA9-BE90-5C536AC8B90F}">
            <xm:f>$I436=DADOS!$AE$5</xm:f>
            <x14:dxf>
              <font>
                <b/>
                <i val="0"/>
              </font>
              <fill>
                <patternFill>
                  <bgColor theme="8" tint="0.39994506668294322"/>
                </patternFill>
              </fill>
            </x14:dxf>
          </x14:cfRule>
          <x14:cfRule type="expression" priority="214" stopIfTrue="1" id="{273D20FF-B34C-47B3-A0D9-56859187B9E5}">
            <xm:f>$I436=DADOS!$AE$6</xm:f>
            <x14:dxf>
              <font>
                <b/>
                <i val="0"/>
              </font>
              <fill>
                <patternFill>
                  <bgColor theme="8" tint="0.59996337778862885"/>
                </patternFill>
              </fill>
            </x14:dxf>
          </x14:cfRule>
          <x14:cfRule type="expression" priority="215" stopIfTrue="1" id="{1D78C330-6B92-41F4-BB76-A4F76CBBE620}">
            <xm:f>$I436=DADOS!$AE$7</xm:f>
            <x14:dxf>
              <font>
                <b/>
                <i val="0"/>
              </font>
              <fill>
                <patternFill>
                  <bgColor theme="8" tint="0.79998168889431442"/>
                </patternFill>
              </fill>
            </x14:dxf>
          </x14:cfRule>
          <x14:cfRule type="expression" priority="216" stopIfTrue="1" id="{B8AD8A9D-63F6-4A43-96B2-610C06C25022}">
            <xm:f>$I436=DADOS!$AE$8</xm:f>
            <x14:dxf>
              <font>
                <color theme="8" tint="-0.24994659260841701"/>
              </font>
              <fill>
                <patternFill>
                  <bgColor theme="0"/>
                </patternFill>
              </fill>
              <border>
                <bottom style="thin">
                  <color rgb="FF0070C0"/>
                </bottom>
                <vertical/>
                <horizontal/>
              </border>
            </x14:dxf>
          </x14:cfRule>
          <x14:cfRule type="expression" priority="217" stopIfTrue="1" id="{1E56D78B-7E0C-42F9-903F-616AB1F24D0C}">
            <xm:f>$I436=DADOS!$AE$9</xm:f>
            <x14:dxf>
              <font>
                <b/>
                <i val="0"/>
                <color theme="0"/>
              </font>
              <fill>
                <patternFill>
                  <bgColor theme="8"/>
                </patternFill>
              </fill>
            </x14:dxf>
          </x14:cfRule>
          <xm:sqref>M436</xm:sqref>
        </x14:conditionalFormatting>
        <x14:conditionalFormatting xmlns:xm="http://schemas.microsoft.com/office/excel/2006/main">
          <x14:cfRule type="expression" priority="205" stopIfTrue="1" id="{6B847CDD-5020-4CD6-8B8B-4ED807E3CB5B}">
            <xm:f>$I430=DADOS!$AE$4</xm:f>
            <x14:dxf>
              <font>
                <b/>
                <i val="0"/>
                <color theme="0"/>
              </font>
              <fill>
                <patternFill>
                  <bgColor theme="8"/>
                </patternFill>
              </fill>
            </x14:dxf>
          </x14:cfRule>
          <x14:cfRule type="expression" priority="206" stopIfTrue="1" id="{62E748BE-6C9F-4444-911E-AAEA35AC5F56}">
            <xm:f>$I430=DADOS!$AE$5</xm:f>
            <x14:dxf>
              <font>
                <b/>
                <i val="0"/>
              </font>
              <fill>
                <patternFill>
                  <bgColor theme="8" tint="0.39994506668294322"/>
                </patternFill>
              </fill>
            </x14:dxf>
          </x14:cfRule>
          <x14:cfRule type="expression" priority="207" stopIfTrue="1" id="{636629E3-74C3-43CC-9215-653DF16DF368}">
            <xm:f>$I430=DADOS!$AE$6</xm:f>
            <x14:dxf>
              <font>
                <b/>
                <i val="0"/>
              </font>
              <fill>
                <patternFill>
                  <bgColor theme="8" tint="0.59996337778862885"/>
                </patternFill>
              </fill>
            </x14:dxf>
          </x14:cfRule>
          <x14:cfRule type="expression" priority="208" stopIfTrue="1" id="{0657D8D3-B713-49F9-A250-7D466C01F35F}">
            <xm:f>$I430=DADOS!$AE$7</xm:f>
            <x14:dxf>
              <font>
                <b/>
                <i val="0"/>
              </font>
              <fill>
                <patternFill>
                  <bgColor theme="8" tint="0.79998168889431442"/>
                </patternFill>
              </fill>
            </x14:dxf>
          </x14:cfRule>
          <x14:cfRule type="expression" priority="209" stopIfTrue="1" id="{23BE71D2-45EC-4F02-A18A-E6D20AF177B1}">
            <xm:f>$I430=DADOS!$AE$8</xm:f>
            <x14:dxf>
              <font>
                <color theme="8" tint="-0.24994659260841701"/>
              </font>
              <fill>
                <patternFill>
                  <bgColor theme="0"/>
                </patternFill>
              </fill>
              <border>
                <bottom style="thin">
                  <color rgb="FF0070C0"/>
                </bottom>
                <vertical/>
                <horizontal/>
              </border>
            </x14:dxf>
          </x14:cfRule>
          <x14:cfRule type="expression" priority="210" stopIfTrue="1" id="{A586988A-4190-4098-8F98-380671A8BC3D}">
            <xm:f>$I430=DADOS!$AE$9</xm:f>
            <x14:dxf>
              <font>
                <b/>
                <i val="0"/>
                <color theme="0"/>
              </font>
              <fill>
                <patternFill>
                  <bgColor theme="8"/>
                </patternFill>
              </fill>
            </x14:dxf>
          </x14:cfRule>
          <xm:sqref>M430:N431</xm:sqref>
        </x14:conditionalFormatting>
        <x14:conditionalFormatting xmlns:xm="http://schemas.microsoft.com/office/excel/2006/main">
          <x14:cfRule type="expression" priority="198" stopIfTrue="1" id="{EBD920FC-0D55-4EBE-9E60-6A4BBEAD4A14}">
            <xm:f>$I427=DADOS!$AE$4</xm:f>
            <x14:dxf>
              <font>
                <b/>
                <i val="0"/>
                <color theme="0"/>
              </font>
              <fill>
                <patternFill>
                  <bgColor theme="8"/>
                </patternFill>
              </fill>
            </x14:dxf>
          </x14:cfRule>
          <x14:cfRule type="expression" priority="199" stopIfTrue="1" id="{70A836FF-E3F1-4D87-A6BD-6A08A0D9F2E7}">
            <xm:f>$I427=DADOS!$AE$5</xm:f>
            <x14:dxf>
              <font>
                <b/>
                <i val="0"/>
              </font>
              <fill>
                <patternFill>
                  <bgColor theme="8" tint="0.39994506668294322"/>
                </patternFill>
              </fill>
            </x14:dxf>
          </x14:cfRule>
          <x14:cfRule type="expression" priority="200" stopIfTrue="1" id="{8312AE86-27EC-4331-981B-3B87A70397CC}">
            <xm:f>$I427=DADOS!$AE$6</xm:f>
            <x14:dxf>
              <font>
                <b/>
                <i val="0"/>
              </font>
              <fill>
                <patternFill>
                  <bgColor theme="8" tint="0.59996337778862885"/>
                </patternFill>
              </fill>
            </x14:dxf>
          </x14:cfRule>
          <x14:cfRule type="expression" priority="201" stopIfTrue="1" id="{A9AB768D-5AD5-46A7-865F-C6487183B6A8}">
            <xm:f>$I427=DADOS!$AE$7</xm:f>
            <x14:dxf>
              <font>
                <b/>
                <i val="0"/>
              </font>
              <fill>
                <patternFill>
                  <bgColor theme="8" tint="0.79998168889431442"/>
                </patternFill>
              </fill>
            </x14:dxf>
          </x14:cfRule>
          <x14:cfRule type="expression" priority="202" stopIfTrue="1" id="{211A71A3-0037-4074-9F98-B7AF9366569B}">
            <xm:f>$I427=DADOS!$AE$8</xm:f>
            <x14:dxf>
              <font>
                <color theme="8" tint="-0.24994659260841701"/>
              </font>
              <fill>
                <patternFill>
                  <bgColor theme="0"/>
                </patternFill>
              </fill>
              <border>
                <bottom style="thin">
                  <color rgb="FF0070C0"/>
                </bottom>
                <vertical/>
                <horizontal/>
              </border>
            </x14:dxf>
          </x14:cfRule>
          <x14:cfRule type="expression" priority="203" stopIfTrue="1" id="{F257A98B-DDAD-4038-BA98-A56343612F99}">
            <xm:f>$I427=DADOS!$AE$9</xm:f>
            <x14:dxf>
              <font>
                <b/>
                <i val="0"/>
                <color theme="0"/>
              </font>
              <fill>
                <patternFill>
                  <bgColor theme="8"/>
                </patternFill>
              </fill>
            </x14:dxf>
          </x14:cfRule>
          <xm:sqref>N427</xm:sqref>
        </x14:conditionalFormatting>
        <x14:conditionalFormatting xmlns:xm="http://schemas.microsoft.com/office/excel/2006/main">
          <x14:cfRule type="expression" priority="191" stopIfTrue="1" id="{03F24784-E54E-4F32-B0A4-F543B3691704}">
            <xm:f>$I428=DADOS!$AE$4</xm:f>
            <x14:dxf>
              <font>
                <b/>
                <i val="0"/>
                <color theme="0"/>
              </font>
              <fill>
                <patternFill>
                  <bgColor theme="8"/>
                </patternFill>
              </fill>
            </x14:dxf>
          </x14:cfRule>
          <x14:cfRule type="expression" priority="192" stopIfTrue="1" id="{43084168-B526-4C74-A957-6A26A247DCE7}">
            <xm:f>$I428=DADOS!$AE$5</xm:f>
            <x14:dxf>
              <font>
                <b/>
                <i val="0"/>
              </font>
              <fill>
                <patternFill>
                  <bgColor theme="8" tint="0.39994506668294322"/>
                </patternFill>
              </fill>
            </x14:dxf>
          </x14:cfRule>
          <x14:cfRule type="expression" priority="193" stopIfTrue="1" id="{FC6F8CA7-A0D2-4704-8B57-1DAAA609B540}">
            <xm:f>$I428=DADOS!$AE$6</xm:f>
            <x14:dxf>
              <font>
                <b/>
                <i val="0"/>
              </font>
              <fill>
                <patternFill>
                  <bgColor theme="8" tint="0.59996337778862885"/>
                </patternFill>
              </fill>
            </x14:dxf>
          </x14:cfRule>
          <x14:cfRule type="expression" priority="194" stopIfTrue="1" id="{F114D484-0CF2-42B8-84CA-26E719303403}">
            <xm:f>$I428=DADOS!$AE$7</xm:f>
            <x14:dxf>
              <font>
                <b/>
                <i val="0"/>
              </font>
              <fill>
                <patternFill>
                  <bgColor theme="8" tint="0.79998168889431442"/>
                </patternFill>
              </fill>
            </x14:dxf>
          </x14:cfRule>
          <x14:cfRule type="expression" priority="195" stopIfTrue="1" id="{025A0951-6052-401E-B375-0FB139B34DF0}">
            <xm:f>$I428=DADOS!$AE$8</xm:f>
            <x14:dxf>
              <font>
                <color theme="8" tint="-0.24994659260841701"/>
              </font>
              <fill>
                <patternFill>
                  <bgColor theme="0"/>
                </patternFill>
              </fill>
              <border>
                <bottom style="thin">
                  <color rgb="FF0070C0"/>
                </bottom>
                <vertical/>
                <horizontal/>
              </border>
            </x14:dxf>
          </x14:cfRule>
          <x14:cfRule type="expression" priority="196" stopIfTrue="1" id="{90355121-ED57-45DA-B022-D9C8702DDB84}">
            <xm:f>$I428=DADOS!$AE$9</xm:f>
            <x14:dxf>
              <font>
                <b/>
                <i val="0"/>
                <color theme="0"/>
              </font>
              <fill>
                <patternFill>
                  <bgColor theme="8"/>
                </patternFill>
              </fill>
            </x14:dxf>
          </x14:cfRule>
          <xm:sqref>M428:N428</xm:sqref>
        </x14:conditionalFormatting>
        <x14:conditionalFormatting xmlns:xm="http://schemas.microsoft.com/office/excel/2006/main">
          <x14:cfRule type="expression" priority="184" stopIfTrue="1" id="{5160C86B-F501-4F04-8B0C-17EF5B4C0620}">
            <xm:f>$I427=DADOS!$AE$4</xm:f>
            <x14:dxf>
              <font>
                <b/>
                <i val="0"/>
                <color theme="0"/>
              </font>
              <fill>
                <patternFill>
                  <bgColor theme="8"/>
                </patternFill>
              </fill>
            </x14:dxf>
          </x14:cfRule>
          <x14:cfRule type="expression" priority="185" stopIfTrue="1" id="{63683918-CF9C-450E-BFEE-E09CA1F86922}">
            <xm:f>$I427=DADOS!$AE$5</xm:f>
            <x14:dxf>
              <font>
                <b/>
                <i val="0"/>
              </font>
              <fill>
                <patternFill>
                  <bgColor theme="8" tint="0.39994506668294322"/>
                </patternFill>
              </fill>
            </x14:dxf>
          </x14:cfRule>
          <x14:cfRule type="expression" priority="186" stopIfTrue="1" id="{4EB9C5CC-97EF-46C1-8A01-19BC3CB437D8}">
            <xm:f>$I427=DADOS!$AE$6</xm:f>
            <x14:dxf>
              <font>
                <b/>
                <i val="0"/>
              </font>
              <fill>
                <patternFill>
                  <bgColor theme="8" tint="0.59996337778862885"/>
                </patternFill>
              </fill>
            </x14:dxf>
          </x14:cfRule>
          <x14:cfRule type="expression" priority="187" stopIfTrue="1" id="{B294AEAF-007B-4615-A01F-4A562A0B72D3}">
            <xm:f>$I427=DADOS!$AE$7</xm:f>
            <x14:dxf>
              <font>
                <b/>
                <i val="0"/>
              </font>
              <fill>
                <patternFill>
                  <bgColor theme="8" tint="0.79998168889431442"/>
                </patternFill>
              </fill>
            </x14:dxf>
          </x14:cfRule>
          <x14:cfRule type="expression" priority="188" stopIfTrue="1" id="{B58E510E-2E37-4AAD-9DE2-5FA808C80FFC}">
            <xm:f>$I427=DADOS!$AE$8</xm:f>
            <x14:dxf>
              <font>
                <color theme="8" tint="-0.24994659260841701"/>
              </font>
              <fill>
                <patternFill>
                  <bgColor theme="0"/>
                </patternFill>
              </fill>
              <border>
                <bottom style="thin">
                  <color rgb="FF0070C0"/>
                </bottom>
                <vertical/>
                <horizontal/>
              </border>
            </x14:dxf>
          </x14:cfRule>
          <x14:cfRule type="expression" priority="189" stopIfTrue="1" id="{AE6C84E2-C3B6-4E6E-B292-040B05600C6F}">
            <xm:f>$I427=DADOS!$AE$9</xm:f>
            <x14:dxf>
              <font>
                <b/>
                <i val="0"/>
                <color theme="0"/>
              </font>
              <fill>
                <patternFill>
                  <bgColor theme="8"/>
                </patternFill>
              </fill>
            </x14:dxf>
          </x14:cfRule>
          <xm:sqref>M427</xm:sqref>
        </x14:conditionalFormatting>
        <x14:conditionalFormatting xmlns:xm="http://schemas.microsoft.com/office/excel/2006/main">
          <x14:cfRule type="expression" priority="177" stopIfTrue="1" id="{0D4FDDB7-87D3-45DF-8A8E-E99510B45EB2}">
            <xm:f>$I432=DADOS!$AE$4</xm:f>
            <x14:dxf>
              <font>
                <b/>
                <i val="0"/>
                <color theme="0"/>
              </font>
              <fill>
                <patternFill>
                  <bgColor theme="8"/>
                </patternFill>
              </fill>
            </x14:dxf>
          </x14:cfRule>
          <x14:cfRule type="expression" priority="178" stopIfTrue="1" id="{DC5B8A21-96CA-4ECA-9360-EFC4518B0323}">
            <xm:f>$I432=DADOS!$AE$5</xm:f>
            <x14:dxf>
              <font>
                <b/>
                <i val="0"/>
              </font>
              <fill>
                <patternFill>
                  <bgColor theme="8" tint="0.39994506668294322"/>
                </patternFill>
              </fill>
            </x14:dxf>
          </x14:cfRule>
          <x14:cfRule type="expression" priority="179" stopIfTrue="1" id="{4E6FEEF9-008E-41F3-B69D-804A1A026EE6}">
            <xm:f>$I432=DADOS!$AE$6</xm:f>
            <x14:dxf>
              <font>
                <b/>
                <i val="0"/>
              </font>
              <fill>
                <patternFill>
                  <bgColor theme="8" tint="0.59996337778862885"/>
                </patternFill>
              </fill>
            </x14:dxf>
          </x14:cfRule>
          <x14:cfRule type="expression" priority="180" stopIfTrue="1" id="{DB13EA36-232E-4C7C-AC98-1F3634F25B88}">
            <xm:f>$I432=DADOS!$AE$7</xm:f>
            <x14:dxf>
              <font>
                <b/>
                <i val="0"/>
              </font>
              <fill>
                <patternFill>
                  <bgColor theme="8" tint="0.79998168889431442"/>
                </patternFill>
              </fill>
            </x14:dxf>
          </x14:cfRule>
          <x14:cfRule type="expression" priority="181" stopIfTrue="1" id="{49C9C113-EF0F-4DDE-BA09-8A83EC5B9286}">
            <xm:f>$I432=DADOS!$AE$8</xm:f>
            <x14:dxf>
              <font>
                <color theme="8" tint="-0.24994659260841701"/>
              </font>
              <fill>
                <patternFill>
                  <bgColor theme="0"/>
                </patternFill>
              </fill>
              <border>
                <bottom style="thin">
                  <color rgb="FF0070C0"/>
                </bottom>
                <vertical/>
                <horizontal/>
              </border>
            </x14:dxf>
          </x14:cfRule>
          <x14:cfRule type="expression" priority="182" stopIfTrue="1" id="{7A9F2EEC-F3CF-48EB-B5D2-DFD1D1AD8159}">
            <xm:f>$I432=DADOS!$AE$9</xm:f>
            <x14:dxf>
              <font>
                <b/>
                <i val="0"/>
                <color theme="0"/>
              </font>
              <fill>
                <patternFill>
                  <bgColor theme="8"/>
                </patternFill>
              </fill>
            </x14:dxf>
          </x14:cfRule>
          <xm:sqref>M432:N432</xm:sqref>
        </x14:conditionalFormatting>
        <x14:conditionalFormatting xmlns:xm="http://schemas.microsoft.com/office/excel/2006/main">
          <x14:cfRule type="expression" priority="156" stopIfTrue="1" id="{4204128C-3622-4AE9-A1E0-5924FFF103B4}">
            <xm:f>$I451=DADOS!$AE$4</xm:f>
            <x14:dxf>
              <font>
                <b/>
                <i val="0"/>
                <color theme="0"/>
              </font>
              <fill>
                <patternFill>
                  <bgColor theme="8"/>
                </patternFill>
              </fill>
            </x14:dxf>
          </x14:cfRule>
          <x14:cfRule type="expression" priority="157" stopIfTrue="1" id="{0C01AEC4-ABA5-41FA-B0C4-6ACFE6908BEB}">
            <xm:f>$I451=DADOS!$AE$5</xm:f>
            <x14:dxf>
              <font>
                <b/>
                <i val="0"/>
              </font>
              <fill>
                <patternFill>
                  <bgColor theme="8" tint="0.39994506668294322"/>
                </patternFill>
              </fill>
            </x14:dxf>
          </x14:cfRule>
          <x14:cfRule type="expression" priority="158" stopIfTrue="1" id="{6FDBD4AC-5FD0-41BB-8C01-98421AFA4700}">
            <xm:f>$I451=DADOS!$AE$6</xm:f>
            <x14:dxf>
              <font>
                <b/>
                <i val="0"/>
              </font>
              <fill>
                <patternFill>
                  <bgColor theme="8" tint="0.59996337778862885"/>
                </patternFill>
              </fill>
            </x14:dxf>
          </x14:cfRule>
          <x14:cfRule type="expression" priority="159" stopIfTrue="1" id="{D3416EB1-A4CE-4AD0-9139-389F938819BE}">
            <xm:f>$I451=DADOS!$AE$7</xm:f>
            <x14:dxf>
              <font>
                <b/>
                <i val="0"/>
              </font>
              <fill>
                <patternFill>
                  <bgColor theme="8" tint="0.79998168889431442"/>
                </patternFill>
              </fill>
            </x14:dxf>
          </x14:cfRule>
          <x14:cfRule type="expression" priority="160" stopIfTrue="1" id="{89F9F019-3361-411C-B5EC-64AA6BDFFF01}">
            <xm:f>$I451=DADOS!$AE$8</xm:f>
            <x14:dxf>
              <font>
                <color theme="8" tint="-0.24994659260841701"/>
              </font>
              <fill>
                <patternFill>
                  <bgColor theme="0"/>
                </patternFill>
              </fill>
              <border>
                <bottom style="thin">
                  <color rgb="FF0070C0"/>
                </bottom>
                <vertical/>
                <horizontal/>
              </border>
            </x14:dxf>
          </x14:cfRule>
          <x14:cfRule type="expression" priority="161" stopIfTrue="1" id="{A109C635-B6B2-4D3D-A4CF-12FE04CE51E2}">
            <xm:f>$I451=DADOS!$AE$9</xm:f>
            <x14:dxf>
              <font>
                <b/>
                <i val="0"/>
                <color theme="0"/>
              </font>
              <fill>
                <patternFill>
                  <bgColor theme="8"/>
                </patternFill>
              </fill>
            </x14:dxf>
          </x14:cfRule>
          <xm:sqref>M451:N451</xm:sqref>
        </x14:conditionalFormatting>
        <x14:conditionalFormatting xmlns:xm="http://schemas.microsoft.com/office/excel/2006/main">
          <x14:cfRule type="expression" priority="163" stopIfTrue="1" id="{1321056C-7572-4566-9410-6283B109A1EB}">
            <xm:f>$I451=DADOS!$AE$4</xm:f>
            <x14:dxf>
              <font>
                <b/>
                <i val="0"/>
                <color theme="0"/>
              </font>
              <fill>
                <patternFill>
                  <bgColor theme="8"/>
                </patternFill>
              </fill>
            </x14:dxf>
          </x14:cfRule>
          <x14:cfRule type="expression" priority="164" stopIfTrue="1" id="{A0C4C66A-F1D6-44A0-B2BE-EA05437FD2B7}">
            <xm:f>$I451=DADOS!$AE$5</xm:f>
            <x14:dxf>
              <font>
                <b/>
                <i val="0"/>
              </font>
              <fill>
                <patternFill>
                  <bgColor theme="8" tint="0.39994506668294322"/>
                </patternFill>
              </fill>
            </x14:dxf>
          </x14:cfRule>
          <x14:cfRule type="expression" priority="165" stopIfTrue="1" id="{7730ED0B-4EDA-40FC-8056-EB9DAF125ED3}">
            <xm:f>$I451=DADOS!$AE$6</xm:f>
            <x14:dxf>
              <font>
                <b/>
                <i val="0"/>
              </font>
              <fill>
                <patternFill>
                  <bgColor theme="8" tint="0.59996337778862885"/>
                </patternFill>
              </fill>
            </x14:dxf>
          </x14:cfRule>
          <x14:cfRule type="expression" priority="166" stopIfTrue="1" id="{787CC5A9-1DE1-4152-A005-AFCF387CAE6A}">
            <xm:f>$I451=DADOS!$AE$7</xm:f>
            <x14:dxf>
              <font>
                <b/>
                <i val="0"/>
              </font>
              <fill>
                <patternFill>
                  <bgColor theme="8" tint="0.79998168889431442"/>
                </patternFill>
              </fill>
            </x14:dxf>
          </x14:cfRule>
          <x14:cfRule type="expression" priority="167" stopIfTrue="1" id="{12D79162-9F3B-4686-9129-B55438E444E6}">
            <xm:f>$I451=DADOS!$AE$8</xm:f>
            <x14:dxf>
              <font>
                <color theme="8" tint="-0.24994659260841701"/>
              </font>
              <fill>
                <patternFill>
                  <bgColor theme="0"/>
                </patternFill>
              </fill>
              <border>
                <bottom style="thin">
                  <color rgb="FF0070C0"/>
                </bottom>
                <vertical/>
                <horizontal/>
              </border>
            </x14:dxf>
          </x14:cfRule>
          <x14:cfRule type="expression" priority="168" stopIfTrue="1" id="{1B9E06C3-5F4C-474A-9DC1-A8C9B9911A82}">
            <xm:f>$I451=DADOS!$AE$9</xm:f>
            <x14:dxf>
              <font>
                <b/>
                <i val="0"/>
                <color theme="0"/>
              </font>
              <fill>
                <patternFill>
                  <bgColor theme="8"/>
                </patternFill>
              </fill>
            </x14:dxf>
          </x14:cfRule>
          <xm:sqref>L451</xm:sqref>
        </x14:conditionalFormatting>
        <x14:conditionalFormatting xmlns:xm="http://schemas.microsoft.com/office/excel/2006/main">
          <x14:cfRule type="expression" priority="149" stopIfTrue="1" id="{14F0F61F-DB64-48B6-BC88-17EEE054480F}">
            <xm:f>$I408=DADOS!$AE$4</xm:f>
            <x14:dxf>
              <font>
                <b/>
                <i val="0"/>
                <color theme="0"/>
              </font>
              <fill>
                <patternFill>
                  <bgColor theme="8"/>
                </patternFill>
              </fill>
            </x14:dxf>
          </x14:cfRule>
          <x14:cfRule type="expression" priority="150" stopIfTrue="1" id="{DC4876E8-BABD-4065-A2C6-BFEAAAEB31A0}">
            <xm:f>$I408=DADOS!$AE$5</xm:f>
            <x14:dxf>
              <font>
                <b/>
                <i val="0"/>
              </font>
              <fill>
                <patternFill>
                  <bgColor theme="8" tint="0.39994506668294322"/>
                </patternFill>
              </fill>
            </x14:dxf>
          </x14:cfRule>
          <x14:cfRule type="expression" priority="151" stopIfTrue="1" id="{51BE8B91-FE11-428F-90E2-2B637C8140D7}">
            <xm:f>$I408=DADOS!$AE$6</xm:f>
            <x14:dxf>
              <font>
                <b/>
                <i val="0"/>
              </font>
              <fill>
                <patternFill>
                  <bgColor theme="8" tint="0.59996337778862885"/>
                </patternFill>
              </fill>
            </x14:dxf>
          </x14:cfRule>
          <x14:cfRule type="expression" priority="152" stopIfTrue="1" id="{5A45190C-7580-4093-9F59-49CC7C5352AB}">
            <xm:f>$I408=DADOS!$AE$7</xm:f>
            <x14:dxf>
              <font>
                <b/>
                <i val="0"/>
              </font>
              <fill>
                <patternFill>
                  <bgColor theme="8" tint="0.79998168889431442"/>
                </patternFill>
              </fill>
            </x14:dxf>
          </x14:cfRule>
          <x14:cfRule type="expression" priority="153" stopIfTrue="1" id="{6A742ED3-DED4-47EE-99D1-1F86BDDC27C5}">
            <xm:f>$I408=DADOS!$AE$8</xm:f>
            <x14:dxf>
              <font>
                <color theme="8" tint="-0.24994659260841701"/>
              </font>
              <fill>
                <patternFill>
                  <bgColor theme="0"/>
                </patternFill>
              </fill>
              <border>
                <bottom style="thin">
                  <color rgb="FF0070C0"/>
                </bottom>
                <vertical/>
                <horizontal/>
              </border>
            </x14:dxf>
          </x14:cfRule>
          <x14:cfRule type="expression" priority="154" stopIfTrue="1" id="{3DAF3E09-4431-48CF-90B5-3A2773F44650}">
            <xm:f>$I408=DADOS!$AE$9</xm:f>
            <x14:dxf>
              <font>
                <b/>
                <i val="0"/>
                <color theme="0"/>
              </font>
              <fill>
                <patternFill>
                  <bgColor theme="8"/>
                </patternFill>
              </fill>
            </x14:dxf>
          </x14:cfRule>
          <xm:sqref>L408</xm:sqref>
        </x14:conditionalFormatting>
        <x14:conditionalFormatting xmlns:xm="http://schemas.microsoft.com/office/excel/2006/main">
          <x14:cfRule type="expression" priority="142" stopIfTrue="1" id="{FDAE68BB-CF5D-414C-A15F-8A9C46319766}">
            <xm:f>$I408=DADOS!$AE$4</xm:f>
            <x14:dxf>
              <font>
                <b/>
                <i val="0"/>
                <color theme="0"/>
              </font>
              <fill>
                <patternFill>
                  <bgColor theme="8"/>
                </patternFill>
              </fill>
            </x14:dxf>
          </x14:cfRule>
          <x14:cfRule type="expression" priority="143" stopIfTrue="1" id="{7AF1ED0D-AAF8-4B8B-8C8D-A0ABB9AE49EA}">
            <xm:f>$I408=DADOS!$AE$5</xm:f>
            <x14:dxf>
              <font>
                <b/>
                <i val="0"/>
              </font>
              <fill>
                <patternFill>
                  <bgColor theme="8" tint="0.39994506668294322"/>
                </patternFill>
              </fill>
            </x14:dxf>
          </x14:cfRule>
          <x14:cfRule type="expression" priority="144" stopIfTrue="1" id="{91F0EC17-0F9D-406C-A272-322A1EE24280}">
            <xm:f>$I408=DADOS!$AE$6</xm:f>
            <x14:dxf>
              <font>
                <b/>
                <i val="0"/>
              </font>
              <fill>
                <patternFill>
                  <bgColor theme="8" tint="0.59996337778862885"/>
                </patternFill>
              </fill>
            </x14:dxf>
          </x14:cfRule>
          <x14:cfRule type="expression" priority="145" stopIfTrue="1" id="{520D89A0-D95F-439F-9B97-4ABC7DD3BA34}">
            <xm:f>$I408=DADOS!$AE$7</xm:f>
            <x14:dxf>
              <font>
                <b/>
                <i val="0"/>
              </font>
              <fill>
                <patternFill>
                  <bgColor theme="8" tint="0.79998168889431442"/>
                </patternFill>
              </fill>
            </x14:dxf>
          </x14:cfRule>
          <x14:cfRule type="expression" priority="146" stopIfTrue="1" id="{0CA62172-5C7E-448E-8764-80F8100F56C8}">
            <xm:f>$I408=DADOS!$AE$8</xm:f>
            <x14:dxf>
              <font>
                <color theme="8" tint="-0.24994659260841701"/>
              </font>
              <fill>
                <patternFill>
                  <bgColor theme="0"/>
                </patternFill>
              </fill>
              <border>
                <bottom style="thin">
                  <color rgb="FF0070C0"/>
                </bottom>
                <vertical/>
                <horizontal/>
              </border>
            </x14:dxf>
          </x14:cfRule>
          <x14:cfRule type="expression" priority="147" stopIfTrue="1" id="{7F7D3E9B-426F-4E9D-84C7-6CD8116F6930}">
            <xm:f>$I408=DADOS!$AE$9</xm:f>
            <x14:dxf>
              <font>
                <b/>
                <i val="0"/>
                <color theme="0"/>
              </font>
              <fill>
                <patternFill>
                  <bgColor theme="8"/>
                </patternFill>
              </fill>
            </x14:dxf>
          </x14:cfRule>
          <xm:sqref>M408:N408</xm:sqref>
        </x14:conditionalFormatting>
        <x14:conditionalFormatting xmlns:xm="http://schemas.microsoft.com/office/excel/2006/main">
          <x14:cfRule type="expression" priority="135" stopIfTrue="1" id="{EC189F16-CCA2-4C86-94DC-C294D1E508EC}">
            <xm:f>$I405=DADOS!$AE$4</xm:f>
            <x14:dxf>
              <font>
                <b/>
                <i val="0"/>
                <color theme="0"/>
              </font>
              <fill>
                <patternFill>
                  <bgColor theme="8"/>
                </patternFill>
              </fill>
            </x14:dxf>
          </x14:cfRule>
          <x14:cfRule type="expression" priority="136" stopIfTrue="1" id="{0C9D340B-313C-45C8-BCF1-C8567B75D53C}">
            <xm:f>$I405=DADOS!$AE$5</xm:f>
            <x14:dxf>
              <font>
                <b/>
                <i val="0"/>
              </font>
              <fill>
                <patternFill>
                  <bgColor theme="8" tint="0.39994506668294322"/>
                </patternFill>
              </fill>
            </x14:dxf>
          </x14:cfRule>
          <x14:cfRule type="expression" priority="137" stopIfTrue="1" id="{F7A4F78A-5972-4ED7-80CC-FD01A2E41908}">
            <xm:f>$I405=DADOS!$AE$6</xm:f>
            <x14:dxf>
              <font>
                <b/>
                <i val="0"/>
              </font>
              <fill>
                <patternFill>
                  <bgColor theme="8" tint="0.59996337778862885"/>
                </patternFill>
              </fill>
            </x14:dxf>
          </x14:cfRule>
          <x14:cfRule type="expression" priority="138" stopIfTrue="1" id="{F01A47FE-377D-4425-8DF0-11A21B1C4AF5}">
            <xm:f>$I405=DADOS!$AE$7</xm:f>
            <x14:dxf>
              <font>
                <b/>
                <i val="0"/>
              </font>
              <fill>
                <patternFill>
                  <bgColor theme="8" tint="0.79998168889431442"/>
                </patternFill>
              </fill>
            </x14:dxf>
          </x14:cfRule>
          <x14:cfRule type="expression" priority="139" stopIfTrue="1" id="{703878AB-EA8F-43AA-B23B-A2264D671AC1}">
            <xm:f>$I405=DADOS!$AE$8</xm:f>
            <x14:dxf>
              <font>
                <color theme="8" tint="-0.24994659260841701"/>
              </font>
              <fill>
                <patternFill>
                  <bgColor theme="0"/>
                </patternFill>
              </fill>
              <border>
                <bottom style="thin">
                  <color rgb="FF0070C0"/>
                </bottom>
                <vertical/>
                <horizontal/>
              </border>
            </x14:dxf>
          </x14:cfRule>
          <x14:cfRule type="expression" priority="140" stopIfTrue="1" id="{DD504CCE-D428-4536-B64F-79DD7DD28BD5}">
            <xm:f>$I405=DADOS!$AE$9</xm:f>
            <x14:dxf>
              <font>
                <b/>
                <i val="0"/>
                <color theme="0"/>
              </font>
              <fill>
                <patternFill>
                  <bgColor theme="8"/>
                </patternFill>
              </fill>
            </x14:dxf>
          </x14:cfRule>
          <xm:sqref>L405</xm:sqref>
        </x14:conditionalFormatting>
        <x14:conditionalFormatting xmlns:xm="http://schemas.microsoft.com/office/excel/2006/main">
          <x14:cfRule type="expression" priority="128" stopIfTrue="1" id="{A5A76798-A7DC-40BD-AA6D-E4C52F9B68C1}">
            <xm:f>$I405=DADOS!$AE$4</xm:f>
            <x14:dxf>
              <font>
                <b/>
                <i val="0"/>
                <color theme="0"/>
              </font>
              <fill>
                <patternFill>
                  <bgColor theme="8"/>
                </patternFill>
              </fill>
            </x14:dxf>
          </x14:cfRule>
          <x14:cfRule type="expression" priority="129" stopIfTrue="1" id="{EC9E4774-C2E7-4A3D-81EA-A53B741BFBD4}">
            <xm:f>$I405=DADOS!$AE$5</xm:f>
            <x14:dxf>
              <font>
                <b/>
                <i val="0"/>
              </font>
              <fill>
                <patternFill>
                  <bgColor theme="8" tint="0.39994506668294322"/>
                </patternFill>
              </fill>
            </x14:dxf>
          </x14:cfRule>
          <x14:cfRule type="expression" priority="130" stopIfTrue="1" id="{1E63E1F1-F77A-485B-AA28-10A2C0580BB1}">
            <xm:f>$I405=DADOS!$AE$6</xm:f>
            <x14:dxf>
              <font>
                <b/>
                <i val="0"/>
              </font>
              <fill>
                <patternFill>
                  <bgColor theme="8" tint="0.59996337778862885"/>
                </patternFill>
              </fill>
            </x14:dxf>
          </x14:cfRule>
          <x14:cfRule type="expression" priority="131" stopIfTrue="1" id="{C551107B-040B-4667-83E6-F8DBF4546051}">
            <xm:f>$I405=DADOS!$AE$7</xm:f>
            <x14:dxf>
              <font>
                <b/>
                <i val="0"/>
              </font>
              <fill>
                <patternFill>
                  <bgColor theme="8" tint="0.79998168889431442"/>
                </patternFill>
              </fill>
            </x14:dxf>
          </x14:cfRule>
          <x14:cfRule type="expression" priority="132" stopIfTrue="1" id="{6ECCEBD6-933D-41FC-95C0-8A644AF1B5D2}">
            <xm:f>$I405=DADOS!$AE$8</xm:f>
            <x14:dxf>
              <font>
                <color theme="8" tint="-0.24994659260841701"/>
              </font>
              <fill>
                <patternFill>
                  <bgColor theme="0"/>
                </patternFill>
              </fill>
              <border>
                <bottom style="thin">
                  <color rgb="FF0070C0"/>
                </bottom>
                <vertical/>
                <horizontal/>
              </border>
            </x14:dxf>
          </x14:cfRule>
          <x14:cfRule type="expression" priority="133" stopIfTrue="1" id="{ADB9801A-70E2-451A-8E8A-AA3965D1C89A}">
            <xm:f>$I405=DADOS!$AE$9</xm:f>
            <x14:dxf>
              <font>
                <b/>
                <i val="0"/>
                <color theme="0"/>
              </font>
              <fill>
                <patternFill>
                  <bgColor theme="8"/>
                </patternFill>
              </fill>
            </x14:dxf>
          </x14:cfRule>
          <xm:sqref>M405:N405</xm:sqref>
        </x14:conditionalFormatting>
        <x14:conditionalFormatting xmlns:xm="http://schemas.microsoft.com/office/excel/2006/main">
          <x14:cfRule type="expression" priority="121" stopIfTrue="1" id="{38A18C68-1D57-4178-8488-A82F1EDADF98}">
            <xm:f>$I417=DADOS!$AE$4</xm:f>
            <x14:dxf>
              <font>
                <b/>
                <i val="0"/>
                <color theme="0"/>
              </font>
              <fill>
                <patternFill>
                  <bgColor theme="8"/>
                </patternFill>
              </fill>
            </x14:dxf>
          </x14:cfRule>
          <x14:cfRule type="expression" priority="122" stopIfTrue="1" id="{6235E2F0-2E5E-4B98-BFDD-A0C46A2806CC}">
            <xm:f>$I417=DADOS!$AE$5</xm:f>
            <x14:dxf>
              <font>
                <b/>
                <i val="0"/>
              </font>
              <fill>
                <patternFill>
                  <bgColor theme="8" tint="0.39994506668294322"/>
                </patternFill>
              </fill>
            </x14:dxf>
          </x14:cfRule>
          <x14:cfRule type="expression" priority="123" stopIfTrue="1" id="{5D772425-F9B1-4896-8F95-26EC05358D2A}">
            <xm:f>$I417=DADOS!$AE$6</xm:f>
            <x14:dxf>
              <font>
                <b/>
                <i val="0"/>
              </font>
              <fill>
                <patternFill>
                  <bgColor theme="8" tint="0.59996337778862885"/>
                </patternFill>
              </fill>
            </x14:dxf>
          </x14:cfRule>
          <x14:cfRule type="expression" priority="124" stopIfTrue="1" id="{1923DCBC-97C0-48CE-972B-125EBD3DAAD9}">
            <xm:f>$I417=DADOS!$AE$7</xm:f>
            <x14:dxf>
              <font>
                <b/>
                <i val="0"/>
              </font>
              <fill>
                <patternFill>
                  <bgColor theme="8" tint="0.79998168889431442"/>
                </patternFill>
              </fill>
            </x14:dxf>
          </x14:cfRule>
          <x14:cfRule type="expression" priority="125" stopIfTrue="1" id="{9A55EE05-DB4F-4035-9DD6-91815B56B9D2}">
            <xm:f>$I417=DADOS!$AE$8</xm:f>
            <x14:dxf>
              <font>
                <color theme="8" tint="-0.24994659260841701"/>
              </font>
              <fill>
                <patternFill>
                  <bgColor theme="0"/>
                </patternFill>
              </fill>
              <border>
                <bottom style="thin">
                  <color rgb="FF0070C0"/>
                </bottom>
                <vertical/>
                <horizontal/>
              </border>
            </x14:dxf>
          </x14:cfRule>
          <x14:cfRule type="expression" priority="126" stopIfTrue="1" id="{6E1ED73F-55AF-4C20-9687-37651C6940CB}">
            <xm:f>$I417=DADOS!$AE$9</xm:f>
            <x14:dxf>
              <font>
                <b/>
                <i val="0"/>
                <color theme="0"/>
              </font>
              <fill>
                <patternFill>
                  <bgColor theme="8"/>
                </patternFill>
              </fill>
            </x14:dxf>
          </x14:cfRule>
          <xm:sqref>L417</xm:sqref>
        </x14:conditionalFormatting>
        <x14:conditionalFormatting xmlns:xm="http://schemas.microsoft.com/office/excel/2006/main">
          <x14:cfRule type="expression" priority="114" stopIfTrue="1" id="{58CCBC50-A776-4922-BB6E-BBC15B310BBF}">
            <xm:f>$I417=DADOS!$AE$4</xm:f>
            <x14:dxf>
              <font>
                <b/>
                <i val="0"/>
                <color theme="0"/>
              </font>
              <fill>
                <patternFill>
                  <bgColor theme="8"/>
                </patternFill>
              </fill>
            </x14:dxf>
          </x14:cfRule>
          <x14:cfRule type="expression" priority="115" stopIfTrue="1" id="{E04E36C6-A876-4930-925A-7DB5DD19512B}">
            <xm:f>$I417=DADOS!$AE$5</xm:f>
            <x14:dxf>
              <font>
                <b/>
                <i val="0"/>
              </font>
              <fill>
                <patternFill>
                  <bgColor theme="8" tint="0.39994506668294322"/>
                </patternFill>
              </fill>
            </x14:dxf>
          </x14:cfRule>
          <x14:cfRule type="expression" priority="116" stopIfTrue="1" id="{D14D2A73-E990-4488-B2AC-8935ED362D4C}">
            <xm:f>$I417=DADOS!$AE$6</xm:f>
            <x14:dxf>
              <font>
                <b/>
                <i val="0"/>
              </font>
              <fill>
                <patternFill>
                  <bgColor theme="8" tint="0.59996337778862885"/>
                </patternFill>
              </fill>
            </x14:dxf>
          </x14:cfRule>
          <x14:cfRule type="expression" priority="117" stopIfTrue="1" id="{4C05680B-EA2C-4DAF-AC9C-03E2F0D0D8B5}">
            <xm:f>$I417=DADOS!$AE$7</xm:f>
            <x14:dxf>
              <font>
                <b/>
                <i val="0"/>
              </font>
              <fill>
                <patternFill>
                  <bgColor theme="8" tint="0.79998168889431442"/>
                </patternFill>
              </fill>
            </x14:dxf>
          </x14:cfRule>
          <x14:cfRule type="expression" priority="118" stopIfTrue="1" id="{796F9BBA-F7B6-4230-9F99-0330B512F670}">
            <xm:f>$I417=DADOS!$AE$8</xm:f>
            <x14:dxf>
              <font>
                <color theme="8" tint="-0.24994659260841701"/>
              </font>
              <fill>
                <patternFill>
                  <bgColor theme="0"/>
                </patternFill>
              </fill>
              <border>
                <bottom style="thin">
                  <color rgb="FF0070C0"/>
                </bottom>
                <vertical/>
                <horizontal/>
              </border>
            </x14:dxf>
          </x14:cfRule>
          <x14:cfRule type="expression" priority="119" stopIfTrue="1" id="{B94B3ED1-E50D-44B0-99FA-5A4458F52619}">
            <xm:f>$I417=DADOS!$AE$9</xm:f>
            <x14:dxf>
              <font>
                <b/>
                <i val="0"/>
                <color theme="0"/>
              </font>
              <fill>
                <patternFill>
                  <bgColor theme="8"/>
                </patternFill>
              </fill>
            </x14:dxf>
          </x14:cfRule>
          <xm:sqref>M417:N417</xm:sqref>
        </x14:conditionalFormatting>
        <x14:conditionalFormatting xmlns:xm="http://schemas.microsoft.com/office/excel/2006/main">
          <x14:cfRule type="expression" priority="100" stopIfTrue="1" id="{D5863BED-9167-45B4-B2B1-E72A05D18361}">
            <xm:f>$I452=DADOS!$AE$4</xm:f>
            <x14:dxf>
              <font>
                <b/>
                <i val="0"/>
                <color theme="0"/>
              </font>
              <fill>
                <patternFill>
                  <bgColor theme="8"/>
                </patternFill>
              </fill>
            </x14:dxf>
          </x14:cfRule>
          <x14:cfRule type="expression" priority="101" stopIfTrue="1" id="{9041CDCA-0D1F-43E4-B5B1-378205B77899}">
            <xm:f>$I452=DADOS!$AE$5</xm:f>
            <x14:dxf>
              <font>
                <b/>
                <i val="0"/>
              </font>
              <fill>
                <patternFill>
                  <bgColor theme="8" tint="0.39994506668294322"/>
                </patternFill>
              </fill>
            </x14:dxf>
          </x14:cfRule>
          <x14:cfRule type="expression" priority="102" stopIfTrue="1" id="{7C0C95D9-6EF7-47BF-97DD-9B6078E25D4F}">
            <xm:f>$I452=DADOS!$AE$6</xm:f>
            <x14:dxf>
              <font>
                <b/>
                <i val="0"/>
              </font>
              <fill>
                <patternFill>
                  <bgColor theme="8" tint="0.59996337778862885"/>
                </patternFill>
              </fill>
            </x14:dxf>
          </x14:cfRule>
          <x14:cfRule type="expression" priority="103" stopIfTrue="1" id="{14CCD87A-6471-4986-89F6-E215AB42F53D}">
            <xm:f>$I452=DADOS!$AE$7</xm:f>
            <x14:dxf>
              <font>
                <b/>
                <i val="0"/>
              </font>
              <fill>
                <patternFill>
                  <bgColor theme="8" tint="0.79998168889431442"/>
                </patternFill>
              </fill>
            </x14:dxf>
          </x14:cfRule>
          <x14:cfRule type="expression" priority="104" stopIfTrue="1" id="{BE5CF5A9-E700-4072-9BC0-01ACDFF28A3B}">
            <xm:f>$I452=DADOS!$AE$8</xm:f>
            <x14:dxf>
              <font>
                <color theme="8" tint="-0.24994659260841701"/>
              </font>
              <fill>
                <patternFill>
                  <bgColor theme="0"/>
                </patternFill>
              </fill>
              <border>
                <bottom style="thin">
                  <color rgb="FF0070C0"/>
                </bottom>
                <vertical/>
                <horizontal/>
              </border>
            </x14:dxf>
          </x14:cfRule>
          <x14:cfRule type="expression" priority="105" stopIfTrue="1" id="{172948E5-26A5-4D3F-AFFA-C67CEDAD7BE0}">
            <xm:f>$I452=DADOS!$AE$9</xm:f>
            <x14:dxf>
              <font>
                <b/>
                <i val="0"/>
                <color theme="0"/>
              </font>
              <fill>
                <patternFill>
                  <bgColor theme="8"/>
                </patternFill>
              </fill>
            </x14:dxf>
          </x14:cfRule>
          <xm:sqref>M452:N452</xm:sqref>
        </x14:conditionalFormatting>
        <x14:conditionalFormatting xmlns:xm="http://schemas.microsoft.com/office/excel/2006/main">
          <x14:cfRule type="expression" priority="107" stopIfTrue="1" id="{FE7695E9-1EAC-41A2-BC41-33EACE604991}">
            <xm:f>$I452=DADOS!$AE$4</xm:f>
            <x14:dxf>
              <font>
                <b/>
                <i val="0"/>
                <color theme="0"/>
              </font>
              <fill>
                <patternFill>
                  <bgColor theme="8"/>
                </patternFill>
              </fill>
            </x14:dxf>
          </x14:cfRule>
          <x14:cfRule type="expression" priority="108" stopIfTrue="1" id="{4385ED37-550A-4A9C-A23E-0790DB8CA6FE}">
            <xm:f>$I452=DADOS!$AE$5</xm:f>
            <x14:dxf>
              <font>
                <b/>
                <i val="0"/>
              </font>
              <fill>
                <patternFill>
                  <bgColor theme="8" tint="0.39994506668294322"/>
                </patternFill>
              </fill>
            </x14:dxf>
          </x14:cfRule>
          <x14:cfRule type="expression" priority="109" stopIfTrue="1" id="{BC782430-DA8C-439D-A857-640E73D3F342}">
            <xm:f>$I452=DADOS!$AE$6</xm:f>
            <x14:dxf>
              <font>
                <b/>
                <i val="0"/>
              </font>
              <fill>
                <patternFill>
                  <bgColor theme="8" tint="0.59996337778862885"/>
                </patternFill>
              </fill>
            </x14:dxf>
          </x14:cfRule>
          <x14:cfRule type="expression" priority="110" stopIfTrue="1" id="{B57EC201-4D07-4290-9FCB-0CD87EB5A4FE}">
            <xm:f>$I452=DADOS!$AE$7</xm:f>
            <x14:dxf>
              <font>
                <b/>
                <i val="0"/>
              </font>
              <fill>
                <patternFill>
                  <bgColor theme="8" tint="0.79998168889431442"/>
                </patternFill>
              </fill>
            </x14:dxf>
          </x14:cfRule>
          <x14:cfRule type="expression" priority="111" stopIfTrue="1" id="{EED99175-6220-4A38-8074-D34B70789C29}">
            <xm:f>$I452=DADOS!$AE$8</xm:f>
            <x14:dxf>
              <font>
                <color theme="8" tint="-0.24994659260841701"/>
              </font>
              <fill>
                <patternFill>
                  <bgColor theme="0"/>
                </patternFill>
              </fill>
              <border>
                <bottom style="thin">
                  <color rgb="FF0070C0"/>
                </bottom>
                <vertical/>
                <horizontal/>
              </border>
            </x14:dxf>
          </x14:cfRule>
          <x14:cfRule type="expression" priority="112" stopIfTrue="1" id="{2D48BB7B-D4D4-4F60-BE34-6889E4ADBA38}">
            <xm:f>$I452=DADOS!$AE$9</xm:f>
            <x14:dxf>
              <font>
                <b/>
                <i val="0"/>
                <color theme="0"/>
              </font>
              <fill>
                <patternFill>
                  <bgColor theme="8"/>
                </patternFill>
              </fill>
            </x14:dxf>
          </x14:cfRule>
          <xm:sqref>L452</xm:sqref>
        </x14:conditionalFormatting>
        <x14:conditionalFormatting xmlns:xm="http://schemas.microsoft.com/office/excel/2006/main">
          <x14:cfRule type="expression" priority="86" stopIfTrue="1" id="{86FD79F9-3C2B-467F-AAD9-39CB1B8DAAC1}">
            <xm:f>$I450=DADOS!$AE$4</xm:f>
            <x14:dxf>
              <font>
                <b/>
                <i val="0"/>
                <color theme="0"/>
              </font>
              <fill>
                <patternFill>
                  <bgColor theme="8"/>
                </patternFill>
              </fill>
            </x14:dxf>
          </x14:cfRule>
          <x14:cfRule type="expression" priority="87" stopIfTrue="1" id="{C3E9FAE0-9A7F-46D6-BAC5-B6237F830657}">
            <xm:f>$I450=DADOS!$AE$5</xm:f>
            <x14:dxf>
              <font>
                <b/>
                <i val="0"/>
              </font>
              <fill>
                <patternFill>
                  <bgColor theme="8" tint="0.39994506668294322"/>
                </patternFill>
              </fill>
            </x14:dxf>
          </x14:cfRule>
          <x14:cfRule type="expression" priority="88" stopIfTrue="1" id="{E9FC3110-C40A-4923-BBA2-248C0B39B289}">
            <xm:f>$I450=DADOS!$AE$6</xm:f>
            <x14:dxf>
              <font>
                <b/>
                <i val="0"/>
              </font>
              <fill>
                <patternFill>
                  <bgColor theme="8" tint="0.59996337778862885"/>
                </patternFill>
              </fill>
            </x14:dxf>
          </x14:cfRule>
          <x14:cfRule type="expression" priority="89" stopIfTrue="1" id="{69667A28-E9C2-4160-A189-93A48ACA74D3}">
            <xm:f>$I450=DADOS!$AE$7</xm:f>
            <x14:dxf>
              <font>
                <b/>
                <i val="0"/>
              </font>
              <fill>
                <patternFill>
                  <bgColor theme="8" tint="0.79998168889431442"/>
                </patternFill>
              </fill>
            </x14:dxf>
          </x14:cfRule>
          <x14:cfRule type="expression" priority="90" stopIfTrue="1" id="{A9E58D25-FE3B-49E5-B876-E99A74E8A8C1}">
            <xm:f>$I450=DADOS!$AE$8</xm:f>
            <x14:dxf>
              <font>
                <color theme="8" tint="-0.24994659260841701"/>
              </font>
              <fill>
                <patternFill>
                  <bgColor theme="0"/>
                </patternFill>
              </fill>
              <border>
                <bottom style="thin">
                  <color rgb="FF0070C0"/>
                </bottom>
                <vertical/>
                <horizontal/>
              </border>
            </x14:dxf>
          </x14:cfRule>
          <x14:cfRule type="expression" priority="91" stopIfTrue="1" id="{D8A46454-83FB-48DD-9641-A201B98410D8}">
            <xm:f>$I450=DADOS!$AE$9</xm:f>
            <x14:dxf>
              <font>
                <b/>
                <i val="0"/>
                <color theme="0"/>
              </font>
              <fill>
                <patternFill>
                  <bgColor theme="8"/>
                </patternFill>
              </fill>
            </x14:dxf>
          </x14:cfRule>
          <xm:sqref>M450:N450</xm:sqref>
        </x14:conditionalFormatting>
        <x14:conditionalFormatting xmlns:xm="http://schemas.microsoft.com/office/excel/2006/main">
          <x14:cfRule type="expression" priority="93" stopIfTrue="1" id="{1F76A32F-188E-4F61-84A7-FD36F8CFCE10}">
            <xm:f>$I450=DADOS!$AE$4</xm:f>
            <x14:dxf>
              <font>
                <b/>
                <i val="0"/>
                <color theme="0"/>
              </font>
              <fill>
                <patternFill>
                  <bgColor theme="8"/>
                </patternFill>
              </fill>
            </x14:dxf>
          </x14:cfRule>
          <x14:cfRule type="expression" priority="94" stopIfTrue="1" id="{65B10C3E-B5AA-45AD-81B3-D1501E57659C}">
            <xm:f>$I450=DADOS!$AE$5</xm:f>
            <x14:dxf>
              <font>
                <b/>
                <i val="0"/>
              </font>
              <fill>
                <patternFill>
                  <bgColor theme="8" tint="0.39994506668294322"/>
                </patternFill>
              </fill>
            </x14:dxf>
          </x14:cfRule>
          <x14:cfRule type="expression" priority="95" stopIfTrue="1" id="{9EA8B05C-F3A9-4F05-8C5E-F16F728E1E7D}">
            <xm:f>$I450=DADOS!$AE$6</xm:f>
            <x14:dxf>
              <font>
                <b/>
                <i val="0"/>
              </font>
              <fill>
                <patternFill>
                  <bgColor theme="8" tint="0.59996337778862885"/>
                </patternFill>
              </fill>
            </x14:dxf>
          </x14:cfRule>
          <x14:cfRule type="expression" priority="96" stopIfTrue="1" id="{0BBF4787-627D-467C-8939-0FDB509059A2}">
            <xm:f>$I450=DADOS!$AE$7</xm:f>
            <x14:dxf>
              <font>
                <b/>
                <i val="0"/>
              </font>
              <fill>
                <patternFill>
                  <bgColor theme="8" tint="0.79998168889431442"/>
                </patternFill>
              </fill>
            </x14:dxf>
          </x14:cfRule>
          <x14:cfRule type="expression" priority="97" stopIfTrue="1" id="{59724883-485A-489A-8AAE-ADA94ACE967A}">
            <xm:f>$I450=DADOS!$AE$8</xm:f>
            <x14:dxf>
              <font>
                <color theme="8" tint="-0.24994659260841701"/>
              </font>
              <fill>
                <patternFill>
                  <bgColor theme="0"/>
                </patternFill>
              </fill>
              <border>
                <bottom style="thin">
                  <color rgb="FF0070C0"/>
                </bottom>
                <vertical/>
                <horizontal/>
              </border>
            </x14:dxf>
          </x14:cfRule>
          <x14:cfRule type="expression" priority="98" stopIfTrue="1" id="{E06F59DE-D0B9-42DF-978A-4F6284A4328A}">
            <xm:f>$I450=DADOS!$AE$9</xm:f>
            <x14:dxf>
              <font>
                <b/>
                <i val="0"/>
                <color theme="0"/>
              </font>
              <fill>
                <patternFill>
                  <bgColor theme="8"/>
                </patternFill>
              </fill>
            </x14:dxf>
          </x14:cfRule>
          <xm:sqref>L450</xm:sqref>
        </x14:conditionalFormatting>
        <x14:conditionalFormatting xmlns:xm="http://schemas.microsoft.com/office/excel/2006/main">
          <x14:cfRule type="expression" priority="72" stopIfTrue="1" id="{B92B87FE-B7FA-438E-8866-231F787D1BDF}">
            <xm:f>$I640=DADOS!$AE$4</xm:f>
            <x14:dxf>
              <font>
                <b/>
                <i val="0"/>
                <color theme="0"/>
              </font>
              <fill>
                <patternFill>
                  <bgColor theme="8"/>
                </patternFill>
              </fill>
            </x14:dxf>
          </x14:cfRule>
          <x14:cfRule type="expression" priority="73" stopIfTrue="1" id="{2E2C8598-E96F-45D6-956C-261F5F23B188}">
            <xm:f>$I640=DADOS!$AE$5</xm:f>
            <x14:dxf>
              <font>
                <b/>
                <i val="0"/>
              </font>
              <fill>
                <patternFill>
                  <bgColor theme="8" tint="0.39994506668294322"/>
                </patternFill>
              </fill>
            </x14:dxf>
          </x14:cfRule>
          <x14:cfRule type="expression" priority="74" stopIfTrue="1" id="{A4C5B8CE-5CCD-416D-9402-E19DD0B3FF79}">
            <xm:f>$I640=DADOS!$AE$6</xm:f>
            <x14:dxf>
              <font>
                <b/>
                <i val="0"/>
              </font>
              <fill>
                <patternFill>
                  <bgColor theme="8" tint="0.59996337778862885"/>
                </patternFill>
              </fill>
            </x14:dxf>
          </x14:cfRule>
          <x14:cfRule type="expression" priority="75" stopIfTrue="1" id="{525AD5D0-E8FD-49F8-BD75-274B02A06150}">
            <xm:f>$I640=DADOS!$AE$7</xm:f>
            <x14:dxf>
              <font>
                <b/>
                <i val="0"/>
              </font>
              <fill>
                <patternFill>
                  <bgColor theme="8" tint="0.79998168889431442"/>
                </patternFill>
              </fill>
            </x14:dxf>
          </x14:cfRule>
          <x14:cfRule type="expression" priority="76" stopIfTrue="1" id="{22C6796B-6302-4E0C-BE5C-7DB8A6589792}">
            <xm:f>$I640=DADOS!$AE$8</xm:f>
            <x14:dxf>
              <font>
                <color theme="8" tint="-0.24994659260841701"/>
              </font>
              <fill>
                <patternFill>
                  <bgColor theme="0"/>
                </patternFill>
              </fill>
              <border>
                <bottom style="thin">
                  <color rgb="FF0070C0"/>
                </bottom>
                <vertical/>
                <horizontal/>
              </border>
            </x14:dxf>
          </x14:cfRule>
          <x14:cfRule type="expression" priority="77" stopIfTrue="1" id="{7D8F87E3-5AC3-4771-88B7-EAE6D4CDBD8D}">
            <xm:f>$I640=DADOS!$AE$9</xm:f>
            <x14:dxf>
              <font>
                <b/>
                <i val="0"/>
                <color theme="0"/>
              </font>
              <fill>
                <patternFill>
                  <bgColor theme="8"/>
                </patternFill>
              </fill>
            </x14:dxf>
          </x14:cfRule>
          <xm:sqref>U640</xm:sqref>
        </x14:conditionalFormatting>
        <x14:conditionalFormatting xmlns:xm="http://schemas.microsoft.com/office/excel/2006/main">
          <x14:cfRule type="expression" priority="65" stopIfTrue="1" id="{9FA61783-935A-43DF-BF69-8F09EDF12FF6}">
            <xm:f>$I502=DADOS!$AE$4</xm:f>
            <x14:dxf>
              <font>
                <b/>
                <i val="0"/>
                <color theme="0"/>
              </font>
              <fill>
                <patternFill>
                  <bgColor theme="8"/>
                </patternFill>
              </fill>
            </x14:dxf>
          </x14:cfRule>
          <x14:cfRule type="expression" priority="66" stopIfTrue="1" id="{F6A55908-4019-46E6-BD45-D1C0C1806B89}">
            <xm:f>$I502=DADOS!$AE$5</xm:f>
            <x14:dxf>
              <font>
                <b/>
                <i val="0"/>
              </font>
              <fill>
                <patternFill>
                  <bgColor theme="8" tint="0.39994506668294322"/>
                </patternFill>
              </fill>
            </x14:dxf>
          </x14:cfRule>
          <x14:cfRule type="expression" priority="67" stopIfTrue="1" id="{86B55212-59AB-4EF4-A935-F9ADBA26B59D}">
            <xm:f>$I502=DADOS!$AE$6</xm:f>
            <x14:dxf>
              <font>
                <b/>
                <i val="0"/>
              </font>
              <fill>
                <patternFill>
                  <bgColor theme="8" tint="0.59996337778862885"/>
                </patternFill>
              </fill>
            </x14:dxf>
          </x14:cfRule>
          <x14:cfRule type="expression" priority="68" stopIfTrue="1" id="{97AF26FB-B2A0-481C-A2CA-DBE111D76B2E}">
            <xm:f>$I502=DADOS!$AE$7</xm:f>
            <x14:dxf>
              <font>
                <b/>
                <i val="0"/>
              </font>
              <fill>
                <patternFill>
                  <bgColor theme="8" tint="0.79998168889431442"/>
                </patternFill>
              </fill>
            </x14:dxf>
          </x14:cfRule>
          <x14:cfRule type="expression" priority="69" stopIfTrue="1" id="{DFBB5211-49BC-4F84-89E1-9D59F608CFDB}">
            <xm:f>$I502=DADOS!$AE$8</xm:f>
            <x14:dxf>
              <font>
                <color theme="8" tint="-0.24994659260841701"/>
              </font>
              <fill>
                <patternFill>
                  <bgColor theme="0"/>
                </patternFill>
              </fill>
              <border>
                <bottom style="thin">
                  <color rgb="FF0070C0"/>
                </bottom>
                <vertical/>
                <horizontal/>
              </border>
            </x14:dxf>
          </x14:cfRule>
          <x14:cfRule type="expression" priority="70" stopIfTrue="1" id="{BC3E7245-B57A-48C6-B435-A295A32E8034}">
            <xm:f>$I502=DADOS!$AE$9</xm:f>
            <x14:dxf>
              <font>
                <b/>
                <i val="0"/>
                <color theme="0"/>
              </font>
              <fill>
                <patternFill>
                  <bgColor theme="8"/>
                </patternFill>
              </fill>
            </x14:dxf>
          </x14:cfRule>
          <xm:sqref>M502</xm:sqref>
        </x14:conditionalFormatting>
        <x14:conditionalFormatting xmlns:xm="http://schemas.microsoft.com/office/excel/2006/main">
          <x14:cfRule type="expression" priority="58" stopIfTrue="1" id="{B66D0D81-BE3F-4D0B-B2A1-0BF3DF5EA4C3}">
            <xm:f>$I513=DADOS!$AE$4</xm:f>
            <x14:dxf>
              <font>
                <b/>
                <i val="0"/>
                <color theme="0"/>
              </font>
              <fill>
                <patternFill>
                  <bgColor theme="8"/>
                </patternFill>
              </fill>
            </x14:dxf>
          </x14:cfRule>
          <x14:cfRule type="expression" priority="59" stopIfTrue="1" id="{8E908DB6-2059-45DD-89B8-9384C95BABD2}">
            <xm:f>$I513=DADOS!$AE$5</xm:f>
            <x14:dxf>
              <font>
                <b/>
                <i val="0"/>
              </font>
              <fill>
                <patternFill>
                  <bgColor theme="8" tint="0.39994506668294322"/>
                </patternFill>
              </fill>
            </x14:dxf>
          </x14:cfRule>
          <x14:cfRule type="expression" priority="60" stopIfTrue="1" id="{06F4126B-D8D9-4234-A737-778B3F85263D}">
            <xm:f>$I513=DADOS!$AE$6</xm:f>
            <x14:dxf>
              <font>
                <b/>
                <i val="0"/>
              </font>
              <fill>
                <patternFill>
                  <bgColor theme="8" tint="0.59996337778862885"/>
                </patternFill>
              </fill>
            </x14:dxf>
          </x14:cfRule>
          <x14:cfRule type="expression" priority="61" stopIfTrue="1" id="{1A88D7DD-405D-4E47-9D1A-EF1CF7D1693F}">
            <xm:f>$I513=DADOS!$AE$7</xm:f>
            <x14:dxf>
              <font>
                <b/>
                <i val="0"/>
              </font>
              <fill>
                <patternFill>
                  <bgColor theme="8" tint="0.79998168889431442"/>
                </patternFill>
              </fill>
            </x14:dxf>
          </x14:cfRule>
          <x14:cfRule type="expression" priority="62" stopIfTrue="1" id="{AD2A03B0-249C-41EB-A03C-D7D39850A401}">
            <xm:f>$I513=DADOS!$AE$8</xm:f>
            <x14:dxf>
              <font>
                <color theme="8" tint="-0.24994659260841701"/>
              </font>
              <fill>
                <patternFill>
                  <bgColor theme="0"/>
                </patternFill>
              </fill>
              <border>
                <bottom style="thin">
                  <color rgb="FF0070C0"/>
                </bottom>
                <vertical/>
                <horizontal/>
              </border>
            </x14:dxf>
          </x14:cfRule>
          <x14:cfRule type="expression" priority="63" stopIfTrue="1" id="{00FDAD90-8090-48A3-8A63-9E30CE9478B7}">
            <xm:f>$I513=DADOS!$AE$9</xm:f>
            <x14:dxf>
              <font>
                <b/>
                <i val="0"/>
                <color theme="0"/>
              </font>
              <fill>
                <patternFill>
                  <bgColor theme="8"/>
                </patternFill>
              </fill>
            </x14:dxf>
          </x14:cfRule>
          <xm:sqref>M513</xm:sqref>
        </x14:conditionalFormatting>
        <x14:conditionalFormatting xmlns:xm="http://schemas.microsoft.com/office/excel/2006/main">
          <x14:cfRule type="expression" priority="51" stopIfTrue="1" id="{482403C7-B4E4-44E9-BF7A-6DFD60A21054}">
            <xm:f>$I520=DADOS!$AE$4</xm:f>
            <x14:dxf>
              <font>
                <b/>
                <i val="0"/>
                <color theme="0"/>
              </font>
              <fill>
                <patternFill>
                  <bgColor theme="8"/>
                </patternFill>
              </fill>
            </x14:dxf>
          </x14:cfRule>
          <x14:cfRule type="expression" priority="52" stopIfTrue="1" id="{01D82C52-9052-4D89-933C-601DAB258D72}">
            <xm:f>$I520=DADOS!$AE$5</xm:f>
            <x14:dxf>
              <font>
                <b/>
                <i val="0"/>
              </font>
              <fill>
                <patternFill>
                  <bgColor theme="8" tint="0.39994506668294322"/>
                </patternFill>
              </fill>
            </x14:dxf>
          </x14:cfRule>
          <x14:cfRule type="expression" priority="53" stopIfTrue="1" id="{01AF3ABE-0B43-4AF9-B9E4-AD596BF68061}">
            <xm:f>$I520=DADOS!$AE$6</xm:f>
            <x14:dxf>
              <font>
                <b/>
                <i val="0"/>
              </font>
              <fill>
                <patternFill>
                  <bgColor theme="8" tint="0.59996337778862885"/>
                </patternFill>
              </fill>
            </x14:dxf>
          </x14:cfRule>
          <x14:cfRule type="expression" priority="54" stopIfTrue="1" id="{16583B4D-208E-4B67-B52A-A0380D2848B7}">
            <xm:f>$I520=DADOS!$AE$7</xm:f>
            <x14:dxf>
              <font>
                <b/>
                <i val="0"/>
              </font>
              <fill>
                <patternFill>
                  <bgColor theme="8" tint="0.79998168889431442"/>
                </patternFill>
              </fill>
            </x14:dxf>
          </x14:cfRule>
          <x14:cfRule type="expression" priority="55" stopIfTrue="1" id="{B3403F92-F391-4171-8509-039A95D85BD0}">
            <xm:f>$I520=DADOS!$AE$8</xm:f>
            <x14:dxf>
              <font>
                <color theme="8" tint="-0.24994659260841701"/>
              </font>
              <fill>
                <patternFill>
                  <bgColor theme="0"/>
                </patternFill>
              </fill>
              <border>
                <bottom style="thin">
                  <color rgb="FF0070C0"/>
                </bottom>
                <vertical/>
                <horizontal/>
              </border>
            </x14:dxf>
          </x14:cfRule>
          <x14:cfRule type="expression" priority="56" stopIfTrue="1" id="{A2974374-0AE4-4F07-8688-85F6B8810491}">
            <xm:f>$I520=DADOS!$AE$9</xm:f>
            <x14:dxf>
              <font>
                <b/>
                <i val="0"/>
                <color theme="0"/>
              </font>
              <fill>
                <patternFill>
                  <bgColor theme="8"/>
                </patternFill>
              </fill>
            </x14:dxf>
          </x14:cfRule>
          <xm:sqref>M520</xm:sqref>
        </x14:conditionalFormatting>
        <x14:conditionalFormatting xmlns:xm="http://schemas.microsoft.com/office/excel/2006/main">
          <x14:cfRule type="expression" priority="44" stopIfTrue="1" id="{20B8D451-2EDF-4C37-A7DB-CE86764D11CB}">
            <xm:f>$I628=DADOS!$AE$4</xm:f>
            <x14:dxf>
              <font>
                <b/>
                <i val="0"/>
                <color theme="0"/>
              </font>
              <fill>
                <patternFill>
                  <bgColor theme="8"/>
                </patternFill>
              </fill>
            </x14:dxf>
          </x14:cfRule>
          <x14:cfRule type="expression" priority="45" stopIfTrue="1" id="{ADA223E2-A0F4-4B68-8A5E-08B04D2E6704}">
            <xm:f>$I628=DADOS!$AE$5</xm:f>
            <x14:dxf>
              <font>
                <b/>
                <i val="0"/>
              </font>
              <fill>
                <patternFill>
                  <bgColor theme="8" tint="0.39994506668294322"/>
                </patternFill>
              </fill>
            </x14:dxf>
          </x14:cfRule>
          <x14:cfRule type="expression" priority="46" stopIfTrue="1" id="{6F5CAE2F-CDAE-4EBC-AB09-61FB63625076}">
            <xm:f>$I628=DADOS!$AE$6</xm:f>
            <x14:dxf>
              <font>
                <b/>
                <i val="0"/>
              </font>
              <fill>
                <patternFill>
                  <bgColor theme="8" tint="0.59996337778862885"/>
                </patternFill>
              </fill>
            </x14:dxf>
          </x14:cfRule>
          <x14:cfRule type="expression" priority="47" stopIfTrue="1" id="{0DB28669-845B-48A4-859F-0B8470319E49}">
            <xm:f>$I628=DADOS!$AE$7</xm:f>
            <x14:dxf>
              <font>
                <b/>
                <i val="0"/>
              </font>
              <fill>
                <patternFill>
                  <bgColor theme="8" tint="0.79998168889431442"/>
                </patternFill>
              </fill>
            </x14:dxf>
          </x14:cfRule>
          <x14:cfRule type="expression" priority="48" stopIfTrue="1" id="{93B8EB43-A45F-474F-BB96-844598B26A4F}">
            <xm:f>$I628=DADOS!$AE$8</xm:f>
            <x14:dxf>
              <font>
                <color theme="8" tint="-0.24994659260841701"/>
              </font>
              <fill>
                <patternFill>
                  <bgColor theme="0"/>
                </patternFill>
              </fill>
              <border>
                <bottom style="thin">
                  <color rgb="FF0070C0"/>
                </bottom>
                <vertical/>
                <horizontal/>
              </border>
            </x14:dxf>
          </x14:cfRule>
          <x14:cfRule type="expression" priority="49" stopIfTrue="1" id="{8407A580-2B24-4E0E-B7DD-58A4D44D9A24}">
            <xm:f>$I628=DADOS!$AE$9</xm:f>
            <x14:dxf>
              <font>
                <b/>
                <i val="0"/>
                <color theme="0"/>
              </font>
              <fill>
                <patternFill>
                  <bgColor theme="8"/>
                </patternFill>
              </fill>
            </x14:dxf>
          </x14:cfRule>
          <xm:sqref>M628</xm:sqref>
        </x14:conditionalFormatting>
        <x14:conditionalFormatting xmlns:xm="http://schemas.microsoft.com/office/excel/2006/main">
          <x14:cfRule type="expression" priority="37" stopIfTrue="1" id="{894ACF18-5314-43AC-8651-8049109E341C}">
            <xm:f>$I632=DADOS!$AE$4</xm:f>
            <x14:dxf>
              <font>
                <b/>
                <i val="0"/>
                <color theme="0"/>
              </font>
              <fill>
                <patternFill>
                  <bgColor theme="8"/>
                </patternFill>
              </fill>
            </x14:dxf>
          </x14:cfRule>
          <x14:cfRule type="expression" priority="38" stopIfTrue="1" id="{80AFB5AC-EB0B-47FF-99EC-AF2285D57BA1}">
            <xm:f>$I632=DADOS!$AE$5</xm:f>
            <x14:dxf>
              <font>
                <b/>
                <i val="0"/>
              </font>
              <fill>
                <patternFill>
                  <bgColor theme="8" tint="0.39994506668294322"/>
                </patternFill>
              </fill>
            </x14:dxf>
          </x14:cfRule>
          <x14:cfRule type="expression" priority="39" stopIfTrue="1" id="{AF10E78E-F062-4635-A845-C583E64038C6}">
            <xm:f>$I632=DADOS!$AE$6</xm:f>
            <x14:dxf>
              <font>
                <b/>
                <i val="0"/>
              </font>
              <fill>
                <patternFill>
                  <bgColor theme="8" tint="0.59996337778862885"/>
                </patternFill>
              </fill>
            </x14:dxf>
          </x14:cfRule>
          <x14:cfRule type="expression" priority="40" stopIfTrue="1" id="{90E6CE35-044F-477A-9DFE-D67843880033}">
            <xm:f>$I632=DADOS!$AE$7</xm:f>
            <x14:dxf>
              <font>
                <b/>
                <i val="0"/>
              </font>
              <fill>
                <patternFill>
                  <bgColor theme="8" tint="0.79998168889431442"/>
                </patternFill>
              </fill>
            </x14:dxf>
          </x14:cfRule>
          <x14:cfRule type="expression" priority="41" stopIfTrue="1" id="{FB0C61A6-34CA-45F5-8F0C-C941EE754B20}">
            <xm:f>$I632=DADOS!$AE$8</xm:f>
            <x14:dxf>
              <font>
                <color theme="8" tint="-0.24994659260841701"/>
              </font>
              <fill>
                <patternFill>
                  <bgColor theme="0"/>
                </patternFill>
              </fill>
              <border>
                <bottom style="thin">
                  <color rgb="FF0070C0"/>
                </bottom>
                <vertical/>
                <horizontal/>
              </border>
            </x14:dxf>
          </x14:cfRule>
          <x14:cfRule type="expression" priority="42" stopIfTrue="1" id="{A342FE24-C5B8-4EAE-B4C8-9E83AC260752}">
            <xm:f>$I632=DADOS!$AE$9</xm:f>
            <x14:dxf>
              <font>
                <b/>
                <i val="0"/>
                <color theme="0"/>
              </font>
              <fill>
                <patternFill>
                  <bgColor theme="8"/>
                </patternFill>
              </fill>
            </x14:dxf>
          </x14:cfRule>
          <xm:sqref>M632</xm:sqref>
        </x14:conditionalFormatting>
        <x14:conditionalFormatting xmlns:xm="http://schemas.microsoft.com/office/excel/2006/main">
          <x14:cfRule type="expression" priority="30" stopIfTrue="1" id="{A2C829D7-EA7F-4D75-8E69-BA174E929E72}">
            <xm:f>$I763=DADOS!$AE$4</xm:f>
            <x14:dxf>
              <font>
                <b/>
                <i val="0"/>
                <color theme="0"/>
              </font>
              <fill>
                <patternFill>
                  <bgColor theme="8"/>
                </patternFill>
              </fill>
            </x14:dxf>
          </x14:cfRule>
          <x14:cfRule type="expression" priority="31" stopIfTrue="1" id="{30A8FE84-5AB8-4CE3-BA7D-ADDD0C1892E1}">
            <xm:f>$I763=DADOS!$AE$5</xm:f>
            <x14:dxf>
              <font>
                <b/>
                <i val="0"/>
              </font>
              <fill>
                <patternFill>
                  <bgColor theme="8" tint="0.39994506668294322"/>
                </patternFill>
              </fill>
            </x14:dxf>
          </x14:cfRule>
          <x14:cfRule type="expression" priority="32" stopIfTrue="1" id="{A8D41F0C-C116-4217-ABF3-39DC4A67C563}">
            <xm:f>$I763=DADOS!$AE$6</xm:f>
            <x14:dxf>
              <font>
                <b/>
                <i val="0"/>
              </font>
              <fill>
                <patternFill>
                  <bgColor theme="8" tint="0.59996337778862885"/>
                </patternFill>
              </fill>
            </x14:dxf>
          </x14:cfRule>
          <x14:cfRule type="expression" priority="33" stopIfTrue="1" id="{7EEE3DDD-3746-4E6C-8C36-720F884FBF5B}">
            <xm:f>$I763=DADOS!$AE$7</xm:f>
            <x14:dxf>
              <font>
                <b/>
                <i val="0"/>
              </font>
              <fill>
                <patternFill>
                  <bgColor theme="8" tint="0.79998168889431442"/>
                </patternFill>
              </fill>
            </x14:dxf>
          </x14:cfRule>
          <x14:cfRule type="expression" priority="34" stopIfTrue="1" id="{3923859A-4D30-4A54-8431-6821B2E14AF3}">
            <xm:f>$I763=DADOS!$AE$8</xm:f>
            <x14:dxf>
              <font>
                <color theme="8" tint="-0.24994659260841701"/>
              </font>
              <fill>
                <patternFill>
                  <bgColor theme="0"/>
                </patternFill>
              </fill>
              <border>
                <bottom style="thin">
                  <color rgb="FF0070C0"/>
                </bottom>
                <vertical/>
                <horizontal/>
              </border>
            </x14:dxf>
          </x14:cfRule>
          <x14:cfRule type="expression" priority="35" stopIfTrue="1" id="{524FCB98-C562-402C-A423-9ED75C2449E3}">
            <xm:f>$I763=DADOS!$AE$9</xm:f>
            <x14:dxf>
              <font>
                <b/>
                <i val="0"/>
                <color theme="0"/>
              </font>
              <fill>
                <patternFill>
                  <bgColor theme="8"/>
                </patternFill>
              </fill>
            </x14:dxf>
          </x14:cfRule>
          <xm:sqref>M763</xm:sqref>
        </x14:conditionalFormatting>
        <x14:conditionalFormatting xmlns:xm="http://schemas.microsoft.com/office/excel/2006/main">
          <x14:cfRule type="expression" priority="23" stopIfTrue="1" id="{2B9BF791-A693-4CB7-A6F4-D73F56B3CAAB}">
            <xm:f>$I625=DADOS!$AE$4</xm:f>
            <x14:dxf>
              <font>
                <b/>
                <i val="0"/>
                <color theme="0"/>
              </font>
              <fill>
                <patternFill>
                  <bgColor theme="8"/>
                </patternFill>
              </fill>
            </x14:dxf>
          </x14:cfRule>
          <x14:cfRule type="expression" priority="24" stopIfTrue="1" id="{59148057-F317-4DBF-8F66-9406AE17BD76}">
            <xm:f>$I625=DADOS!$AE$5</xm:f>
            <x14:dxf>
              <font>
                <b/>
                <i val="0"/>
              </font>
              <fill>
                <patternFill>
                  <bgColor theme="8" tint="0.39994506668294322"/>
                </patternFill>
              </fill>
            </x14:dxf>
          </x14:cfRule>
          <x14:cfRule type="expression" priority="25" stopIfTrue="1" id="{2F90DFD5-7413-4C87-B57F-DC8AA46EA2B2}">
            <xm:f>$I625=DADOS!$AE$6</xm:f>
            <x14:dxf>
              <font>
                <b/>
                <i val="0"/>
              </font>
              <fill>
                <patternFill>
                  <bgColor theme="8" tint="0.59996337778862885"/>
                </patternFill>
              </fill>
            </x14:dxf>
          </x14:cfRule>
          <x14:cfRule type="expression" priority="26" stopIfTrue="1" id="{C63B594A-4332-420A-849D-05C1CB9846D0}">
            <xm:f>$I625=DADOS!$AE$7</xm:f>
            <x14:dxf>
              <font>
                <b/>
                <i val="0"/>
              </font>
              <fill>
                <patternFill>
                  <bgColor theme="8" tint="0.79998168889431442"/>
                </patternFill>
              </fill>
            </x14:dxf>
          </x14:cfRule>
          <x14:cfRule type="expression" priority="27" stopIfTrue="1" id="{B2B26348-50FF-46F2-B81F-166A4059D43D}">
            <xm:f>$I625=DADOS!$AE$8</xm:f>
            <x14:dxf>
              <font>
                <color theme="8" tint="-0.24994659260841701"/>
              </font>
              <fill>
                <patternFill>
                  <bgColor theme="0"/>
                </patternFill>
              </fill>
              <border>
                <bottom style="thin">
                  <color rgb="FF0070C0"/>
                </bottom>
                <vertical/>
                <horizontal/>
              </border>
            </x14:dxf>
          </x14:cfRule>
          <x14:cfRule type="expression" priority="28" stopIfTrue="1" id="{B2CDD11F-2299-4F96-98A2-6049A03D57FB}">
            <xm:f>$I625=DADOS!$AE$9</xm:f>
            <x14:dxf>
              <font>
                <b/>
                <i val="0"/>
                <color theme="0"/>
              </font>
              <fill>
                <patternFill>
                  <bgColor theme="8"/>
                </patternFill>
              </fill>
            </x14:dxf>
          </x14:cfRule>
          <xm:sqref>U625</xm:sqref>
        </x14:conditionalFormatting>
        <x14:conditionalFormatting xmlns:xm="http://schemas.microsoft.com/office/excel/2006/main">
          <x14:cfRule type="expression" priority="16" stopIfTrue="1" id="{0E30A966-6694-4AA6-8C4F-B09F6E5A4D6B}">
            <xm:f>$I624=DADOS!$AE$4</xm:f>
            <x14:dxf>
              <font>
                <b/>
                <i val="0"/>
                <color theme="0"/>
              </font>
              <fill>
                <patternFill>
                  <bgColor theme="8"/>
                </patternFill>
              </fill>
            </x14:dxf>
          </x14:cfRule>
          <x14:cfRule type="expression" priority="17" stopIfTrue="1" id="{BC316920-C425-4D03-8A19-E2D0A1404FBB}">
            <xm:f>$I624=DADOS!$AE$5</xm:f>
            <x14:dxf>
              <font>
                <b/>
                <i val="0"/>
              </font>
              <fill>
                <patternFill>
                  <bgColor theme="8" tint="0.39994506668294322"/>
                </patternFill>
              </fill>
            </x14:dxf>
          </x14:cfRule>
          <x14:cfRule type="expression" priority="18" stopIfTrue="1" id="{E43CF7F2-06A8-4B1A-880E-EE91C441866F}">
            <xm:f>$I624=DADOS!$AE$6</xm:f>
            <x14:dxf>
              <font>
                <b/>
                <i val="0"/>
              </font>
              <fill>
                <patternFill>
                  <bgColor theme="8" tint="0.59996337778862885"/>
                </patternFill>
              </fill>
            </x14:dxf>
          </x14:cfRule>
          <x14:cfRule type="expression" priority="19" stopIfTrue="1" id="{51B149E0-3B5F-49D0-B35F-D9223CD92185}">
            <xm:f>$I624=DADOS!$AE$7</xm:f>
            <x14:dxf>
              <font>
                <b/>
                <i val="0"/>
              </font>
              <fill>
                <patternFill>
                  <bgColor theme="8" tint="0.79998168889431442"/>
                </patternFill>
              </fill>
            </x14:dxf>
          </x14:cfRule>
          <x14:cfRule type="expression" priority="20" stopIfTrue="1" id="{7FA49390-483E-448B-853F-DE5538130B52}">
            <xm:f>$I624=DADOS!$AE$8</xm:f>
            <x14:dxf>
              <font>
                <color theme="8" tint="-0.24994659260841701"/>
              </font>
              <fill>
                <patternFill>
                  <bgColor theme="0"/>
                </patternFill>
              </fill>
              <border>
                <bottom style="thin">
                  <color rgb="FF0070C0"/>
                </bottom>
                <vertical/>
                <horizontal/>
              </border>
            </x14:dxf>
          </x14:cfRule>
          <x14:cfRule type="expression" priority="21" stopIfTrue="1" id="{C06E877E-52E6-4ECE-9FAE-3B0D1DB716A9}">
            <xm:f>$I624=DADOS!$AE$9</xm:f>
            <x14:dxf>
              <font>
                <b/>
                <i val="0"/>
                <color theme="0"/>
              </font>
              <fill>
                <patternFill>
                  <bgColor theme="8"/>
                </patternFill>
              </fill>
            </x14:dxf>
          </x14:cfRule>
          <xm:sqref>U624</xm:sqref>
        </x14:conditionalFormatting>
        <x14:conditionalFormatting xmlns:xm="http://schemas.microsoft.com/office/excel/2006/main">
          <x14:cfRule type="expression" priority="9" stopIfTrue="1" id="{D11BEF8B-1965-47C2-A2AB-70F8C66DB863}">
            <xm:f>$I623=DADOS!$AE$4</xm:f>
            <x14:dxf>
              <font>
                <b/>
                <i val="0"/>
                <color theme="0"/>
              </font>
              <fill>
                <patternFill>
                  <bgColor theme="8"/>
                </patternFill>
              </fill>
            </x14:dxf>
          </x14:cfRule>
          <x14:cfRule type="expression" priority="10" stopIfTrue="1" id="{9F65DC9D-EEA8-41DF-9777-E1CBD912083D}">
            <xm:f>$I623=DADOS!$AE$5</xm:f>
            <x14:dxf>
              <font>
                <b/>
                <i val="0"/>
              </font>
              <fill>
                <patternFill>
                  <bgColor theme="8" tint="0.39994506668294322"/>
                </patternFill>
              </fill>
            </x14:dxf>
          </x14:cfRule>
          <x14:cfRule type="expression" priority="11" stopIfTrue="1" id="{CA4FC725-515B-416B-9394-7DE1529C0CEB}">
            <xm:f>$I623=DADOS!$AE$6</xm:f>
            <x14:dxf>
              <font>
                <b/>
                <i val="0"/>
              </font>
              <fill>
                <patternFill>
                  <bgColor theme="8" tint="0.59996337778862885"/>
                </patternFill>
              </fill>
            </x14:dxf>
          </x14:cfRule>
          <x14:cfRule type="expression" priority="12" stopIfTrue="1" id="{DC32EB9F-E679-4553-BC9E-0ED8298C759B}">
            <xm:f>$I623=DADOS!$AE$7</xm:f>
            <x14:dxf>
              <font>
                <b/>
                <i val="0"/>
              </font>
              <fill>
                <patternFill>
                  <bgColor theme="8" tint="0.79998168889431442"/>
                </patternFill>
              </fill>
            </x14:dxf>
          </x14:cfRule>
          <x14:cfRule type="expression" priority="13" stopIfTrue="1" id="{02A37E15-FF53-46A6-9438-07E82D9EEEA0}">
            <xm:f>$I623=DADOS!$AE$8</xm:f>
            <x14:dxf>
              <font>
                <color theme="8" tint="-0.24994659260841701"/>
              </font>
              <fill>
                <patternFill>
                  <bgColor theme="0"/>
                </patternFill>
              </fill>
              <border>
                <bottom style="thin">
                  <color rgb="FF0070C0"/>
                </bottom>
                <vertical/>
                <horizontal/>
              </border>
            </x14:dxf>
          </x14:cfRule>
          <x14:cfRule type="expression" priority="14" stopIfTrue="1" id="{A5C1D48B-B03F-4BF2-9DCD-E542A676D22A}">
            <xm:f>$I623=DADOS!$AE$9</xm:f>
            <x14:dxf>
              <font>
                <b/>
                <i val="0"/>
                <color theme="0"/>
              </font>
              <fill>
                <patternFill>
                  <bgColor theme="8"/>
                </patternFill>
              </fill>
            </x14:dxf>
          </x14:cfRule>
          <xm:sqref>U623</xm:sqref>
        </x14:conditionalFormatting>
        <x14:conditionalFormatting xmlns:xm="http://schemas.microsoft.com/office/excel/2006/main">
          <x14:cfRule type="expression" priority="2" stopIfTrue="1" id="{C6829864-A015-47DD-97F9-1FA5C438A068}">
            <xm:f>$I622=DADOS!$AE$4</xm:f>
            <x14:dxf>
              <font>
                <b/>
                <i val="0"/>
                <color theme="0"/>
              </font>
              <fill>
                <patternFill>
                  <bgColor theme="8"/>
                </patternFill>
              </fill>
            </x14:dxf>
          </x14:cfRule>
          <x14:cfRule type="expression" priority="3" stopIfTrue="1" id="{80A2609C-8532-42F1-8006-07C2CDCAAFC3}">
            <xm:f>$I622=DADOS!$AE$5</xm:f>
            <x14:dxf>
              <font>
                <b/>
                <i val="0"/>
              </font>
              <fill>
                <patternFill>
                  <bgColor theme="8" tint="0.39994506668294322"/>
                </patternFill>
              </fill>
            </x14:dxf>
          </x14:cfRule>
          <x14:cfRule type="expression" priority="4" stopIfTrue="1" id="{33880FB3-5399-47AE-8572-603C67815750}">
            <xm:f>$I622=DADOS!$AE$6</xm:f>
            <x14:dxf>
              <font>
                <b/>
                <i val="0"/>
              </font>
              <fill>
                <patternFill>
                  <bgColor theme="8" tint="0.59996337778862885"/>
                </patternFill>
              </fill>
            </x14:dxf>
          </x14:cfRule>
          <x14:cfRule type="expression" priority="5" stopIfTrue="1" id="{95968F46-76BC-4CC3-8132-92F2DE013FFD}">
            <xm:f>$I622=DADOS!$AE$7</xm:f>
            <x14:dxf>
              <font>
                <b/>
                <i val="0"/>
              </font>
              <fill>
                <patternFill>
                  <bgColor theme="8" tint="0.79998168889431442"/>
                </patternFill>
              </fill>
            </x14:dxf>
          </x14:cfRule>
          <x14:cfRule type="expression" priority="6" stopIfTrue="1" id="{82C23C8E-E33B-40AC-AB98-AE9DD922CD8E}">
            <xm:f>$I622=DADOS!$AE$8</xm:f>
            <x14:dxf>
              <font>
                <color theme="8" tint="-0.24994659260841701"/>
              </font>
              <fill>
                <patternFill>
                  <bgColor theme="0"/>
                </patternFill>
              </fill>
              <border>
                <bottom style="thin">
                  <color rgb="FF0070C0"/>
                </bottom>
                <vertical/>
                <horizontal/>
              </border>
            </x14:dxf>
          </x14:cfRule>
          <x14:cfRule type="expression" priority="7" stopIfTrue="1" id="{8B50563F-2CA1-4D57-A65C-53EE69EEE3EB}">
            <xm:f>$I622=DADOS!$AE$9</xm:f>
            <x14:dxf>
              <font>
                <b/>
                <i val="0"/>
                <color theme="0"/>
              </font>
              <fill>
                <patternFill>
                  <bgColor theme="8"/>
                </patternFill>
              </fill>
            </x14:dxf>
          </x14:cfRule>
          <xm:sqref>U622</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DADOS!$P$4:$P$7</xm:f>
          </x14:formula1>
          <xm:sqref>N1 N14:N982</xm:sqref>
        </x14:dataValidation>
        <x14:dataValidation type="list" allowBlank="1" showInputMessage="1" showErrorMessage="1">
          <x14:formula1>
            <xm:f>DADOS!$X$4:$X$5</xm:f>
          </x14:formula1>
          <xm:sqref>U1 U14:U982</xm:sqref>
        </x14:dataValidation>
        <x14:dataValidation type="list" allowBlank="1" showInputMessage="1" showErrorMessage="1">
          <x14:formula1>
            <xm:f>DADOS!$AE$4:$AE$9</xm:f>
          </x14:formula1>
          <xm:sqref>I1 I14:I982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tabColor rgb="FFFF0000"/>
  </sheetPr>
  <dimension ref="A1:AM27"/>
  <sheetViews>
    <sheetView workbookViewId="0">
      <selection activeCell="O978" sqref="O978"/>
    </sheetView>
  </sheetViews>
  <sheetFormatPr defaultRowHeight="15" x14ac:dyDescent="0.25"/>
  <cols>
    <col min="1" max="1" width="18.140625" bestFit="1" customWidth="1"/>
    <col min="3" max="3" width="7.28515625" bestFit="1" customWidth="1"/>
    <col min="4" max="4" width="11.28515625" bestFit="1" customWidth="1"/>
    <col min="6" max="6" width="35" bestFit="1" customWidth="1"/>
    <col min="8" max="8" width="30.5703125" bestFit="1" customWidth="1"/>
    <col min="10" max="10" width="7.140625" bestFit="1" customWidth="1"/>
    <col min="12" max="12" width="2.28515625" bestFit="1" customWidth="1"/>
    <col min="14" max="14" width="16.28515625" bestFit="1" customWidth="1"/>
    <col min="16" max="16" width="15.42578125" bestFit="1" customWidth="1"/>
    <col min="18" max="18" width="9.5703125" bestFit="1" customWidth="1"/>
    <col min="20" max="20" width="10.140625" bestFit="1" customWidth="1"/>
    <col min="22" max="22" width="19.85546875" bestFit="1" customWidth="1"/>
    <col min="24" max="24" width="8.85546875" bestFit="1" customWidth="1"/>
    <col min="27" max="27" width="6.42578125" bestFit="1" customWidth="1"/>
    <col min="29" max="29" width="2.140625" bestFit="1" customWidth="1"/>
    <col min="30" max="30" width="2.140625" customWidth="1"/>
    <col min="31" max="31" width="8.7109375" bestFit="1" customWidth="1"/>
    <col min="33" max="33" width="30.7109375" bestFit="1" customWidth="1"/>
    <col min="37" max="37" width="68.5703125" bestFit="1" customWidth="1"/>
  </cols>
  <sheetData>
    <row r="1" spans="1:39" x14ac:dyDescent="0.25">
      <c r="A1" t="s">
        <v>1353</v>
      </c>
      <c r="C1" t="s">
        <v>1353</v>
      </c>
      <c r="D1" t="s">
        <v>1354</v>
      </c>
      <c r="F1" t="s">
        <v>1355</v>
      </c>
      <c r="P1" t="s">
        <v>1356</v>
      </c>
    </row>
    <row r="4" spans="1:39" x14ac:dyDescent="0.25">
      <c r="A4" t="s">
        <v>8</v>
      </c>
      <c r="C4" s="59">
        <v>43831</v>
      </c>
      <c r="D4">
        <v>4</v>
      </c>
      <c r="F4" t="s">
        <v>1357</v>
      </c>
      <c r="H4" t="s">
        <v>1353</v>
      </c>
      <c r="J4" t="s">
        <v>1353</v>
      </c>
      <c r="L4" t="s">
        <v>1358</v>
      </c>
      <c r="N4" t="s">
        <v>1359</v>
      </c>
      <c r="P4" t="s">
        <v>28</v>
      </c>
      <c r="R4" t="s">
        <v>1360</v>
      </c>
      <c r="T4" t="s">
        <v>1361</v>
      </c>
      <c r="V4" t="s">
        <v>1362</v>
      </c>
      <c r="X4" t="s">
        <v>42</v>
      </c>
      <c r="AA4" t="s">
        <v>1348</v>
      </c>
      <c r="AC4" t="s">
        <v>1363</v>
      </c>
      <c r="AE4" t="s">
        <v>12</v>
      </c>
      <c r="AG4" t="s">
        <v>42</v>
      </c>
      <c r="AI4" t="s">
        <v>12</v>
      </c>
      <c r="AK4" t="s">
        <v>1364</v>
      </c>
      <c r="AM4" s="60">
        <v>0</v>
      </c>
    </row>
    <row r="5" spans="1:39" x14ac:dyDescent="0.25">
      <c r="A5" t="s">
        <v>1365</v>
      </c>
      <c r="C5" s="59">
        <v>43862</v>
      </c>
      <c r="D5">
        <v>5</v>
      </c>
      <c r="F5" t="s">
        <v>1366</v>
      </c>
      <c r="H5" t="s">
        <v>1367</v>
      </c>
      <c r="J5" t="s">
        <v>1368</v>
      </c>
      <c r="L5" t="s">
        <v>1369</v>
      </c>
      <c r="N5" t="s">
        <v>1370</v>
      </c>
      <c r="P5" t="s">
        <v>1371</v>
      </c>
      <c r="R5" t="s">
        <v>1372</v>
      </c>
      <c r="T5" t="s">
        <v>1373</v>
      </c>
      <c r="V5" t="s">
        <v>1371</v>
      </c>
      <c r="X5" t="s">
        <v>1374</v>
      </c>
      <c r="AC5" t="s">
        <v>1375</v>
      </c>
      <c r="AE5" t="s">
        <v>13</v>
      </c>
      <c r="AG5" t="s">
        <v>1376</v>
      </c>
      <c r="AI5" t="s">
        <v>32</v>
      </c>
      <c r="AK5" t="s">
        <v>1377</v>
      </c>
      <c r="AM5" s="60">
        <v>4.1666666666666664E-2</v>
      </c>
    </row>
    <row r="6" spans="1:39" x14ac:dyDescent="0.25">
      <c r="C6" s="59">
        <v>43891</v>
      </c>
      <c r="D6">
        <v>6</v>
      </c>
      <c r="F6" t="s">
        <v>1378</v>
      </c>
      <c r="J6" t="s">
        <v>1379</v>
      </c>
      <c r="L6" t="s">
        <v>1380</v>
      </c>
      <c r="N6" t="s">
        <v>1353</v>
      </c>
      <c r="P6" t="s">
        <v>1381</v>
      </c>
      <c r="R6" t="s">
        <v>1382</v>
      </c>
      <c r="AC6" t="s">
        <v>1352</v>
      </c>
      <c r="AE6" t="s">
        <v>14</v>
      </c>
      <c r="AG6" t="s">
        <v>1383</v>
      </c>
      <c r="AI6" t="s">
        <v>1384</v>
      </c>
      <c r="AK6" t="s">
        <v>1385</v>
      </c>
      <c r="AM6" s="60">
        <v>8.3333333333333301E-2</v>
      </c>
    </row>
    <row r="7" spans="1:39" x14ac:dyDescent="0.25">
      <c r="C7" s="59">
        <v>43922</v>
      </c>
      <c r="D7">
        <v>7</v>
      </c>
      <c r="F7" t="s">
        <v>1386</v>
      </c>
      <c r="L7" t="s">
        <v>1387</v>
      </c>
      <c r="P7" t="s">
        <v>30</v>
      </c>
      <c r="X7" t="s">
        <v>42</v>
      </c>
      <c r="AE7" t="s">
        <v>15</v>
      </c>
      <c r="AG7" t="s">
        <v>1388</v>
      </c>
      <c r="AI7" t="s">
        <v>1389</v>
      </c>
      <c r="AK7" t="s">
        <v>1390</v>
      </c>
      <c r="AM7" s="60">
        <v>0.125</v>
      </c>
    </row>
    <row r="8" spans="1:39" x14ac:dyDescent="0.25">
      <c r="C8" s="59">
        <v>43952</v>
      </c>
      <c r="D8">
        <v>8</v>
      </c>
      <c r="F8" t="s">
        <v>1391</v>
      </c>
      <c r="L8" t="s">
        <v>1392</v>
      </c>
      <c r="P8" t="s">
        <v>1350</v>
      </c>
      <c r="X8" t="s">
        <v>1376</v>
      </c>
      <c r="AE8" t="s">
        <v>16</v>
      </c>
      <c r="AG8" t="s">
        <v>1393</v>
      </c>
      <c r="AI8" t="s">
        <v>16</v>
      </c>
      <c r="AK8" t="s">
        <v>1394</v>
      </c>
      <c r="AM8" s="60">
        <v>0.16666666666666699</v>
      </c>
    </row>
    <row r="9" spans="1:39" x14ac:dyDescent="0.25">
      <c r="C9" s="59">
        <v>43983</v>
      </c>
      <c r="D9">
        <v>9</v>
      </c>
      <c r="F9" t="s">
        <v>1395</v>
      </c>
      <c r="L9" t="s">
        <v>1396</v>
      </c>
      <c r="X9" t="s">
        <v>1351</v>
      </c>
      <c r="AE9" t="s">
        <v>1347</v>
      </c>
      <c r="AI9" t="s">
        <v>1347</v>
      </c>
      <c r="AM9" s="60">
        <v>0.20833333333333301</v>
      </c>
    </row>
    <row r="10" spans="1:39" x14ac:dyDescent="0.25">
      <c r="C10" s="59">
        <v>44013</v>
      </c>
      <c r="D10">
        <v>10</v>
      </c>
      <c r="F10" t="s">
        <v>1397</v>
      </c>
      <c r="L10" t="s">
        <v>1398</v>
      </c>
      <c r="AM10" s="60">
        <v>0.25</v>
      </c>
    </row>
    <row r="11" spans="1:39" x14ac:dyDescent="0.25">
      <c r="C11" s="59">
        <v>44044</v>
      </c>
      <c r="D11">
        <v>11</v>
      </c>
      <c r="F11" t="s">
        <v>1399</v>
      </c>
      <c r="L11" t="s">
        <v>1349</v>
      </c>
      <c r="AM11" s="60">
        <v>0.29166666666666702</v>
      </c>
    </row>
    <row r="12" spans="1:39" x14ac:dyDescent="0.25">
      <c r="C12" s="59">
        <v>44075</v>
      </c>
      <c r="D12">
        <v>12</v>
      </c>
      <c r="AM12" s="60">
        <v>0.33333333333333298</v>
      </c>
    </row>
    <row r="13" spans="1:39" x14ac:dyDescent="0.25">
      <c r="C13" s="59">
        <v>44105</v>
      </c>
      <c r="D13">
        <v>13</v>
      </c>
      <c r="AM13" s="60">
        <v>0.375</v>
      </c>
    </row>
    <row r="14" spans="1:39" x14ac:dyDescent="0.25">
      <c r="C14" s="59">
        <v>44136</v>
      </c>
      <c r="D14">
        <v>14</v>
      </c>
      <c r="AM14" s="60">
        <v>0.41666666666666702</v>
      </c>
    </row>
    <row r="15" spans="1:39" x14ac:dyDescent="0.25">
      <c r="C15" s="59">
        <v>44166</v>
      </c>
      <c r="D15">
        <v>15</v>
      </c>
      <c r="AM15" s="60">
        <v>0.45833333333333298</v>
      </c>
    </row>
    <row r="16" spans="1:39" x14ac:dyDescent="0.25">
      <c r="C16" s="59">
        <v>44197</v>
      </c>
      <c r="D16">
        <v>16</v>
      </c>
      <c r="H16" t="s">
        <v>1400</v>
      </c>
      <c r="I16">
        <v>14</v>
      </c>
      <c r="AM16" s="60">
        <v>0.500000000000001</v>
      </c>
    </row>
    <row r="17" spans="3:39" x14ac:dyDescent="0.25">
      <c r="C17" s="59">
        <v>44228</v>
      </c>
      <c r="D17">
        <v>17</v>
      </c>
      <c r="H17" t="s">
        <v>1371</v>
      </c>
      <c r="I17">
        <v>11</v>
      </c>
      <c r="AM17" s="60">
        <v>0.54166666666666796</v>
      </c>
    </row>
    <row r="18" spans="3:39" x14ac:dyDescent="0.25">
      <c r="C18" s="59">
        <v>44256</v>
      </c>
      <c r="D18">
        <v>18</v>
      </c>
      <c r="H18" t="s">
        <v>1381</v>
      </c>
      <c r="I18">
        <v>16</v>
      </c>
      <c r="AM18" s="60">
        <v>0.58333333333333504</v>
      </c>
    </row>
    <row r="19" spans="3:39" x14ac:dyDescent="0.25">
      <c r="C19" s="59">
        <v>44287</v>
      </c>
      <c r="D19">
        <v>19</v>
      </c>
      <c r="H19" t="s">
        <v>1401</v>
      </c>
      <c r="I19">
        <v>16</v>
      </c>
      <c r="AM19" s="60">
        <v>0.625000000000002</v>
      </c>
    </row>
    <row r="20" spans="3:39" x14ac:dyDescent="0.25">
      <c r="C20" s="59">
        <v>44317</v>
      </c>
      <c r="D20">
        <v>20</v>
      </c>
      <c r="AM20" s="60">
        <v>0.66666666666666896</v>
      </c>
    </row>
    <row r="21" spans="3:39" x14ac:dyDescent="0.25">
      <c r="C21" s="59">
        <v>44348</v>
      </c>
      <c r="D21">
        <v>21</v>
      </c>
      <c r="AM21" s="60">
        <v>0.70833333333333603</v>
      </c>
    </row>
    <row r="22" spans="3:39" x14ac:dyDescent="0.25">
      <c r="C22" s="59">
        <v>44378</v>
      </c>
      <c r="D22">
        <v>22</v>
      </c>
      <c r="AM22" s="60">
        <v>0.750000000000003</v>
      </c>
    </row>
    <row r="23" spans="3:39" x14ac:dyDescent="0.25">
      <c r="C23" s="59">
        <v>44409</v>
      </c>
      <c r="D23">
        <v>23</v>
      </c>
      <c r="AM23" s="60">
        <v>0.79166666666666996</v>
      </c>
    </row>
    <row r="24" spans="3:39" x14ac:dyDescent="0.25">
      <c r="C24" s="59">
        <v>44440</v>
      </c>
      <c r="D24">
        <v>24</v>
      </c>
      <c r="AM24" s="60">
        <v>0.83333333333333703</v>
      </c>
    </row>
    <row r="25" spans="3:39" x14ac:dyDescent="0.25">
      <c r="C25" s="59">
        <v>44470</v>
      </c>
      <c r="D25">
        <v>25</v>
      </c>
      <c r="AM25" s="60">
        <v>0.875000000000004</v>
      </c>
    </row>
    <row r="26" spans="3:39" x14ac:dyDescent="0.25">
      <c r="C26" s="59">
        <v>44501</v>
      </c>
      <c r="D26">
        <v>26</v>
      </c>
      <c r="AM26" s="60">
        <v>0.91666666666667096</v>
      </c>
    </row>
    <row r="27" spans="3:39" x14ac:dyDescent="0.25">
      <c r="C27" s="59">
        <v>44531</v>
      </c>
      <c r="D27">
        <v>27</v>
      </c>
      <c r="AM27" s="60">
        <v>0.95833333333333803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MODELO ORÇAMENTO</vt:lpstr>
      <vt:lpstr>DADOS</vt:lpstr>
      <vt:lpstr>'MODELO ORÇAMENTO'!Area_de_impressao</vt:lpstr>
      <vt:lpstr>'MODELO ORÇAMENTO'!Titulos_de_impressao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Oliveira</dc:creator>
  <cp:lastModifiedBy>Felipe Pacheco</cp:lastModifiedBy>
  <cp:lastPrinted>2021-06-25T13:50:55Z</cp:lastPrinted>
  <dcterms:created xsi:type="dcterms:W3CDTF">2021-06-23T12:19:30Z</dcterms:created>
  <dcterms:modified xsi:type="dcterms:W3CDTF">2021-06-25T17:00:27Z</dcterms:modified>
</cp:coreProperties>
</file>